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045" activeTab="1"/>
  </bookViews>
  <sheets>
    <sheet name="July 2012-Summary" sheetId="1" r:id="rId1"/>
    <sheet name="July 2012-Detailed" sheetId="2" r:id="rId2"/>
  </sheets>
  <definedNames>
    <definedName name="_xlnm.Print_Titles" localSheetId="1">'July 2012-Detailed'!$1:$4</definedName>
    <definedName name="_xlnm.Print_Titles" localSheetId="0">'July 2012-Summary'!$1:$4</definedName>
  </definedNames>
  <calcPr fullCalcOnLoad="1"/>
</workbook>
</file>

<file path=xl/comments2.xml><?xml version="1.0" encoding="utf-8"?>
<comments xmlns="http://schemas.openxmlformats.org/spreadsheetml/2006/main">
  <authors>
    <author>LAGA</author>
    <author>Aim?</author>
    <author>RELINDIS</author>
    <author>Carine</author>
    <author>user</author>
    <author>Born Free User</author>
  </authors>
  <commentList>
    <comment ref="F493" authorId="0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receipt no 26 of Emeline</t>
        </r>
      </text>
    </comment>
    <comment ref="C2554" authorId="0">
      <text>
        <r>
          <rPr>
            <b/>
            <sz val="8"/>
            <rFont val="Tahoma"/>
            <family val="0"/>
          </rPr>
          <t>i35: for investigations computer.</t>
        </r>
        <r>
          <rPr>
            <sz val="8"/>
            <rFont val="Tahoma"/>
            <family val="0"/>
          </rPr>
          <t xml:space="preserve">
</t>
        </r>
      </text>
    </comment>
    <comment ref="C1429" authorId="0">
      <text>
        <r>
          <rPr>
            <b/>
            <sz val="8"/>
            <rFont val="Tahoma"/>
            <family val="0"/>
          </rPr>
          <t>ania: making more calls for update on the second ivory case in sangmalima.</t>
        </r>
        <r>
          <rPr>
            <sz val="8"/>
            <rFont val="Tahoma"/>
            <family val="0"/>
          </rPr>
          <t xml:space="preserve">
</t>
        </r>
      </text>
    </comment>
    <comment ref="C1431" authorId="0">
      <text>
        <r>
          <rPr>
            <b/>
            <sz val="8"/>
            <rFont val="Tahoma"/>
            <family val="0"/>
          </rPr>
          <t>Djimi: called the state counsel concerning the mandrill op in Ambam.</t>
        </r>
        <r>
          <rPr>
            <sz val="8"/>
            <rFont val="Tahoma"/>
            <family val="0"/>
          </rPr>
          <t xml:space="preserve">
</t>
        </r>
      </text>
    </comment>
    <comment ref="C1432" authorId="0">
      <text>
        <r>
          <rPr>
            <b/>
            <sz val="8"/>
            <rFont val="Tahoma"/>
            <family val="0"/>
          </rPr>
          <t>Djimi: called the state councel of samgmalima</t>
        </r>
        <r>
          <rPr>
            <sz val="8"/>
            <rFont val="Tahoma"/>
            <family val="0"/>
          </rPr>
          <t xml:space="preserve">
</t>
        </r>
      </text>
    </comment>
    <comment ref="C1433" authorId="0">
      <text>
        <r>
          <rPr>
            <b/>
            <sz val="8"/>
            <rFont val="Tahoma"/>
            <family val="0"/>
          </rPr>
          <t>Djimi: called the state counsel of sangmalima for second ivory case.</t>
        </r>
        <r>
          <rPr>
            <sz val="8"/>
            <rFont val="Tahoma"/>
            <family val="0"/>
          </rPr>
          <t xml:space="preserve">
</t>
        </r>
      </text>
    </comment>
    <comment ref="C1446" authorId="1">
      <text>
        <r>
          <rPr>
            <b/>
            <sz val="9"/>
            <rFont val="Tahoma"/>
            <family val="0"/>
          </rPr>
          <t>Aimé: took clando</t>
        </r>
        <r>
          <rPr>
            <sz val="9"/>
            <rFont val="Tahoma"/>
            <family val="0"/>
          </rPr>
          <t xml:space="preserve">
informed arrey</t>
        </r>
      </text>
    </comment>
    <comment ref="C1447" authorId="1">
      <text>
        <r>
          <rPr>
            <b/>
            <sz val="9"/>
            <rFont val="Tahoma"/>
            <family val="0"/>
          </rPr>
          <t>Aimé: took clando</t>
        </r>
        <r>
          <rPr>
            <sz val="9"/>
            <rFont val="Tahoma"/>
            <family val="0"/>
          </rPr>
          <t xml:space="preserve">
informed arrey</t>
        </r>
      </text>
    </comment>
    <comment ref="C1448" authorId="1">
      <text>
        <r>
          <rPr>
            <b/>
            <sz val="9"/>
            <rFont val="Tahoma"/>
            <family val="0"/>
          </rPr>
          <t>Aimé:Took clando; informe Ofir and Arrey</t>
        </r>
        <r>
          <rPr>
            <sz val="9"/>
            <rFont val="Tahoma"/>
            <family val="0"/>
          </rPr>
          <t xml:space="preserve">
</t>
        </r>
      </text>
    </comment>
    <comment ref="C1472" authorId="1">
      <text>
        <r>
          <rPr>
            <b/>
            <sz val="9"/>
            <rFont val="Tahoma"/>
            <family val="2"/>
          </rPr>
          <t>Ania: took clando; inform Arrey and Ofir</t>
        </r>
      </text>
    </comment>
    <comment ref="C1473" authorId="1">
      <text>
        <r>
          <rPr>
            <b/>
            <sz val="9"/>
            <rFont val="Tahoma"/>
            <family val="2"/>
          </rPr>
          <t>Ania: by moto byke; inform Ofir</t>
        </r>
        <r>
          <rPr>
            <sz val="9"/>
            <rFont val="Tahoma"/>
            <family val="2"/>
          </rPr>
          <t xml:space="preserve">
</t>
        </r>
      </text>
    </comment>
    <comment ref="C1478" authorId="1">
      <text>
        <r>
          <rPr>
            <b/>
            <sz val="9"/>
            <rFont val="Tahoma"/>
            <family val="2"/>
          </rPr>
          <t>Ekane:took a clando</t>
        </r>
        <r>
          <rPr>
            <sz val="9"/>
            <rFont val="Tahoma"/>
            <family val="2"/>
          </rPr>
          <t xml:space="preserve">
</t>
        </r>
      </text>
    </comment>
    <comment ref="C1485" authorId="1">
      <text>
        <r>
          <rPr>
            <b/>
            <sz val="9"/>
            <rFont val="Tahoma"/>
            <family val="2"/>
          </rPr>
          <t>Ekane:Fuelling of MINFOF car from Bafoussam to Bangante to Bafoussam for the case of Nyngui and Badou</t>
        </r>
        <r>
          <rPr>
            <sz val="9"/>
            <rFont val="Tahoma"/>
            <family val="2"/>
          </rPr>
          <t xml:space="preserve">
</t>
        </r>
      </text>
    </comment>
    <comment ref="C1492" authorId="2">
      <text>
        <r>
          <rPr>
            <b/>
            <sz val="9"/>
            <rFont val="Tahoma"/>
            <family val="2"/>
          </rPr>
          <t>Ekane:Fueling of MINFOF car from Mbouda to Dschang to Mbouda for the case of Doumbou Celestine</t>
        </r>
        <r>
          <rPr>
            <sz val="9"/>
            <rFont val="Tahoma"/>
            <family val="2"/>
          </rPr>
          <t xml:space="preserve">
</t>
        </r>
      </text>
    </comment>
    <comment ref="C1494" authorId="1">
      <text>
        <r>
          <rPr>
            <b/>
            <sz val="9"/>
            <rFont val="Tahoma"/>
            <family val="2"/>
          </rPr>
          <t>Ekane:Fuelling of MINFOF car from Bafoussam to Bangagnte to Bafoussam for the case of Nyngui and Badou</t>
        </r>
        <r>
          <rPr>
            <sz val="9"/>
            <rFont val="Tahoma"/>
            <family val="2"/>
          </rPr>
          <t xml:space="preserve">
</t>
        </r>
      </text>
    </comment>
    <comment ref="C1520" authorId="1">
      <text>
        <r>
          <rPr>
            <b/>
            <sz val="9"/>
            <rFont val="Tahoma"/>
            <family val="2"/>
          </rPr>
          <t>Aimé:took special taxi to escot the dealers from gendarmerie to court</t>
        </r>
        <r>
          <rPr>
            <sz val="9"/>
            <rFont val="Tahoma"/>
            <family val="2"/>
          </rPr>
          <t xml:space="preserve">
</t>
        </r>
      </text>
    </comment>
    <comment ref="C1526" authorId="1">
      <text>
        <r>
          <rPr>
            <b/>
            <sz val="9"/>
            <rFont val="Tahoma"/>
            <family val="2"/>
          </rPr>
          <t>Aimé:took special taxi to escot the dealers from judiciary police to court</t>
        </r>
        <r>
          <rPr>
            <sz val="9"/>
            <rFont val="Tahoma"/>
            <family val="2"/>
          </rPr>
          <t xml:space="preserve">
</t>
        </r>
      </text>
    </comment>
    <comment ref="C1586" authorId="2">
      <text>
        <r>
          <rPr>
            <b/>
            <sz val="9"/>
            <rFont val="Tahoma"/>
            <family val="2"/>
          </rPr>
          <t>Ekane:went to office and police station to meet Arrey for the break in the office</t>
        </r>
        <r>
          <rPr>
            <sz val="9"/>
            <rFont val="Tahoma"/>
            <family val="2"/>
          </rPr>
          <t xml:space="preserve">
</t>
        </r>
      </text>
    </comment>
    <comment ref="C1604" authorId="3">
      <text>
        <r>
          <rPr>
            <b/>
            <sz val="9"/>
            <rFont val="Tahoma"/>
            <family val="2"/>
          </rPr>
          <t>Nadège:special taxi to escort the dealer to the delegation to the commissariat 1Oeme</t>
        </r>
        <r>
          <rPr>
            <sz val="9"/>
            <rFont val="Tahoma"/>
            <family val="2"/>
          </rPr>
          <t xml:space="preserve">
</t>
        </r>
      </text>
    </comment>
    <comment ref="C1609" authorId="3">
      <text>
        <r>
          <rPr>
            <b/>
            <sz val="9"/>
            <rFont val="Tahoma"/>
            <family val="2"/>
          </rPr>
          <t>Nadège:special taxi to escort the dealer to the procureur</t>
        </r>
        <r>
          <rPr>
            <sz val="9"/>
            <rFont val="Tahoma"/>
            <family val="2"/>
          </rPr>
          <t xml:space="preserve">
</t>
        </r>
      </text>
    </comment>
    <comment ref="C1643" authorId="1">
      <text>
        <r>
          <rPr>
            <b/>
            <sz val="9"/>
            <rFont val="Tahoma"/>
            <family val="2"/>
          </rPr>
          <t>Ania: lodging in Mekok; there in no receipt: inform Arrey and Ofir</t>
        </r>
        <r>
          <rPr>
            <sz val="9"/>
            <rFont val="Tahoma"/>
            <family val="2"/>
          </rPr>
          <t xml:space="preserve">
</t>
        </r>
      </text>
    </comment>
    <comment ref="C1666" authorId="1">
      <text>
        <r>
          <rPr>
            <b/>
            <sz val="9"/>
            <rFont val="Tahoma"/>
            <family val="0"/>
          </rPr>
          <t>Aimé: Mineral water at Djoum</t>
        </r>
        <r>
          <rPr>
            <sz val="9"/>
            <rFont val="Tahoma"/>
            <family val="0"/>
          </rPr>
          <t xml:space="preserve">
</t>
        </r>
      </text>
    </comment>
    <comment ref="C1668" authorId="1">
      <text>
        <r>
          <rPr>
            <b/>
            <sz val="9"/>
            <rFont val="Tahoma"/>
            <family val="0"/>
          </rPr>
          <t>Aimé: Mineral water at Djoum</t>
        </r>
        <r>
          <rPr>
            <sz val="9"/>
            <rFont val="Tahoma"/>
            <family val="0"/>
          </rPr>
          <t xml:space="preserve">
</t>
        </r>
      </text>
    </comment>
    <comment ref="C1670" authorId="1">
      <text>
        <r>
          <rPr>
            <b/>
            <sz val="9"/>
            <rFont val="Tahoma"/>
            <family val="0"/>
          </rPr>
          <t>Aimé: Mineral water at Sangmelima</t>
        </r>
        <r>
          <rPr>
            <sz val="9"/>
            <rFont val="Tahoma"/>
            <family val="0"/>
          </rPr>
          <t xml:space="preserve">
</t>
        </r>
      </text>
    </comment>
    <comment ref="C1671" authorId="1">
      <text>
        <r>
          <rPr>
            <b/>
            <sz val="9"/>
            <rFont val="Tahoma"/>
            <family val="0"/>
          </rPr>
          <t>Aimé: Mineral water at Ambam</t>
        </r>
        <r>
          <rPr>
            <sz val="9"/>
            <rFont val="Tahoma"/>
            <family val="0"/>
          </rPr>
          <t xml:space="preserve">
</t>
        </r>
      </text>
    </comment>
    <comment ref="C1674" authorId="1">
      <text>
        <r>
          <rPr>
            <b/>
            <sz val="9"/>
            <rFont val="Tahoma"/>
            <family val="0"/>
          </rPr>
          <t>Aimé: Mineral water at Ambam</t>
        </r>
        <r>
          <rPr>
            <sz val="9"/>
            <rFont val="Tahoma"/>
            <family val="0"/>
          </rPr>
          <t xml:space="preserve">
</t>
        </r>
      </text>
    </comment>
    <comment ref="C1675" authorId="1">
      <text>
        <r>
          <rPr>
            <b/>
            <sz val="9"/>
            <rFont val="Tahoma"/>
            <family val="0"/>
          </rPr>
          <t>Aimé: mineral water at Abong-Mbang</t>
        </r>
        <r>
          <rPr>
            <sz val="9"/>
            <rFont val="Tahoma"/>
            <family val="0"/>
          </rPr>
          <t xml:space="preserve">
</t>
        </r>
      </text>
    </comment>
    <comment ref="C1678" authorId="1">
      <text>
        <r>
          <rPr>
            <b/>
            <sz val="9"/>
            <rFont val="Tahoma"/>
            <family val="0"/>
          </rPr>
          <t>Aimé: Mineral water at Mindourou</t>
        </r>
        <r>
          <rPr>
            <sz val="9"/>
            <rFont val="Tahoma"/>
            <family val="0"/>
          </rPr>
          <t xml:space="preserve">
</t>
        </r>
      </text>
    </comment>
    <comment ref="C1684" authorId="1">
      <text>
        <r>
          <rPr>
            <b/>
            <sz val="9"/>
            <rFont val="Tahoma"/>
            <family val="0"/>
          </rPr>
          <t>Aimé: Mineral water at Djoum</t>
        </r>
        <r>
          <rPr>
            <sz val="9"/>
            <rFont val="Tahoma"/>
            <family val="0"/>
          </rPr>
          <t xml:space="preserve">
</t>
        </r>
      </text>
    </comment>
    <comment ref="C1686" authorId="1">
      <text>
        <r>
          <rPr>
            <b/>
            <sz val="9"/>
            <rFont val="Tahoma"/>
            <family val="0"/>
          </rPr>
          <t>Aimé: Mineral water at Djoum</t>
        </r>
        <r>
          <rPr>
            <sz val="9"/>
            <rFont val="Tahoma"/>
            <family val="0"/>
          </rPr>
          <t xml:space="preserve">
</t>
        </r>
      </text>
    </comment>
    <comment ref="C1688" authorId="1">
      <text>
        <r>
          <rPr>
            <b/>
            <sz val="9"/>
            <rFont val="Tahoma"/>
            <family val="0"/>
          </rPr>
          <t>Aimé: Mineral water at Sangmelima</t>
        </r>
        <r>
          <rPr>
            <sz val="9"/>
            <rFont val="Tahoma"/>
            <family val="0"/>
          </rPr>
          <t xml:space="preserve">
</t>
        </r>
      </text>
    </comment>
    <comment ref="C1690" authorId="1">
      <text>
        <r>
          <rPr>
            <b/>
            <sz val="9"/>
            <rFont val="Tahoma"/>
            <family val="0"/>
          </rPr>
          <t>Aimé: Mineral water at Sangmelima</t>
        </r>
        <r>
          <rPr>
            <sz val="9"/>
            <rFont val="Tahoma"/>
            <family val="0"/>
          </rPr>
          <t xml:space="preserve">
</t>
        </r>
      </text>
    </comment>
    <comment ref="C1691" authorId="1">
      <text>
        <r>
          <rPr>
            <b/>
            <sz val="9"/>
            <rFont val="Tahoma"/>
            <family val="0"/>
          </rPr>
          <t>Aimé: Mineral water at Sangmelima</t>
        </r>
        <r>
          <rPr>
            <sz val="9"/>
            <rFont val="Tahoma"/>
            <family val="0"/>
          </rPr>
          <t xml:space="preserve">
</t>
        </r>
      </text>
    </comment>
    <comment ref="C1694" authorId="1">
      <text>
        <r>
          <rPr>
            <b/>
            <sz val="9"/>
            <rFont val="Tahoma"/>
            <family val="0"/>
          </rPr>
          <t>Aimé: Mineral water at Djoum</t>
        </r>
        <r>
          <rPr>
            <sz val="9"/>
            <rFont val="Tahoma"/>
            <family val="0"/>
          </rPr>
          <t xml:space="preserve">
</t>
        </r>
      </text>
    </comment>
    <comment ref="C1696" authorId="1">
      <text>
        <r>
          <rPr>
            <b/>
            <sz val="9"/>
            <rFont val="Tahoma"/>
            <family val="0"/>
          </rPr>
          <t>Aimé: Mineral water at Djoum</t>
        </r>
        <r>
          <rPr>
            <sz val="9"/>
            <rFont val="Tahoma"/>
            <family val="0"/>
          </rPr>
          <t xml:space="preserve">
</t>
        </r>
      </text>
    </comment>
    <comment ref="C1698" authorId="1">
      <text>
        <r>
          <rPr>
            <b/>
            <sz val="9"/>
            <rFont val="Tahoma"/>
            <family val="0"/>
          </rPr>
          <t>Aimé: Mineral water at Sangmelima</t>
        </r>
        <r>
          <rPr>
            <sz val="9"/>
            <rFont val="Tahoma"/>
            <family val="0"/>
          </rPr>
          <t xml:space="preserve">
</t>
        </r>
      </text>
    </comment>
    <comment ref="C1705" authorId="1">
      <text>
        <r>
          <rPr>
            <b/>
            <sz val="9"/>
            <rFont val="Tahoma"/>
            <family val="2"/>
          </rPr>
          <t>Ania: Mineral water at Ambam</t>
        </r>
        <r>
          <rPr>
            <sz val="9"/>
            <rFont val="Tahoma"/>
            <family val="2"/>
          </rPr>
          <t xml:space="preserve">
</t>
        </r>
      </text>
    </comment>
    <comment ref="C1708" authorId="1">
      <text>
        <r>
          <rPr>
            <b/>
            <sz val="9"/>
            <rFont val="Tahoma"/>
            <family val="2"/>
          </rPr>
          <t>Ania: Mineral water at Ambam</t>
        </r>
        <r>
          <rPr>
            <sz val="9"/>
            <rFont val="Tahoma"/>
            <family val="2"/>
          </rPr>
          <t xml:space="preserve">
</t>
        </r>
      </text>
    </comment>
    <comment ref="C1710" authorId="1">
      <text>
        <r>
          <rPr>
            <b/>
            <sz val="9"/>
            <rFont val="Tahoma"/>
            <family val="2"/>
          </rPr>
          <t>Ania:mineral water at Djoum</t>
        </r>
        <r>
          <rPr>
            <sz val="9"/>
            <rFont val="Tahoma"/>
            <family val="2"/>
          </rPr>
          <t xml:space="preserve">
</t>
        </r>
      </text>
    </comment>
    <comment ref="C1712" authorId="1">
      <text>
        <r>
          <rPr>
            <b/>
            <sz val="9"/>
            <rFont val="Tahoma"/>
            <family val="2"/>
          </rPr>
          <t>Ania:mineral water at sangmelima</t>
        </r>
        <r>
          <rPr>
            <sz val="9"/>
            <rFont val="Tahoma"/>
            <family val="2"/>
          </rPr>
          <t xml:space="preserve">
</t>
        </r>
      </text>
    </comment>
    <comment ref="C1714" authorId="1">
      <text>
        <r>
          <rPr>
            <b/>
            <sz val="9"/>
            <rFont val="Tahoma"/>
            <family val="2"/>
          </rPr>
          <t>Ania:mineral water at sangmelima</t>
        </r>
        <r>
          <rPr>
            <sz val="9"/>
            <rFont val="Tahoma"/>
            <family val="2"/>
          </rPr>
          <t xml:space="preserve">
</t>
        </r>
      </text>
    </comment>
    <comment ref="C1721" authorId="1">
      <text>
        <r>
          <rPr>
            <b/>
            <sz val="9"/>
            <rFont val="Tahoma"/>
            <family val="2"/>
          </rPr>
          <t>Ekane:mineral water in mamfe</t>
        </r>
        <r>
          <rPr>
            <sz val="9"/>
            <rFont val="Tahoma"/>
            <family val="2"/>
          </rPr>
          <t xml:space="preserve">
</t>
        </r>
      </text>
    </comment>
    <comment ref="C1723" authorId="1">
      <text>
        <r>
          <rPr>
            <b/>
            <sz val="9"/>
            <rFont val="Tahoma"/>
            <family val="2"/>
          </rPr>
          <t>Ekane:mineral water in mamfe</t>
        </r>
        <r>
          <rPr>
            <sz val="9"/>
            <rFont val="Tahoma"/>
            <family val="2"/>
          </rPr>
          <t xml:space="preserve">
</t>
        </r>
      </text>
    </comment>
    <comment ref="C1725" authorId="1">
      <text>
        <r>
          <rPr>
            <b/>
            <sz val="9"/>
            <rFont val="Tahoma"/>
            <family val="2"/>
          </rPr>
          <t>Ekane:mineral water in mamfe</t>
        </r>
        <r>
          <rPr>
            <sz val="9"/>
            <rFont val="Tahoma"/>
            <family val="2"/>
          </rPr>
          <t xml:space="preserve">
</t>
        </r>
      </text>
    </comment>
    <comment ref="C1727" authorId="1">
      <text>
        <r>
          <rPr>
            <b/>
            <sz val="9"/>
            <rFont val="Tahoma"/>
            <family val="2"/>
          </rPr>
          <t>Ekane:mineral water in mamfe</t>
        </r>
        <r>
          <rPr>
            <sz val="9"/>
            <rFont val="Tahoma"/>
            <family val="2"/>
          </rPr>
          <t xml:space="preserve">
</t>
        </r>
      </text>
    </comment>
    <comment ref="C1741" authorId="3">
      <text>
        <r>
          <rPr>
            <b/>
            <sz val="9"/>
            <rFont val="Tahoma"/>
            <family val="2"/>
          </rPr>
          <t>Nadège:mineral water in Ambam</t>
        </r>
        <r>
          <rPr>
            <sz val="9"/>
            <rFont val="Tahoma"/>
            <family val="2"/>
          </rPr>
          <t xml:space="preserve">
</t>
        </r>
      </text>
    </comment>
    <comment ref="C1746" authorId="3">
      <text>
        <r>
          <rPr>
            <b/>
            <sz val="9"/>
            <rFont val="Tahoma"/>
            <family val="2"/>
          </rPr>
          <t>Nadège:mineral water in Abong Mbang</t>
        </r>
        <r>
          <rPr>
            <sz val="9"/>
            <rFont val="Tahoma"/>
            <family val="2"/>
          </rPr>
          <t xml:space="preserve">
</t>
        </r>
      </text>
    </comment>
    <comment ref="C1748" authorId="3">
      <text>
        <r>
          <rPr>
            <b/>
            <sz val="9"/>
            <rFont val="Tahoma"/>
            <family val="2"/>
          </rPr>
          <t>Nadège:mineral water in Abong Mbang</t>
        </r>
        <r>
          <rPr>
            <sz val="9"/>
            <rFont val="Tahoma"/>
            <family val="2"/>
          </rPr>
          <t xml:space="preserve">
</t>
        </r>
      </text>
    </comment>
    <comment ref="C1750" authorId="3">
      <text>
        <r>
          <rPr>
            <b/>
            <sz val="9"/>
            <rFont val="Tahoma"/>
            <family val="2"/>
          </rPr>
          <t>Nadège:mineral water in Abong Mbang</t>
        </r>
        <r>
          <rPr>
            <sz val="9"/>
            <rFont val="Tahoma"/>
            <family val="2"/>
          </rPr>
          <t xml:space="preserve">
</t>
        </r>
      </text>
    </comment>
    <comment ref="C1752" authorId="3">
      <text>
        <r>
          <rPr>
            <b/>
            <sz val="9"/>
            <rFont val="Tahoma"/>
            <family val="2"/>
          </rPr>
          <t>Nadège:mineral water in Abong Mbang</t>
        </r>
        <r>
          <rPr>
            <sz val="9"/>
            <rFont val="Tahoma"/>
            <family val="2"/>
          </rPr>
          <t xml:space="preserve">
</t>
        </r>
      </text>
    </comment>
    <comment ref="C1756" authorId="1">
      <text>
        <r>
          <rPr>
            <b/>
            <sz val="9"/>
            <rFont val="Tahoma"/>
            <family val="0"/>
          </rPr>
          <t>Aimé: Photocopy of 6 copies of the case file of Tamba in Douala</t>
        </r>
        <r>
          <rPr>
            <sz val="9"/>
            <rFont val="Tahoma"/>
            <family val="0"/>
          </rPr>
          <t xml:space="preserve">
</t>
        </r>
      </text>
    </comment>
    <comment ref="C1757" authorId="1">
      <text>
        <r>
          <rPr>
            <b/>
            <sz val="9"/>
            <rFont val="Tahoma"/>
            <family val="2"/>
          </rPr>
          <t xml:space="preserve">Nadège: PV for operation in Ambam Photocopies:50FCFAX18=900FCFA
</t>
        </r>
        <r>
          <rPr>
            <sz val="9"/>
            <rFont val="Tahoma"/>
            <family val="2"/>
          </rPr>
          <t xml:space="preserve">
</t>
        </r>
      </text>
    </comment>
    <comment ref="C1758" authorId="3">
      <text>
        <r>
          <rPr>
            <b/>
            <sz val="9"/>
            <rFont val="Tahoma"/>
            <family val="2"/>
          </rPr>
          <t xml:space="preserve">Nadège:In Ambam to print PV 100FX 11=1100FCFA
</t>
        </r>
      </text>
    </comment>
    <comment ref="C1759" authorId="3">
      <text>
        <r>
          <rPr>
            <b/>
            <sz val="9"/>
            <rFont val="Tahoma"/>
            <family val="2"/>
          </rPr>
          <t xml:space="preserve">Nadège:
printing pv :100 X 10= 1000F
</t>
        </r>
      </text>
    </comment>
    <comment ref="C1760" authorId="1">
      <text>
        <r>
          <rPr>
            <b/>
            <sz val="9"/>
            <rFont val="Tahoma"/>
            <family val="2"/>
          </rPr>
          <t>Nadège: photocopies
25 X 40= 1000F</t>
        </r>
      </text>
    </comment>
    <comment ref="C1761" authorId="1">
      <text>
        <r>
          <rPr>
            <b/>
            <sz val="9"/>
            <rFont val="Tahoma"/>
            <family val="2"/>
          </rPr>
          <t xml:space="preserve">Nadège:  binding the letters concerning the advocates : 500FCFA
</t>
        </r>
        <r>
          <rPr>
            <sz val="9"/>
            <rFont val="Tahoma"/>
            <family val="2"/>
          </rPr>
          <t xml:space="preserve">
</t>
        </r>
      </text>
    </comment>
    <comment ref="C1762" authorId="3">
      <text>
        <r>
          <rPr>
            <b/>
            <sz val="9"/>
            <rFont val="Tahoma"/>
            <family val="2"/>
          </rPr>
          <t xml:space="preserve">Nadège: 
photocopies of the letters concerning the advocates 20 X 25= 500
</t>
        </r>
        <r>
          <rPr>
            <sz val="9"/>
            <rFont val="Tahoma"/>
            <family val="2"/>
          </rPr>
          <t xml:space="preserve">
</t>
        </r>
      </text>
    </comment>
    <comment ref="F1769" authorId="1">
      <text>
        <r>
          <rPr>
            <b/>
            <sz val="9"/>
            <rFont val="Tahoma"/>
            <family val="2"/>
          </rPr>
          <t>Ekane: Transport and logistics from Bafoussam to Bangangte for the case of Bandou and Nyingui Beka in Bangangte</t>
        </r>
        <r>
          <rPr>
            <sz val="9"/>
            <rFont val="Tahoma"/>
            <family val="2"/>
          </rPr>
          <t xml:space="preserve">
</t>
        </r>
      </text>
    </comment>
    <comment ref="F1770" authorId="1">
      <text>
        <r>
          <rPr>
            <b/>
            <sz val="9"/>
            <rFont val="Tahoma"/>
            <family val="2"/>
          </rPr>
          <t>Ekane: Transport and logistics from Bafoussam to Bangangte for the case of Bandou and Nyingui Beka in Bangangte</t>
        </r>
        <r>
          <rPr>
            <sz val="9"/>
            <rFont val="Tahoma"/>
            <family val="2"/>
          </rPr>
          <t xml:space="preserve">
</t>
        </r>
      </text>
    </comment>
    <comment ref="F1771" authorId="1">
      <text>
        <r>
          <rPr>
            <b/>
            <sz val="9"/>
            <rFont val="Tahoma"/>
            <family val="2"/>
          </rPr>
          <t>Ekane: Transport and logistics from Bafoussam to Dschang for the case of Dombou Célestin</t>
        </r>
        <r>
          <rPr>
            <sz val="9"/>
            <rFont val="Tahoma"/>
            <family val="2"/>
          </rPr>
          <t xml:space="preserve">
</t>
        </r>
      </text>
    </comment>
    <comment ref="F1772" authorId="1">
      <text>
        <r>
          <rPr>
            <b/>
            <sz val="9"/>
            <rFont val="Tahoma"/>
            <family val="2"/>
          </rPr>
          <t>Ekane: Transport and logistics from Bafoussam to Dschang for the case of Dombou Célestin</t>
        </r>
        <r>
          <rPr>
            <sz val="9"/>
            <rFont val="Tahoma"/>
            <family val="2"/>
          </rPr>
          <t xml:space="preserve">
</t>
        </r>
      </text>
    </comment>
    <comment ref="F1773" authorId="1">
      <text>
        <r>
          <rPr>
            <b/>
            <sz val="9"/>
            <rFont val="Tahoma"/>
            <family val="2"/>
          </rPr>
          <t>Ekane: Transport and logistics from Bafoussam to Bangangte for the case of Bandou and Nyingui Beka in Bangangte</t>
        </r>
        <r>
          <rPr>
            <sz val="9"/>
            <rFont val="Tahoma"/>
            <family val="2"/>
          </rPr>
          <t xml:space="preserve">
</t>
        </r>
      </text>
    </comment>
    <comment ref="F1774" authorId="1">
      <text>
        <r>
          <rPr>
            <b/>
            <sz val="9"/>
            <rFont val="Tahoma"/>
            <family val="2"/>
          </rPr>
          <t>Ekane: Transport and logistics from Bafoussam to Bangangte for the case of Bandou and Nyingui Beka in Bangangte</t>
        </r>
        <r>
          <rPr>
            <sz val="9"/>
            <rFont val="Tahoma"/>
            <family val="2"/>
          </rPr>
          <t xml:space="preserve">
</t>
        </r>
      </text>
    </comment>
    <comment ref="F1775" authorId="1">
      <text>
        <r>
          <rPr>
            <b/>
            <sz val="9"/>
            <rFont val="Tahoma"/>
            <family val="0"/>
          </rPr>
          <t xml:space="preserve">Awasume:transport fare from limbe to Buea to Limbe for the case Danpullo Baba
</t>
        </r>
        <r>
          <rPr>
            <sz val="9"/>
            <rFont val="Tahoma"/>
            <family val="0"/>
          </rPr>
          <t xml:space="preserve">
</t>
        </r>
      </text>
    </comment>
    <comment ref="F1776" authorId="1">
      <text>
        <r>
          <rPr>
            <b/>
            <sz val="9"/>
            <rFont val="Tahoma"/>
            <family val="0"/>
          </rPr>
          <t xml:space="preserve">Awasume:transport fare from limbe to Buea to Limbe for the case Danpullo Baba
</t>
        </r>
        <r>
          <rPr>
            <sz val="9"/>
            <rFont val="Tahoma"/>
            <family val="0"/>
          </rPr>
          <t xml:space="preserve">
</t>
        </r>
      </text>
    </comment>
    <comment ref="F1777" authorId="1">
      <text>
        <r>
          <rPr>
            <b/>
            <sz val="9"/>
            <rFont val="Tahoma"/>
            <family val="2"/>
          </rPr>
          <t>Tambe: Transport and logistics from Kumba to Mamfe for the case of Bessong Robert and ostrich case</t>
        </r>
        <r>
          <rPr>
            <sz val="9"/>
            <rFont val="Tahoma"/>
            <family val="2"/>
          </rPr>
          <t xml:space="preserve">
</t>
        </r>
      </text>
    </comment>
    <comment ref="F1778" authorId="1">
      <text>
        <r>
          <rPr>
            <b/>
            <sz val="9"/>
            <rFont val="Tahoma"/>
            <family val="2"/>
          </rPr>
          <t>Tambe: Transport and logistics from Kumba to Mamfe for the case of Bessong Robert and ostrich case</t>
        </r>
        <r>
          <rPr>
            <sz val="9"/>
            <rFont val="Tahoma"/>
            <family val="2"/>
          </rPr>
          <t xml:space="preserve">
</t>
        </r>
      </text>
    </comment>
    <comment ref="F1779" authorId="1">
      <text>
        <r>
          <rPr>
            <b/>
            <sz val="9"/>
            <rFont val="Tahoma"/>
            <family val="2"/>
          </rPr>
          <t>Aimé: Transport and logistics from Yaounde to Ebolowa for the case of Edjenguele and others</t>
        </r>
        <r>
          <rPr>
            <sz val="9"/>
            <rFont val="Tahoma"/>
            <family val="2"/>
          </rPr>
          <t xml:space="preserve">
</t>
        </r>
      </text>
    </comment>
    <comment ref="F1780" authorId="1">
      <text>
        <r>
          <rPr>
            <b/>
            <sz val="9"/>
            <rFont val="Tahoma"/>
            <family val="2"/>
          </rPr>
          <t>Aimé: Transport and logistics from Yaounde to Ebolowa for the case of Edjenguele and others</t>
        </r>
        <r>
          <rPr>
            <sz val="9"/>
            <rFont val="Tahoma"/>
            <family val="2"/>
          </rPr>
          <t xml:space="preserve">
</t>
        </r>
      </text>
    </comment>
    <comment ref="F1781" authorId="1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782" authorId="1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783" authorId="1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784" authorId="1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785" authorId="1">
      <text>
        <r>
          <rPr>
            <b/>
            <sz val="9"/>
            <rFont val="Tahoma"/>
            <family val="2"/>
          </rPr>
          <t>Djimi: Transport and logistics from Yaoude to Douala for the case of parrot dealer</t>
        </r>
        <r>
          <rPr>
            <sz val="9"/>
            <rFont val="Tahoma"/>
            <family val="2"/>
          </rPr>
          <t xml:space="preserve">
</t>
        </r>
      </text>
    </comment>
    <comment ref="F1786" authorId="1">
      <text>
        <r>
          <rPr>
            <b/>
            <sz val="9"/>
            <rFont val="Tahoma"/>
            <family val="2"/>
          </rPr>
          <t>Djimi: Transport and logistics from Yaoude to Douala for the case of parrot dealer</t>
        </r>
        <r>
          <rPr>
            <sz val="9"/>
            <rFont val="Tahoma"/>
            <family val="2"/>
          </rPr>
          <t xml:space="preserve">
</t>
        </r>
      </text>
    </comment>
    <comment ref="F1787" authorId="1">
      <text>
        <r>
          <rPr>
            <b/>
            <sz val="9"/>
            <rFont val="Tahoma"/>
            <family val="2"/>
          </rPr>
          <t>Aimé: Transport and logistics from Yaounde to Djoum for the case of Maya Samuel</t>
        </r>
        <r>
          <rPr>
            <sz val="9"/>
            <rFont val="Tahoma"/>
            <family val="2"/>
          </rPr>
          <t xml:space="preserve">
</t>
        </r>
      </text>
    </comment>
    <comment ref="F1788" authorId="1">
      <text>
        <r>
          <rPr>
            <b/>
            <sz val="9"/>
            <rFont val="Tahoma"/>
            <family val="2"/>
          </rPr>
          <t>Aimé: Transport and logistics from Yaounde to Djoum for the case of Maya Samuel</t>
        </r>
        <r>
          <rPr>
            <sz val="9"/>
            <rFont val="Tahoma"/>
            <family val="2"/>
          </rPr>
          <t xml:space="preserve">
</t>
        </r>
      </text>
    </comment>
    <comment ref="F1789" authorId="1">
      <text>
        <r>
          <rPr>
            <b/>
            <sz val="9"/>
            <rFont val="Tahoma"/>
            <family val="2"/>
          </rPr>
          <t>Aimé: Transport and logistics from Yaounde to Djoum for the case of Maya Samuel</t>
        </r>
        <r>
          <rPr>
            <sz val="9"/>
            <rFont val="Tahoma"/>
            <family val="2"/>
          </rPr>
          <t xml:space="preserve">
</t>
        </r>
      </text>
    </comment>
    <comment ref="F1790" authorId="1">
      <text>
        <r>
          <rPr>
            <b/>
            <sz val="9"/>
            <rFont val="Tahoma"/>
            <family val="2"/>
          </rPr>
          <t>Aimé: Transport and logistics from Yaounde to Djoum for the case of Maya Samuel</t>
        </r>
        <r>
          <rPr>
            <sz val="9"/>
            <rFont val="Tahoma"/>
            <family val="2"/>
          </rPr>
          <t xml:space="preserve">
</t>
        </r>
      </text>
    </comment>
    <comment ref="F1791" authorId="1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792" authorId="1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793" authorId="1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794" authorId="1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795" authorId="1">
      <text>
        <r>
          <rPr>
            <b/>
            <sz val="9"/>
            <rFont val="Tahoma"/>
            <family val="2"/>
          </rPr>
          <t>Djimi: Transport and logistics from Yaounde to Abong-Mbang for the case of Abdou Kadiri and Ali Ahmed</t>
        </r>
        <r>
          <rPr>
            <sz val="9"/>
            <rFont val="Tahoma"/>
            <family val="2"/>
          </rPr>
          <t xml:space="preserve">
i </t>
        </r>
      </text>
    </comment>
    <comment ref="F1796" authorId="1">
      <text>
        <r>
          <rPr>
            <b/>
            <sz val="9"/>
            <rFont val="Tahoma"/>
            <family val="2"/>
          </rPr>
          <t>Djimi: Transport and logistics from Yaounde to Abong-Mbang for the case of Abdou Kadiri and Ali Ahmed</t>
        </r>
        <r>
          <rPr>
            <sz val="9"/>
            <rFont val="Tahoma"/>
            <family val="2"/>
          </rPr>
          <t xml:space="preserve">
i </t>
        </r>
      </text>
    </comment>
    <comment ref="F1797" authorId="1">
      <text>
        <r>
          <rPr>
            <b/>
            <sz val="9"/>
            <rFont val="Tahoma"/>
            <family val="2"/>
          </rPr>
          <t>Aimé: Transport and logistics from Yaounde to Djoum for the case of Maya Samuel</t>
        </r>
        <r>
          <rPr>
            <sz val="9"/>
            <rFont val="Tahoma"/>
            <family val="2"/>
          </rPr>
          <t xml:space="preserve">
</t>
        </r>
      </text>
    </comment>
    <comment ref="F1798" authorId="1">
      <text>
        <r>
          <rPr>
            <b/>
            <sz val="9"/>
            <rFont val="Tahoma"/>
            <family val="2"/>
          </rPr>
          <t>Aimé: Transport and logistics from Yaounde to Djoum for the case of Maya Samuel</t>
        </r>
        <r>
          <rPr>
            <sz val="9"/>
            <rFont val="Tahoma"/>
            <family val="2"/>
          </rPr>
          <t xml:space="preserve">
</t>
        </r>
      </text>
    </comment>
    <comment ref="F1799" authorId="1">
      <text>
        <r>
          <rPr>
            <b/>
            <sz val="9"/>
            <rFont val="Tahoma"/>
            <family val="2"/>
          </rPr>
          <t>Aimé: Transport and logistics from Yaounde to Djoum for the case of Maya Samuel</t>
        </r>
        <r>
          <rPr>
            <sz val="9"/>
            <rFont val="Tahoma"/>
            <family val="2"/>
          </rPr>
          <t xml:space="preserve">
</t>
        </r>
      </text>
    </comment>
    <comment ref="F1800" authorId="1">
      <text>
        <r>
          <rPr>
            <b/>
            <sz val="9"/>
            <rFont val="Tahoma"/>
            <family val="2"/>
          </rPr>
          <t>Aimé: Transport and logistics from Yaounde to Djoum for the case of Maya Samuel</t>
        </r>
        <r>
          <rPr>
            <sz val="9"/>
            <rFont val="Tahoma"/>
            <family val="2"/>
          </rPr>
          <t xml:space="preserve">
</t>
        </r>
      </text>
    </comment>
    <comment ref="F1804" authorId="1">
      <text>
        <r>
          <rPr>
            <b/>
            <sz val="9"/>
            <rFont val="Tahoma"/>
            <family val="2"/>
          </rPr>
          <t>Ekane: Transport and logistics from Bafoussam to Bangangte for the case of Bandou and Nyingui Beka in Bangangte</t>
        </r>
        <r>
          <rPr>
            <sz val="9"/>
            <rFont val="Tahoma"/>
            <family val="2"/>
          </rPr>
          <t xml:space="preserve">
</t>
        </r>
      </text>
    </comment>
    <comment ref="F1806" authorId="1">
      <text>
        <r>
          <rPr>
            <b/>
            <sz val="9"/>
            <rFont val="Tahoma"/>
            <family val="2"/>
          </rPr>
          <t>Ekane: Transport and logistics from Bafoussam to Dschang for the case of Dombou Célestin</t>
        </r>
        <r>
          <rPr>
            <sz val="9"/>
            <rFont val="Tahoma"/>
            <family val="2"/>
          </rPr>
          <t xml:space="preserve">
</t>
        </r>
      </text>
    </comment>
    <comment ref="F1808" authorId="1">
      <text>
        <r>
          <rPr>
            <b/>
            <sz val="9"/>
            <rFont val="Tahoma"/>
            <family val="2"/>
          </rPr>
          <t>Ekane: Transport and logistics from Bafoussam to Bangangte for the case of Bandou and Nyingui Beka in Bangangte</t>
        </r>
        <r>
          <rPr>
            <sz val="9"/>
            <rFont val="Tahoma"/>
            <family val="2"/>
          </rPr>
          <t xml:space="preserve">
</t>
        </r>
      </text>
    </comment>
    <comment ref="F1810" authorId="1">
      <text>
        <r>
          <rPr>
            <b/>
            <sz val="9"/>
            <rFont val="Tahoma"/>
            <family val="0"/>
          </rPr>
          <t xml:space="preserve">Awasume:transport fare from limbe to Buea to Limbe for the case Danpullo Baba
</t>
        </r>
        <r>
          <rPr>
            <sz val="9"/>
            <rFont val="Tahoma"/>
            <family val="0"/>
          </rPr>
          <t xml:space="preserve">
</t>
        </r>
      </text>
    </comment>
    <comment ref="F1812" authorId="1">
      <text>
        <r>
          <rPr>
            <b/>
            <sz val="9"/>
            <rFont val="Tahoma"/>
            <family val="2"/>
          </rPr>
          <t>Tambe: Transport and logistics from Kumba to Mamfe for the case of Bessong Robert and ostrich case</t>
        </r>
        <r>
          <rPr>
            <sz val="9"/>
            <rFont val="Tahoma"/>
            <family val="2"/>
          </rPr>
          <t xml:space="preserve">
</t>
        </r>
      </text>
    </comment>
    <comment ref="F1813" authorId="1">
      <text>
        <r>
          <rPr>
            <b/>
            <sz val="9"/>
            <rFont val="Tahoma"/>
            <family val="2"/>
          </rPr>
          <t>Tambe: Transport and logistics from Kumba to Mamfe for the case of Bessong Robert and ostrich case</t>
        </r>
        <r>
          <rPr>
            <sz val="9"/>
            <rFont val="Tahoma"/>
            <family val="2"/>
          </rPr>
          <t xml:space="preserve">
</t>
        </r>
      </text>
    </comment>
    <comment ref="F1814" authorId="1">
      <text>
        <r>
          <rPr>
            <b/>
            <sz val="9"/>
            <rFont val="Tahoma"/>
            <family val="2"/>
          </rPr>
          <t>Tambe: Transport and logistics from Kumba to Mamfe for the case of Bessong Robert and ostrich case</t>
        </r>
        <r>
          <rPr>
            <sz val="9"/>
            <rFont val="Tahoma"/>
            <family val="2"/>
          </rPr>
          <t xml:space="preserve">
</t>
        </r>
      </text>
    </comment>
    <comment ref="F1815" authorId="1">
      <text>
        <r>
          <rPr>
            <b/>
            <sz val="9"/>
            <rFont val="Tahoma"/>
            <family val="2"/>
          </rPr>
          <t>Tambe: Transport and logistics from Kumba to Mamfe for the case of Bessong Robert and ostrich case</t>
        </r>
        <r>
          <rPr>
            <sz val="9"/>
            <rFont val="Tahoma"/>
            <family val="2"/>
          </rPr>
          <t xml:space="preserve">
</t>
        </r>
      </text>
    </comment>
    <comment ref="F1816" authorId="1">
      <text>
        <r>
          <rPr>
            <b/>
            <sz val="9"/>
            <rFont val="Tahoma"/>
            <family val="2"/>
          </rPr>
          <t>Aimé: Transport and logistics from Yaounde to Ebolowa for the case of Edjenguele and others</t>
        </r>
        <r>
          <rPr>
            <sz val="9"/>
            <rFont val="Tahoma"/>
            <family val="2"/>
          </rPr>
          <t xml:space="preserve">
</t>
        </r>
      </text>
    </comment>
    <comment ref="F1818" authorId="1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819" authorId="1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820" authorId="1">
      <text>
        <r>
          <rPr>
            <b/>
            <sz val="9"/>
            <rFont val="Tahoma"/>
            <family val="2"/>
          </rPr>
          <t>Djimi: Transport and logistics from Yaoude to Douala for the case of parrot dealer</t>
        </r>
        <r>
          <rPr>
            <sz val="9"/>
            <rFont val="Tahoma"/>
            <family val="2"/>
          </rPr>
          <t xml:space="preserve">
</t>
        </r>
      </text>
    </comment>
    <comment ref="F1821" authorId="1">
      <text>
        <r>
          <rPr>
            <b/>
            <sz val="9"/>
            <rFont val="Tahoma"/>
            <family val="2"/>
          </rPr>
          <t>Djimi: Transport and logistics from Yaoude to Douala for the case of parrot dealer</t>
        </r>
        <r>
          <rPr>
            <sz val="9"/>
            <rFont val="Tahoma"/>
            <family val="2"/>
          </rPr>
          <t xml:space="preserve">
</t>
        </r>
      </text>
    </comment>
    <comment ref="F1822" authorId="1">
      <text>
        <r>
          <rPr>
            <b/>
            <sz val="9"/>
            <rFont val="Tahoma"/>
            <family val="2"/>
          </rPr>
          <t>Aimé: Transport and logistics from Yaounde to Djoum for the case of Maya Samuel</t>
        </r>
        <r>
          <rPr>
            <sz val="9"/>
            <rFont val="Tahoma"/>
            <family val="2"/>
          </rPr>
          <t xml:space="preserve">
</t>
        </r>
      </text>
    </comment>
    <comment ref="F1823" authorId="1">
      <text>
        <r>
          <rPr>
            <b/>
            <sz val="9"/>
            <rFont val="Tahoma"/>
            <family val="2"/>
          </rPr>
          <t>Aimé: Transport and logistics from Yaounde to Djoum for the case of Maya Samuel</t>
        </r>
        <r>
          <rPr>
            <sz val="9"/>
            <rFont val="Tahoma"/>
            <family val="2"/>
          </rPr>
          <t xml:space="preserve">
</t>
        </r>
      </text>
    </comment>
    <comment ref="F1824" authorId="1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825" authorId="1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826" authorId="1">
      <text>
        <r>
          <rPr>
            <b/>
            <sz val="9"/>
            <rFont val="Tahoma"/>
            <family val="2"/>
          </rPr>
          <t>Djimi: Transport and logistics from Yaounde to Abong-Mbang for the case of Abdou Kadiri and Ali Ahmed</t>
        </r>
        <r>
          <rPr>
            <sz val="9"/>
            <rFont val="Tahoma"/>
            <family val="2"/>
          </rPr>
          <t xml:space="preserve">
i </t>
        </r>
      </text>
    </comment>
    <comment ref="F1827" authorId="1">
      <text>
        <r>
          <rPr>
            <b/>
            <sz val="9"/>
            <rFont val="Tahoma"/>
            <family val="2"/>
          </rPr>
          <t>Djimi: Transport and logistics from Yaounde to Abong-Mbang for the case of Abdou Kadiri and Ali Ahmed</t>
        </r>
        <r>
          <rPr>
            <sz val="9"/>
            <rFont val="Tahoma"/>
            <family val="2"/>
          </rPr>
          <t xml:space="preserve">
i </t>
        </r>
      </text>
    </comment>
    <comment ref="F1828" authorId="1">
      <text>
        <r>
          <rPr>
            <b/>
            <sz val="9"/>
            <rFont val="Tahoma"/>
            <family val="2"/>
          </rPr>
          <t>Aimé: Transport and logistics from Yaounde to Djoum for the case of Maya Samuel</t>
        </r>
        <r>
          <rPr>
            <sz val="9"/>
            <rFont val="Tahoma"/>
            <family val="2"/>
          </rPr>
          <t xml:space="preserve">
</t>
        </r>
      </text>
    </comment>
    <comment ref="F1829" authorId="1">
      <text>
        <r>
          <rPr>
            <b/>
            <sz val="9"/>
            <rFont val="Tahoma"/>
            <family val="2"/>
          </rPr>
          <t>Aimé: Transport and logistics from Yaounde to Djoum for the case of Maya Samuel</t>
        </r>
        <r>
          <rPr>
            <sz val="9"/>
            <rFont val="Tahoma"/>
            <family val="2"/>
          </rPr>
          <t xml:space="preserve">
</t>
        </r>
      </text>
    </comment>
    <comment ref="F1833" authorId="1">
      <text>
        <r>
          <rPr>
            <b/>
            <sz val="9"/>
            <rFont val="Tahoma"/>
            <family val="2"/>
          </rPr>
          <t>Tambe: Transport and logistics from Kumba to Mamfe for the case of Bessong Robert and ostrich case</t>
        </r>
        <r>
          <rPr>
            <sz val="9"/>
            <rFont val="Tahoma"/>
            <family val="2"/>
          </rPr>
          <t xml:space="preserve">
</t>
        </r>
      </text>
    </comment>
    <comment ref="F1834" authorId="1">
      <text>
        <r>
          <rPr>
            <b/>
            <sz val="9"/>
            <rFont val="Tahoma"/>
            <family val="2"/>
          </rPr>
          <t>Tambe: Transport and logistics from Kumba to Mamfe for the case of Bessong Robert and ostrich case</t>
        </r>
        <r>
          <rPr>
            <sz val="9"/>
            <rFont val="Tahoma"/>
            <family val="2"/>
          </rPr>
          <t xml:space="preserve">
</t>
        </r>
      </text>
    </comment>
    <comment ref="F1835" authorId="1">
      <text>
        <r>
          <rPr>
            <b/>
            <sz val="9"/>
            <rFont val="Tahoma"/>
            <family val="2"/>
          </rPr>
          <t>Tambe: Transport and logistics from Kumba to Mamfe for the case of Bessong Robert and ostrich case</t>
        </r>
        <r>
          <rPr>
            <sz val="9"/>
            <rFont val="Tahoma"/>
            <family val="2"/>
          </rPr>
          <t xml:space="preserve">
</t>
        </r>
      </text>
    </comment>
    <comment ref="F1836" authorId="1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837" authorId="1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838" authorId="1">
      <text>
        <r>
          <rPr>
            <b/>
            <sz val="9"/>
            <rFont val="Tahoma"/>
            <family val="2"/>
          </rPr>
          <t>Djimi: Transport and logistics from Yaoude to Douala for the case of parrot dealer</t>
        </r>
        <r>
          <rPr>
            <sz val="9"/>
            <rFont val="Tahoma"/>
            <family val="2"/>
          </rPr>
          <t xml:space="preserve">
</t>
        </r>
      </text>
    </comment>
    <comment ref="F1839" authorId="1">
      <text>
        <r>
          <rPr>
            <b/>
            <sz val="9"/>
            <rFont val="Tahoma"/>
            <family val="2"/>
          </rPr>
          <t>Aimé: Transport and logistics from Yaounde to Djoum for the case of Maya Samuel</t>
        </r>
        <r>
          <rPr>
            <sz val="9"/>
            <rFont val="Tahoma"/>
            <family val="2"/>
          </rPr>
          <t xml:space="preserve">
</t>
        </r>
      </text>
    </comment>
    <comment ref="F1840" authorId="1">
      <text>
        <r>
          <rPr>
            <b/>
            <sz val="9"/>
            <rFont val="Tahoma"/>
            <family val="2"/>
          </rPr>
          <t>Aimé: Transport and logistics from Yaounde to Djoum for the case of Maya Samuel</t>
        </r>
        <r>
          <rPr>
            <sz val="9"/>
            <rFont val="Tahoma"/>
            <family val="2"/>
          </rPr>
          <t xml:space="preserve">
</t>
        </r>
      </text>
    </comment>
    <comment ref="F1841" authorId="1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842" authorId="1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843" authorId="1">
      <text>
        <r>
          <rPr>
            <b/>
            <sz val="9"/>
            <rFont val="Tahoma"/>
            <family val="2"/>
          </rPr>
          <t>Djimi: Transport and logistics from Yaounde to Abong-Mbang for the case of Abdou Kadiri and Ali Ahmed</t>
        </r>
        <r>
          <rPr>
            <sz val="9"/>
            <rFont val="Tahoma"/>
            <family val="2"/>
          </rPr>
          <t xml:space="preserve">
i </t>
        </r>
      </text>
    </comment>
    <comment ref="F1844" authorId="1">
      <text>
        <r>
          <rPr>
            <b/>
            <sz val="9"/>
            <rFont val="Tahoma"/>
            <family val="2"/>
          </rPr>
          <t>Aimé: Transport and logistics from Yaounde to Djoum for the case of Maya Samuel</t>
        </r>
        <r>
          <rPr>
            <sz val="9"/>
            <rFont val="Tahoma"/>
            <family val="2"/>
          </rPr>
          <t xml:space="preserve">
</t>
        </r>
      </text>
    </comment>
    <comment ref="F1845" authorId="1">
      <text>
        <r>
          <rPr>
            <b/>
            <sz val="9"/>
            <rFont val="Tahoma"/>
            <family val="2"/>
          </rPr>
          <t>Aimé: Transport and logistics from Yaounde to Djoum for the case of Maya Samuel</t>
        </r>
        <r>
          <rPr>
            <sz val="9"/>
            <rFont val="Tahoma"/>
            <family val="2"/>
          </rPr>
          <t xml:space="preserve">
</t>
        </r>
      </text>
    </comment>
    <comment ref="F1849" authorId="1">
      <text>
        <r>
          <rPr>
            <b/>
            <sz val="9"/>
            <rFont val="Tahoma"/>
            <family val="2"/>
          </rPr>
          <t>Ekane: Transport and logistics from Bafoussam to Bangangte for the case of Bandou and Nyingui Beka in Bangangte</t>
        </r>
        <r>
          <rPr>
            <sz val="9"/>
            <rFont val="Tahoma"/>
            <family val="2"/>
          </rPr>
          <t xml:space="preserve">
</t>
        </r>
      </text>
    </comment>
    <comment ref="F1851" authorId="1">
      <text>
        <r>
          <rPr>
            <b/>
            <sz val="9"/>
            <rFont val="Tahoma"/>
            <family val="2"/>
          </rPr>
          <t>Ekane: Transport and logistics from Bafoussam to Dschang for the case of Dombou Célestin</t>
        </r>
        <r>
          <rPr>
            <sz val="9"/>
            <rFont val="Tahoma"/>
            <family val="2"/>
          </rPr>
          <t xml:space="preserve">
</t>
        </r>
      </text>
    </comment>
    <comment ref="F1853" authorId="1">
      <text>
        <r>
          <rPr>
            <b/>
            <sz val="9"/>
            <rFont val="Tahoma"/>
            <family val="2"/>
          </rPr>
          <t>Ekane: Transport and logistics from Bafoussam to Bangangte for the case of Bandou and Nyingui Beka in Bangangte</t>
        </r>
        <r>
          <rPr>
            <sz val="9"/>
            <rFont val="Tahoma"/>
            <family val="2"/>
          </rPr>
          <t xml:space="preserve">
</t>
        </r>
      </text>
    </comment>
    <comment ref="F1855" authorId="1">
      <text>
        <r>
          <rPr>
            <b/>
            <sz val="9"/>
            <rFont val="Tahoma"/>
            <family val="0"/>
          </rPr>
          <t xml:space="preserve">Awasume:transport fare from limbe to Buea to Limbe for the case Danpullo Baba
</t>
        </r>
        <r>
          <rPr>
            <sz val="9"/>
            <rFont val="Tahoma"/>
            <family val="0"/>
          </rPr>
          <t xml:space="preserve">
</t>
        </r>
      </text>
    </comment>
    <comment ref="F1857" authorId="1">
      <text>
        <r>
          <rPr>
            <b/>
            <sz val="9"/>
            <rFont val="Tahoma"/>
            <family val="2"/>
          </rPr>
          <t>Tambe: Transport and logistics from Kumba to Mamfe for the case of Bessong Robert and ostrich case</t>
        </r>
        <r>
          <rPr>
            <sz val="9"/>
            <rFont val="Tahoma"/>
            <family val="2"/>
          </rPr>
          <t xml:space="preserve">
</t>
        </r>
      </text>
    </comment>
    <comment ref="F1858" authorId="1">
      <text>
        <r>
          <rPr>
            <b/>
            <sz val="9"/>
            <rFont val="Tahoma"/>
            <family val="2"/>
          </rPr>
          <t>Tambe: Transport and logistics from Kumba to Mamfe for the case of Bessong Robert and ostrich case</t>
        </r>
        <r>
          <rPr>
            <sz val="9"/>
            <rFont val="Tahoma"/>
            <family val="2"/>
          </rPr>
          <t xml:space="preserve">
</t>
        </r>
      </text>
    </comment>
    <comment ref="F1859" authorId="1">
      <text>
        <r>
          <rPr>
            <b/>
            <sz val="9"/>
            <rFont val="Tahoma"/>
            <family val="2"/>
          </rPr>
          <t>Tambe: Transport and logistics from Kumba to Mamfe for the case of Bessong Robert and ostrich case</t>
        </r>
        <r>
          <rPr>
            <sz val="9"/>
            <rFont val="Tahoma"/>
            <family val="2"/>
          </rPr>
          <t xml:space="preserve">
</t>
        </r>
      </text>
    </comment>
    <comment ref="F1860" authorId="1">
      <text>
        <r>
          <rPr>
            <b/>
            <sz val="9"/>
            <rFont val="Tahoma"/>
            <family val="2"/>
          </rPr>
          <t>Tambe: Transport and logistics from Kumba to Mamfe for the case of Bessong Robert and ostrich case</t>
        </r>
        <r>
          <rPr>
            <sz val="9"/>
            <rFont val="Tahoma"/>
            <family val="2"/>
          </rPr>
          <t xml:space="preserve">
</t>
        </r>
      </text>
    </comment>
    <comment ref="F1861" authorId="1">
      <text>
        <r>
          <rPr>
            <b/>
            <sz val="9"/>
            <rFont val="Tahoma"/>
            <family val="2"/>
          </rPr>
          <t>Aimé: Transport and logistics from Yaounde to Ebolowa for the case of Edjenguele and others</t>
        </r>
        <r>
          <rPr>
            <sz val="9"/>
            <rFont val="Tahoma"/>
            <family val="2"/>
          </rPr>
          <t xml:space="preserve">
</t>
        </r>
      </text>
    </comment>
    <comment ref="F1863" authorId="1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864" authorId="1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865" authorId="1">
      <text>
        <r>
          <rPr>
            <b/>
            <sz val="9"/>
            <rFont val="Tahoma"/>
            <family val="2"/>
          </rPr>
          <t>Djimi: Transport and logistics from Yaoude to Douala for the case of parrot dealer</t>
        </r>
        <r>
          <rPr>
            <sz val="9"/>
            <rFont val="Tahoma"/>
            <family val="2"/>
          </rPr>
          <t xml:space="preserve">
</t>
        </r>
      </text>
    </comment>
    <comment ref="F1866" authorId="1">
      <text>
        <r>
          <rPr>
            <b/>
            <sz val="9"/>
            <rFont val="Tahoma"/>
            <family val="2"/>
          </rPr>
          <t>Djimi: Transport and logistics from Yaoude to Douala for the case of parrot dealer</t>
        </r>
        <r>
          <rPr>
            <sz val="9"/>
            <rFont val="Tahoma"/>
            <family val="2"/>
          </rPr>
          <t xml:space="preserve">
</t>
        </r>
      </text>
    </comment>
    <comment ref="F1867" authorId="1">
      <text>
        <r>
          <rPr>
            <b/>
            <sz val="9"/>
            <rFont val="Tahoma"/>
            <family val="2"/>
          </rPr>
          <t>Aimé: Transport and logistics from Yaounde to Djoum for the case of Maya Samuel</t>
        </r>
        <r>
          <rPr>
            <sz val="9"/>
            <rFont val="Tahoma"/>
            <family val="2"/>
          </rPr>
          <t xml:space="preserve">
</t>
        </r>
      </text>
    </comment>
    <comment ref="F1868" authorId="1">
      <text>
        <r>
          <rPr>
            <b/>
            <sz val="9"/>
            <rFont val="Tahoma"/>
            <family val="2"/>
          </rPr>
          <t>Aimé: Transport and logistics from Yaounde to Djoum for the case of Maya Samuel</t>
        </r>
        <r>
          <rPr>
            <sz val="9"/>
            <rFont val="Tahoma"/>
            <family val="2"/>
          </rPr>
          <t xml:space="preserve">
</t>
        </r>
      </text>
    </comment>
    <comment ref="F1869" authorId="1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870" authorId="1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871" authorId="1">
      <text>
        <r>
          <rPr>
            <b/>
            <sz val="9"/>
            <rFont val="Tahoma"/>
            <family val="2"/>
          </rPr>
          <t>Djimi: Transport and logistics from Yaounde to Abong-Mbang for the case of Abdou Kadiri and Ali Ahmed</t>
        </r>
        <r>
          <rPr>
            <sz val="9"/>
            <rFont val="Tahoma"/>
            <family val="2"/>
          </rPr>
          <t xml:space="preserve">
i </t>
        </r>
      </text>
    </comment>
    <comment ref="F1872" authorId="1">
      <text>
        <r>
          <rPr>
            <b/>
            <sz val="9"/>
            <rFont val="Tahoma"/>
            <family val="2"/>
          </rPr>
          <t>Djimi: Transport and logistics from Yaounde to Abong-Mbang for the case of Abdou Kadiri and Ali Ahmed</t>
        </r>
        <r>
          <rPr>
            <sz val="9"/>
            <rFont val="Tahoma"/>
            <family val="2"/>
          </rPr>
          <t xml:space="preserve">
i </t>
        </r>
      </text>
    </comment>
    <comment ref="F1873" authorId="1">
      <text>
        <r>
          <rPr>
            <b/>
            <sz val="9"/>
            <rFont val="Tahoma"/>
            <family val="2"/>
          </rPr>
          <t>Aimé: Transport and logistics from Yaounde to Djoum for the case of Maya Samuel</t>
        </r>
        <r>
          <rPr>
            <sz val="9"/>
            <rFont val="Tahoma"/>
            <family val="2"/>
          </rPr>
          <t xml:space="preserve">
</t>
        </r>
      </text>
    </comment>
    <comment ref="F1874" authorId="1">
      <text>
        <r>
          <rPr>
            <b/>
            <sz val="9"/>
            <rFont val="Tahoma"/>
            <family val="2"/>
          </rPr>
          <t>Aimé: Transport and logistics from Yaounde to Djoum for the case of Maya Samuel</t>
        </r>
        <r>
          <rPr>
            <sz val="9"/>
            <rFont val="Tahoma"/>
            <family val="2"/>
          </rPr>
          <t xml:space="preserve">
</t>
        </r>
      </text>
    </comment>
    <comment ref="C1878" authorId="2">
      <text>
        <r>
          <rPr>
            <b/>
            <sz val="9"/>
            <rFont val="Tahoma"/>
            <family val="0"/>
          </rPr>
          <t>Ekane:Professional fees for the case of Mohamadou Habibou the Ostrich dealer in Mamfe</t>
        </r>
        <r>
          <rPr>
            <sz val="9"/>
            <rFont val="Tahoma"/>
            <family val="0"/>
          </rPr>
          <t xml:space="preserve">
</t>
        </r>
      </text>
    </comment>
    <comment ref="C1879" authorId="1">
      <text>
        <r>
          <rPr>
            <b/>
            <sz val="9"/>
            <rFont val="Tahoma"/>
            <family val="2"/>
          </rPr>
          <t>Djimi: Professional fees for the case of Mounguem Mazou in Ambam</t>
        </r>
        <r>
          <rPr>
            <sz val="9"/>
            <rFont val="Tahoma"/>
            <family val="2"/>
          </rPr>
          <t xml:space="preserve">
</t>
        </r>
      </text>
    </comment>
    <comment ref="C1880" authorId="1">
      <text>
        <r>
          <rPr>
            <b/>
            <sz val="9"/>
            <rFont val="Tahoma"/>
            <family val="2"/>
          </rPr>
          <t>Djimi: Professional fees for the case of Belinga Parfait at Sangmelima</t>
        </r>
        <r>
          <rPr>
            <sz val="9"/>
            <rFont val="Tahoma"/>
            <family val="2"/>
          </rPr>
          <t xml:space="preserve">
</t>
        </r>
      </text>
    </comment>
    <comment ref="C1881" authorId="2">
      <text>
        <r>
          <rPr>
            <b/>
            <sz val="9"/>
            <rFont val="Tahoma"/>
            <family val="0"/>
          </rPr>
          <t>Ekane:Professional fees for the case of Baba Danpullo in Buea</t>
        </r>
        <r>
          <rPr>
            <sz val="9"/>
            <rFont val="Tahoma"/>
            <family val="0"/>
          </rPr>
          <t xml:space="preserve">
</t>
        </r>
      </text>
    </comment>
    <comment ref="C1882" authorId="2">
      <text>
        <r>
          <rPr>
            <b/>
            <sz val="9"/>
            <rFont val="Tahoma"/>
            <family val="2"/>
          </rPr>
          <t>Ekane:professional fees for the case of Tamba Raymond in Douala</t>
        </r>
        <r>
          <rPr>
            <sz val="9"/>
            <rFont val="Tahoma"/>
            <family val="2"/>
          </rPr>
          <t xml:space="preserve">
</t>
        </r>
      </text>
    </comment>
    <comment ref="C1886" authorId="1">
      <text>
        <r>
          <rPr>
            <b/>
            <sz val="9"/>
            <rFont val="Tahoma"/>
            <family val="2"/>
          </rPr>
          <t>Djimi: Bonus for the good decision at Abong-Mbang in the case of Ndasssa Abdou  and others. 2 years of prison each. The 3 dealers are closed</t>
        </r>
      </text>
    </comment>
    <comment ref="C1887" authorId="1">
      <text>
        <r>
          <rPr>
            <b/>
            <sz val="9"/>
            <rFont val="Tahoma"/>
            <family val="2"/>
          </rPr>
          <t xml:space="preserve">Djimi: Bonus for the good decision at Abong-Mbang in the case of Bembo Lucas and others. 5 months of prison. </t>
        </r>
      </text>
    </comment>
    <comment ref="C1893" authorId="0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Ambam op bonus</t>
        </r>
      </text>
    </comment>
    <comment ref="C1894" authorId="0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Douala op bonus</t>
        </r>
      </text>
    </comment>
    <comment ref="C1901" authorId="0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Ambam op bonus</t>
        </r>
      </text>
    </comment>
    <comment ref="C1902" authorId="0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Douala op bonus</t>
        </r>
      </text>
    </comment>
    <comment ref="C1903" authorId="0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Got information on 28 tusks in sangmelima, attacked police officer in charge of case, got pv, contacted state council and assisted in taking the dealer to court</t>
        </r>
      </text>
    </comment>
    <comment ref="C1904" authorId="0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follow up of three cases of wildlife cases in Ambam and Djoum from 08 to 10 July 2012</t>
        </r>
      </text>
    </comment>
    <comment ref="C1924" authorId="0">
      <text>
        <r>
          <rPr>
            <b/>
            <sz val="8"/>
            <rFont val="Tahoma"/>
            <family val="0"/>
          </rPr>
          <t>Eric: internet credit for internet connection during slow connections and out of office for LAGA works</t>
        </r>
        <r>
          <rPr>
            <sz val="8"/>
            <rFont val="Tahoma"/>
            <family val="0"/>
          </rPr>
          <t xml:space="preserve">
</t>
        </r>
      </text>
    </comment>
    <comment ref="C1964" authorId="4">
      <text>
        <r>
          <rPr>
            <b/>
            <sz val="8"/>
            <rFont val="Tahoma"/>
            <family val="0"/>
          </rPr>
          <t>anna: website rebuilding out of the office because of the low quality of internet connection in the office .</t>
        </r>
        <r>
          <rPr>
            <sz val="8"/>
            <rFont val="Tahoma"/>
            <family val="0"/>
          </rPr>
          <t xml:space="preserve">
</t>
        </r>
      </text>
    </comment>
    <comment ref="C1965" authorId="4">
      <text>
        <r>
          <rPr>
            <b/>
            <sz val="8"/>
            <rFont val="Tahoma"/>
            <family val="0"/>
          </rPr>
          <t>eric: working on website to rebuild out of office because of the poor internet connection in the office.</t>
        </r>
        <r>
          <rPr>
            <sz val="8"/>
            <rFont val="Tahoma"/>
            <family val="0"/>
          </rPr>
          <t xml:space="preserve">
</t>
        </r>
      </text>
    </comment>
    <comment ref="C2005" authorId="5">
      <text>
        <r>
          <rPr>
            <b/>
            <sz val="9"/>
            <rFont val="Tahoma"/>
            <family val="0"/>
          </rPr>
          <t>Eric: Special taxi transporting wildlife justice from printer</t>
        </r>
        <r>
          <rPr>
            <sz val="9"/>
            <rFont val="Tahoma"/>
            <family val="0"/>
          </rPr>
          <t xml:space="preserve">
</t>
        </r>
      </text>
    </comment>
    <comment ref="C2106" authorId="4">
      <text>
        <r>
          <rPr>
            <b/>
            <sz val="8"/>
            <rFont val="Tahoma"/>
            <family val="0"/>
          </rPr>
          <t>anna: printing of complementary cards for Ofir.</t>
        </r>
        <r>
          <rPr>
            <sz val="8"/>
            <rFont val="Tahoma"/>
            <family val="0"/>
          </rPr>
          <t xml:space="preserve">
</t>
        </r>
      </text>
    </comment>
    <comment ref="C2107" authorId="4">
      <text>
        <r>
          <rPr>
            <b/>
            <sz val="8"/>
            <rFont val="Tahoma"/>
            <family val="0"/>
          </rPr>
          <t>Anna: photocopy of newspaper for media filing.</t>
        </r>
        <r>
          <rPr>
            <sz val="8"/>
            <rFont val="Tahoma"/>
            <family val="0"/>
          </rPr>
          <t xml:space="preserve">
</t>
        </r>
      </text>
    </comment>
    <comment ref="C2108" authorId="4">
      <text>
        <r>
          <rPr>
            <b/>
            <sz val="8"/>
            <rFont val="Tahoma"/>
            <family val="0"/>
          </rPr>
          <t>eric: for wildlife conservation and other media use.</t>
        </r>
        <r>
          <rPr>
            <sz val="8"/>
            <rFont val="Tahoma"/>
            <family val="0"/>
          </rPr>
          <t xml:space="preserve">
</t>
        </r>
      </text>
    </comment>
    <comment ref="C2109" authorId="4">
      <text>
        <r>
          <rPr>
            <b/>
            <sz val="8"/>
            <rFont val="Tahoma"/>
            <family val="0"/>
          </rPr>
          <t>eric: shooting of presentation, footages and social events.</t>
        </r>
        <r>
          <rPr>
            <sz val="8"/>
            <rFont val="Tahoma"/>
            <family val="0"/>
          </rPr>
          <t xml:space="preserve">
</t>
        </r>
      </text>
    </comment>
    <comment ref="B2114" authorId="0">
      <text>
        <r>
          <rPr>
            <b/>
            <sz val="9"/>
            <rFont val="Tahoma"/>
            <family val="0"/>
          </rPr>
          <t>ofir: 25,995ksh / 81 x535=171,695cfa</t>
        </r>
        <r>
          <rPr>
            <sz val="9"/>
            <rFont val="Tahoma"/>
            <family val="0"/>
          </rPr>
          <t xml:space="preserve">
</t>
        </r>
      </text>
    </comment>
    <comment ref="C2119" authorId="4">
      <text>
        <r>
          <rPr>
            <b/>
            <sz val="8"/>
            <rFont val="Tahoma"/>
            <family val="0"/>
          </rPr>
          <t>Anna: weekly review of newspaper in the office:
x5 Cameroon Tribune=2000
x5 Mutation= 2000
x5 Le Jour= 2000
x2 The Post=800
17 newspaper x 400frs = 6800
Newspapers for organic system:
x1 repere = 400
Total 6800 + 400 = 7200frs</t>
        </r>
        <r>
          <rPr>
            <sz val="8"/>
            <rFont val="Tahoma"/>
            <family val="0"/>
          </rPr>
          <t xml:space="preserve">
</t>
        </r>
      </text>
    </comment>
    <comment ref="C2120" authorId="4">
      <text>
        <r>
          <rPr>
            <b/>
            <sz val="8"/>
            <rFont val="Tahoma"/>
            <family val="0"/>
          </rPr>
          <t>Anna: weekly review of newspaper in the office:
x5 Cameroon Tribune=2000
x5 Mutation= 2000
x5 Le Jour= 2000
x2 The Post=800
17 newspaper x 400frs = 6800
Newspapers for organic system:
x1 repere = 400
Total 6800 + 400 = 7200frs</t>
        </r>
        <r>
          <rPr>
            <sz val="8"/>
            <rFont val="Tahoma"/>
            <family val="0"/>
          </rPr>
          <t xml:space="preserve">
</t>
        </r>
      </text>
    </comment>
    <comment ref="C2121" authorId="4">
      <text>
        <r>
          <rPr>
            <b/>
            <sz val="8"/>
            <rFont val="Tahoma"/>
            <family val="0"/>
          </rPr>
          <t>Anna: weekly review of newspaper in the office:
x5 Cameroon Tribune=2000
x5 Mutation= 2000
x5 Le Jour= 2000
x2 The Post=800
17 newspaper x 400frs = 6800
Newspapers for organic system:
x1 repere = 400
x1 Eden= 400
= 2 newspaper x 400frs= 800
Total 6800 + 800 = 7600frs</t>
        </r>
        <r>
          <rPr>
            <sz val="8"/>
            <rFont val="Tahoma"/>
            <family val="0"/>
          </rPr>
          <t xml:space="preserve">
</t>
        </r>
      </text>
    </comment>
    <comment ref="C2122" authorId="4">
      <text>
        <r>
          <rPr>
            <b/>
            <sz val="8"/>
            <rFont val="Tahoma"/>
            <family val="0"/>
          </rPr>
          <t>Anna: weekly review of newspaper in the office:
x5 Cameroon Tribune=2000
x5 Mutation= 2000
x5 Le Jour= 2000
x2 The Post=800
17 newspaper x 400frs = 6800
Newspapers for organic system:
x1 repere = 400
Total 6800 + 400 = 7200frs</t>
        </r>
        <r>
          <rPr>
            <sz val="8"/>
            <rFont val="Tahoma"/>
            <family val="0"/>
          </rPr>
          <t xml:space="preserve">
</t>
        </r>
      </text>
    </comment>
    <comment ref="C2123" authorId="4">
      <text>
        <r>
          <rPr>
            <b/>
            <sz val="8"/>
            <rFont val="Tahoma"/>
            <family val="0"/>
          </rPr>
          <t>Anna: weekly review of newspaper in the office:
x2 Cameroon Tribune=800
x2 Mutation= 800
x2 Le Jour= 800
x1 The Post=400
7 newspaper x 400frs = 2800
Newspapers for organic system:
x1 hot news = 400
x1 Popoli = 400
x 1 Eden = 400
3 newspaper x 400frs =1200
Total 2800+ 1200 = 4000frs</t>
        </r>
        <r>
          <rPr>
            <sz val="8"/>
            <rFont val="Tahoma"/>
            <family val="0"/>
          </rPr>
          <t xml:space="preserve">
</t>
        </r>
      </text>
    </comment>
    <comment ref="C2128" authorId="5">
      <text>
        <r>
          <rPr>
            <b/>
            <sz val="9"/>
            <rFont val="Tahoma"/>
            <family val="0"/>
          </rPr>
          <t>Eric: Printing of color pages of wildlife justice</t>
        </r>
        <r>
          <rPr>
            <sz val="9"/>
            <rFont val="Tahoma"/>
            <family val="0"/>
          </rPr>
          <t xml:space="preserve">
</t>
        </r>
      </text>
    </comment>
    <comment ref="C2129" authorId="5">
      <text>
        <r>
          <rPr>
            <b/>
            <sz val="9"/>
            <rFont val="Tahoma"/>
            <family val="0"/>
          </rPr>
          <t>Eric: Use of external translator to translate 18 pages of wildlife justice magazine at 5000 F per page</t>
        </r>
        <r>
          <rPr>
            <sz val="9"/>
            <rFont val="Tahoma"/>
            <family val="0"/>
          </rPr>
          <t xml:space="preserve">
</t>
        </r>
      </text>
    </comment>
    <comment ref="C2130" authorId="5">
      <text>
        <r>
          <rPr>
            <b/>
            <sz val="9"/>
            <rFont val="Tahoma"/>
            <family val="0"/>
          </rPr>
          <t>Eric: Proofreading by external proofreader of 18 pages of wildlife justice magazine French version</t>
        </r>
        <r>
          <rPr>
            <sz val="9"/>
            <rFont val="Tahoma"/>
            <family val="0"/>
          </rPr>
          <t xml:space="preserve">
</t>
        </r>
      </text>
    </comment>
    <comment ref="C2131" authorId="4">
      <text>
        <r>
          <rPr>
            <b/>
            <sz val="8"/>
            <rFont val="Tahoma"/>
            <family val="0"/>
          </rPr>
          <t xml:space="preserve">eric: printing of </t>
        </r>
        <r>
          <rPr>
            <sz val="8"/>
            <rFont val="Tahoma"/>
            <family val="0"/>
          </rPr>
          <t>500 copies of wildlife justice magazine 8th edition.</t>
        </r>
      </text>
    </comment>
    <comment ref="C2213" authorId="0">
      <text>
        <r>
          <rPr>
            <b/>
            <sz val="8"/>
            <rFont val="Tahoma"/>
            <family val="0"/>
          </rPr>
          <t>Ania: called Chad</t>
        </r>
        <r>
          <rPr>
            <sz val="8"/>
            <rFont val="Tahoma"/>
            <family val="0"/>
          </rPr>
          <t xml:space="preserve">
</t>
        </r>
      </text>
    </comment>
    <comment ref="C2220" authorId="0">
      <text>
        <r>
          <rPr>
            <b/>
            <sz val="8"/>
            <rFont val="Tahoma"/>
            <family val="0"/>
          </rPr>
          <t>emeline: called naf in Congo.</t>
        </r>
        <r>
          <rPr>
            <sz val="8"/>
            <rFont val="Tahoma"/>
            <family val="0"/>
          </rPr>
          <t xml:space="preserve">
</t>
        </r>
      </text>
    </comment>
    <comment ref="C2221" authorId="0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2222" authorId="0">
      <text>
        <r>
          <rPr>
            <b/>
            <sz val="8"/>
            <rFont val="Tahoma"/>
            <family val="0"/>
          </rPr>
          <t>Emeline: called Gabon</t>
        </r>
        <r>
          <rPr>
            <sz val="8"/>
            <rFont val="Tahoma"/>
            <family val="0"/>
          </rPr>
          <t xml:space="preserve">
</t>
        </r>
      </text>
    </comment>
    <comment ref="C2223" authorId="0">
      <text>
        <r>
          <rPr>
            <b/>
            <sz val="8"/>
            <rFont val="Tahoma"/>
            <family val="0"/>
          </rPr>
          <t>Ofir: called Congo</t>
        </r>
        <r>
          <rPr>
            <sz val="8"/>
            <rFont val="Tahoma"/>
            <family val="0"/>
          </rPr>
          <t xml:space="preserve">
</t>
        </r>
      </text>
    </comment>
    <comment ref="C2231" authorId="0">
      <text>
        <r>
          <rPr>
            <b/>
            <sz val="8"/>
            <rFont val="Tahoma"/>
            <family val="0"/>
          </rPr>
          <t>ofir: Called Gabon.</t>
        </r>
        <r>
          <rPr>
            <sz val="8"/>
            <rFont val="Tahoma"/>
            <family val="0"/>
          </rPr>
          <t xml:space="preserve">
</t>
        </r>
      </text>
    </comment>
    <comment ref="C2232" authorId="0">
      <text>
        <r>
          <rPr>
            <b/>
            <sz val="8"/>
            <rFont val="Tahoma"/>
            <family val="0"/>
          </rPr>
          <t>i26: called Congo.</t>
        </r>
        <r>
          <rPr>
            <sz val="8"/>
            <rFont val="Tahoma"/>
            <family val="0"/>
          </rPr>
          <t xml:space="preserve">
</t>
        </r>
      </text>
    </comment>
    <comment ref="C2233" authorId="0">
      <text>
        <r>
          <rPr>
            <b/>
            <sz val="8"/>
            <rFont val="Tahoma"/>
            <family val="0"/>
          </rPr>
          <t>ofir: Called Gabon</t>
        </r>
        <r>
          <rPr>
            <sz val="8"/>
            <rFont val="Tahoma"/>
            <family val="0"/>
          </rPr>
          <t xml:space="preserve">
</t>
        </r>
      </text>
    </comment>
    <comment ref="C2241" authorId="0">
      <text>
        <r>
          <rPr>
            <b/>
            <sz val="8"/>
            <rFont val="Tahoma"/>
            <family val="0"/>
          </rPr>
          <t>Ofir: called guinea.</t>
        </r>
        <r>
          <rPr>
            <sz val="8"/>
            <rFont val="Tahoma"/>
            <family val="0"/>
          </rPr>
          <t xml:space="preserve">
</t>
        </r>
      </text>
    </comment>
    <comment ref="C1960" authorId="0">
      <text>
        <r>
          <rPr>
            <b/>
            <sz val="8"/>
            <rFont val="Tahoma"/>
            <family val="0"/>
          </rPr>
          <t>ofir: Israel web site</t>
        </r>
        <r>
          <rPr>
            <sz val="8"/>
            <rFont val="Tahoma"/>
            <family val="0"/>
          </rPr>
          <t xml:space="preserve">
</t>
        </r>
      </text>
    </comment>
    <comment ref="C2242" authorId="0">
      <text>
        <r>
          <rPr>
            <b/>
            <sz val="8"/>
            <rFont val="Tahoma"/>
            <family val="0"/>
          </rPr>
          <t>Arrey: called UK.</t>
        </r>
        <r>
          <rPr>
            <sz val="8"/>
            <rFont val="Tahoma"/>
            <family val="0"/>
          </rPr>
          <t xml:space="preserve">
</t>
        </r>
      </text>
    </comment>
    <comment ref="C2250" authorId="0">
      <text>
        <r>
          <rPr>
            <b/>
            <sz val="8"/>
            <rFont val="Tahoma"/>
            <family val="0"/>
          </rPr>
          <t>Arrey: called Sudan</t>
        </r>
        <r>
          <rPr>
            <sz val="8"/>
            <rFont val="Tahoma"/>
            <family val="0"/>
          </rPr>
          <t xml:space="preserve">
</t>
        </r>
      </text>
    </comment>
    <comment ref="C2251" authorId="0">
      <text>
        <r>
          <rPr>
            <b/>
            <sz val="8"/>
            <rFont val="Tahoma"/>
            <family val="0"/>
          </rPr>
          <t>cyn: called Sudan</t>
        </r>
        <r>
          <rPr>
            <sz val="8"/>
            <rFont val="Tahoma"/>
            <family val="0"/>
          </rPr>
          <t xml:space="preserve">
</t>
        </r>
      </text>
    </comment>
    <comment ref="C2252" authorId="0">
      <text>
        <r>
          <rPr>
            <b/>
            <sz val="8"/>
            <rFont val="Tahoma"/>
            <family val="0"/>
          </rPr>
          <t>Arrey: called ofir in Sudan.</t>
        </r>
        <r>
          <rPr>
            <sz val="8"/>
            <rFont val="Tahoma"/>
            <family val="0"/>
          </rPr>
          <t xml:space="preserve">
</t>
        </r>
      </text>
    </comment>
    <comment ref="C2256" authorId="0">
      <text>
        <r>
          <rPr>
            <b/>
            <sz val="8"/>
            <rFont val="Tahoma"/>
            <family val="0"/>
          </rPr>
          <t>Arrey: exit and re-entry visa fees for the Director for the trip to the Sudan for training of wildlife law officials.</t>
        </r>
        <r>
          <rPr>
            <sz val="8"/>
            <rFont val="Tahoma"/>
            <family val="0"/>
          </rPr>
          <t xml:space="preserve">
</t>
        </r>
      </text>
    </comment>
    <comment ref="C2264" authorId="0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hired taxi to airport</t>
        </r>
      </text>
    </comment>
    <comment ref="C2265" authorId="0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from airport to office</t>
        </r>
      </text>
    </comment>
    <comment ref="C2361" authorId="0">
      <text>
        <r>
          <rPr>
            <b/>
            <sz val="8"/>
            <rFont val="Tahoma"/>
            <family val="0"/>
          </rPr>
          <t>ofir: Failed operations banja</t>
        </r>
        <r>
          <rPr>
            <sz val="8"/>
            <rFont val="Tahoma"/>
            <family val="0"/>
          </rPr>
          <t xml:space="preserve">
</t>
        </r>
      </text>
    </comment>
    <comment ref="C2365" authorId="0">
      <text>
        <r>
          <rPr>
            <b/>
            <sz val="8"/>
            <rFont val="Tahoma"/>
            <family val="0"/>
          </rPr>
          <t>Ofir: Op Douala</t>
        </r>
        <r>
          <rPr>
            <sz val="8"/>
            <rFont val="Tahoma"/>
            <family val="0"/>
          </rPr>
          <t xml:space="preserve">
</t>
        </r>
      </text>
    </comment>
    <comment ref="C2366" authorId="0">
      <text>
        <r>
          <rPr>
            <b/>
            <sz val="8"/>
            <rFont val="Tahoma"/>
            <family val="0"/>
          </rPr>
          <t>ofir: op yaounde</t>
        </r>
        <r>
          <rPr>
            <sz val="8"/>
            <rFont val="Tahoma"/>
            <family val="0"/>
          </rPr>
          <t xml:space="preserve">
</t>
        </r>
      </text>
    </comment>
    <comment ref="C2369" authorId="0">
      <text>
        <r>
          <rPr>
            <b/>
            <sz val="8"/>
            <rFont val="Tahoma"/>
            <family val="0"/>
          </rPr>
          <t>ofir: MTN credit for calls in Airport upon arrival before office to take orange sim.</t>
        </r>
        <r>
          <rPr>
            <sz val="8"/>
            <rFont val="Tahoma"/>
            <family val="0"/>
          </rPr>
          <t xml:space="preserve">
</t>
        </r>
      </text>
    </comment>
    <comment ref="C2416" authorId="0">
      <text>
        <r>
          <rPr>
            <b/>
            <sz val="8"/>
            <rFont val="Tahoma"/>
            <family val="0"/>
          </rPr>
          <t>Emeline: internet credit for internet connection during slow connections and out of office for LAGA works</t>
        </r>
        <r>
          <rPr>
            <sz val="8"/>
            <rFont val="Tahoma"/>
            <family val="0"/>
          </rPr>
          <t xml:space="preserve">
</t>
        </r>
      </text>
    </comment>
    <comment ref="C2427" authorId="0">
      <text>
        <r>
          <rPr>
            <b/>
            <sz val="8"/>
            <rFont val="Tahoma"/>
            <family val="0"/>
          </rPr>
          <t>Arrey: Internet credit for internet connections during slow or no connections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C2448" authorId="0">
      <text>
        <r>
          <rPr>
            <b/>
            <sz val="8"/>
            <rFont val="Tahoma"/>
            <family val="0"/>
          </rPr>
          <t>Arrey: making more calls office break</t>
        </r>
        <r>
          <rPr>
            <sz val="8"/>
            <rFont val="Tahoma"/>
            <family val="0"/>
          </rPr>
          <t xml:space="preserve">
</t>
        </r>
      </text>
    </comment>
    <comment ref="C2453" authorId="0">
      <text>
        <r>
          <rPr>
            <b/>
            <sz val="8"/>
            <rFont val="Tahoma"/>
            <family val="0"/>
          </rPr>
          <t xml:space="preserve">Arrey: second Break in attempt </t>
        </r>
        <r>
          <rPr>
            <sz val="8"/>
            <rFont val="Tahoma"/>
            <family val="0"/>
          </rPr>
          <t xml:space="preserve">
</t>
        </r>
      </text>
    </comment>
    <comment ref="C2467" authorId="0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home-unics-office</t>
        </r>
      </text>
    </comment>
    <comment ref="C2470" authorId="0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home-unics-office</t>
        </r>
      </text>
    </comment>
    <comment ref="C2475" authorId="0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home to unics to collect money and exchange to Dollars for Ofir travel Sudan</t>
        </r>
      </text>
    </comment>
    <comment ref="C2482" authorId="0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from home -unics-office had to wait there for unics to open their system </t>
        </r>
      </text>
    </comment>
    <comment ref="C2489" authorId="0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home-unics-office</t>
        </r>
      </text>
    </comment>
    <comment ref="C2508" authorId="0">
      <text>
        <r>
          <rPr>
            <b/>
            <sz val="8"/>
            <rFont val="Tahoma"/>
            <family val="0"/>
          </rPr>
          <t>arrey: hired taxi to return home at 12.00 after checking for office break in.</t>
        </r>
        <r>
          <rPr>
            <sz val="8"/>
            <rFont val="Tahoma"/>
            <family val="0"/>
          </rPr>
          <t xml:space="preserve">
</t>
        </r>
      </text>
    </comment>
    <comment ref="C2528" authorId="0">
      <text>
        <r>
          <rPr>
            <b/>
            <sz val="8"/>
            <rFont val="Tahoma"/>
            <family val="0"/>
          </rPr>
          <t>Arrey: balance payment of office cupboard for the Director.</t>
        </r>
        <r>
          <rPr>
            <sz val="8"/>
            <rFont val="Tahoma"/>
            <family val="0"/>
          </rPr>
          <t xml:space="preserve">
Advance payment was made in June 30000+60000= 90,000fcaf</t>
        </r>
      </text>
    </comment>
    <comment ref="C2529" authorId="0">
      <text>
        <r>
          <rPr>
            <b/>
            <sz val="8"/>
            <rFont val="Tahoma"/>
            <family val="0"/>
          </rPr>
          <t>Arrey: Office bell for the replacement of the old spoiled one</t>
        </r>
        <r>
          <rPr>
            <sz val="8"/>
            <rFont val="Tahoma"/>
            <family val="0"/>
          </rPr>
          <t xml:space="preserve">
</t>
        </r>
      </text>
    </comment>
    <comment ref="C2537" authorId="0">
      <text>
        <r>
          <rPr>
            <b/>
            <sz val="8"/>
            <rFont val="Tahoma"/>
            <family val="0"/>
          </rPr>
          <t>Arrey: trimming down of trees for visibity for office security</t>
        </r>
        <r>
          <rPr>
            <sz val="8"/>
            <rFont val="Tahoma"/>
            <family val="0"/>
          </rPr>
          <t xml:space="preserve">
</t>
        </r>
      </text>
    </comment>
    <comment ref="C2538" authorId="0">
      <text>
        <r>
          <rPr>
            <b/>
            <sz val="8"/>
            <rFont val="Tahoma"/>
            <family val="0"/>
          </rPr>
          <t>Arrey: investigation fees and the making of PV for police for the follow up of office break on the 21/7 night.</t>
        </r>
        <r>
          <rPr>
            <sz val="8"/>
            <rFont val="Tahoma"/>
            <family val="0"/>
          </rPr>
          <t xml:space="preserve">
</t>
        </r>
      </text>
    </comment>
    <comment ref="C2539" authorId="0">
      <text>
        <r>
          <rPr>
            <b/>
            <sz val="8"/>
            <rFont val="Tahoma"/>
            <family val="0"/>
          </rPr>
          <t>Arrey: Night watch for office security in the absence of the director. 8 nights from 15/7 to 22/7 = 5000x8=40000 and one day watch =5000 total 45000 fcfa</t>
        </r>
        <r>
          <rPr>
            <sz val="8"/>
            <rFont val="Tahoma"/>
            <family val="0"/>
          </rPr>
          <t xml:space="preserve">
</t>
        </r>
      </text>
    </comment>
    <comment ref="C2543" authorId="0">
      <text>
        <r>
          <rPr>
            <b/>
            <sz val="8"/>
            <rFont val="Tahoma"/>
            <family val="0"/>
          </rPr>
          <t>Arrey: repairs fees for the repairs of the office cupboards and two doors after the office break.</t>
        </r>
        <r>
          <rPr>
            <sz val="8"/>
            <rFont val="Tahoma"/>
            <family val="0"/>
          </rPr>
          <t xml:space="preserve">
</t>
        </r>
      </text>
    </comment>
    <comment ref="C2544" authorId="0">
      <text>
        <r>
          <rPr>
            <b/>
            <sz val="8"/>
            <rFont val="Tahoma"/>
            <family val="0"/>
          </rPr>
          <t>Arrey:  new door lock was bought to replace the damaged ones of Legal and Director office.</t>
        </r>
        <r>
          <rPr>
            <sz val="8"/>
            <rFont val="Tahoma"/>
            <family val="0"/>
          </rPr>
          <t xml:space="preserve">
</t>
        </r>
      </text>
    </comment>
    <comment ref="C2545" authorId="0">
      <text>
        <r>
          <rPr>
            <b/>
            <sz val="8"/>
            <rFont val="Tahoma"/>
            <family val="0"/>
          </rPr>
          <t>Arrey: 10 locks were bought to replace the damaged ones of the office cupboards.</t>
        </r>
        <r>
          <rPr>
            <sz val="8"/>
            <rFont val="Tahoma"/>
            <family val="0"/>
          </rPr>
          <t xml:space="preserve">
</t>
        </r>
      </text>
    </comment>
    <comment ref="C2546" authorId="0">
      <text>
        <r>
          <rPr>
            <b/>
            <sz val="8"/>
            <rFont val="Tahoma"/>
            <family val="0"/>
          </rPr>
          <t>Arrey: repair fees for the repairs of office toilet door and locker in the kitchen.</t>
        </r>
        <r>
          <rPr>
            <sz val="8"/>
            <rFont val="Tahoma"/>
            <family val="0"/>
          </rPr>
          <t xml:space="preserve">
</t>
        </r>
      </text>
    </comment>
    <comment ref="C2547" authorId="0">
      <text>
        <r>
          <rPr>
            <b/>
            <sz val="8"/>
            <rFont val="Tahoma"/>
            <family val="0"/>
          </rPr>
          <t>Arrey: The window frame of the toilet was destroyed during the office break.
NB
thieves destroyed and pass through there to the office.</t>
        </r>
        <r>
          <rPr>
            <sz val="8"/>
            <rFont val="Tahoma"/>
            <family val="0"/>
          </rPr>
          <t xml:space="preserve">
</t>
        </r>
      </text>
    </comment>
    <comment ref="C2548" authorId="0">
      <text>
        <r>
          <rPr>
            <b/>
            <sz val="8"/>
            <rFont val="Tahoma"/>
            <family val="0"/>
          </rPr>
          <t>Arrey: Repairs fees for the repairs of office stairs.</t>
        </r>
        <r>
          <rPr>
            <sz val="8"/>
            <rFont val="Tahoma"/>
            <family val="0"/>
          </rPr>
          <t xml:space="preserve">
</t>
        </r>
      </text>
    </comment>
    <comment ref="C2549" authorId="0">
      <text>
        <r>
          <rPr>
            <b/>
            <sz val="8"/>
            <rFont val="Tahoma"/>
            <family val="0"/>
          </rPr>
          <t xml:space="preserve">Arrey: the  lock of the main office door was changed after the office break </t>
        </r>
        <r>
          <rPr>
            <sz val="8"/>
            <rFont val="Tahoma"/>
            <family val="0"/>
          </rPr>
          <t xml:space="preserve">
</t>
        </r>
      </text>
    </comment>
    <comment ref="C2550" authorId="0">
      <text>
        <r>
          <rPr>
            <b/>
            <sz val="8"/>
            <rFont val="Tahoma"/>
            <family val="0"/>
          </rPr>
          <t>Arrey: to replace the stolen gate lock during the office break.</t>
        </r>
        <r>
          <rPr>
            <sz val="8"/>
            <rFont val="Tahoma"/>
            <family val="0"/>
          </rPr>
          <t xml:space="preserve">
</t>
        </r>
      </text>
    </comment>
    <comment ref="C2551" authorId="0">
      <text>
        <r>
          <rPr>
            <b/>
            <sz val="8"/>
            <rFont val="Tahoma"/>
            <family val="0"/>
          </rPr>
          <t>Arrey: repairs nfees for the repairs of office toilet tank damaged during the office break in.</t>
        </r>
        <r>
          <rPr>
            <sz val="8"/>
            <rFont val="Tahoma"/>
            <family val="0"/>
          </rPr>
          <t xml:space="preserve">
</t>
        </r>
      </text>
    </comment>
    <comment ref="C2552" authorId="0">
      <text>
        <r>
          <rPr>
            <b/>
            <sz val="8"/>
            <rFont val="Tahoma"/>
            <family val="0"/>
          </rPr>
          <t>Arrey: for the re-painting of the part of the walls that were dirty during the office break in.</t>
        </r>
        <r>
          <rPr>
            <sz val="8"/>
            <rFont val="Tahoma"/>
            <family val="0"/>
          </rPr>
          <t xml:space="preserve">
</t>
        </r>
      </text>
    </comment>
    <comment ref="C2553" authorId="0">
      <text>
        <r>
          <rPr>
            <b/>
            <sz val="8"/>
            <rFont val="Tahoma"/>
            <family val="0"/>
          </rPr>
          <t>arrey: green colorant for the repainting of the window protector after the break in of the office.</t>
        </r>
        <r>
          <rPr>
            <sz val="8"/>
            <rFont val="Tahoma"/>
            <family val="0"/>
          </rPr>
          <t xml:space="preserve">
</t>
        </r>
      </text>
    </comment>
    <comment ref="C2541" authorId="0">
      <text>
        <r>
          <rPr>
            <b/>
            <sz val="8"/>
            <rFont val="Tahoma"/>
            <family val="0"/>
          </rPr>
          <t>Arrey: Night watch for office security in the absence of the director. 5 nights from 23/7 to 28/7 = 5000x5=25000 fcfa</t>
        </r>
        <r>
          <rPr>
            <sz val="8"/>
            <rFont val="Tahoma"/>
            <family val="0"/>
          </rPr>
          <t xml:space="preserve">
</t>
        </r>
      </text>
    </comment>
    <comment ref="C2542" authorId="0">
      <text>
        <r>
          <rPr>
            <b/>
            <sz val="8"/>
            <rFont val="Tahoma"/>
            <family val="0"/>
          </rPr>
          <t>Arrey: Night watch for office security one night after the office break in</t>
        </r>
        <r>
          <rPr>
            <sz val="8"/>
            <rFont val="Tahoma"/>
            <family val="0"/>
          </rPr>
          <t xml:space="preserve">
</t>
        </r>
      </text>
    </comment>
    <comment ref="C2603" authorId="0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rent of 24/7/2012-24/8/2012 paid on 24/7/2012</t>
        </r>
      </text>
    </comment>
    <comment ref="C2609" authorId="0">
      <text>
        <r>
          <rPr>
            <b/>
            <sz val="8"/>
            <rFont val="Tahoma"/>
            <family val="0"/>
          </rPr>
          <t>Emeline: bonus for coordinating office for  13days in the absence of the director</t>
        </r>
        <r>
          <rPr>
            <sz val="8"/>
            <rFont val="Tahoma"/>
            <family val="0"/>
          </rPr>
          <t xml:space="preserve">
7000x13=91,000cfa
45,500 to Emeline and
45,500 to Arrey</t>
        </r>
      </text>
    </comment>
    <comment ref="C2612" authorId="0">
      <text>
        <r>
          <rPr>
            <b/>
            <sz val="8"/>
            <rFont val="Tahoma"/>
            <family val="0"/>
          </rPr>
          <t>Arrey: bonus for renovation of office</t>
        </r>
      </text>
    </comment>
    <comment ref="C2613" authorId="0">
      <text>
        <r>
          <rPr>
            <b/>
            <sz val="8"/>
            <rFont val="Tahoma"/>
            <family val="0"/>
          </rPr>
          <t>Arrey: bonus for coordinating office for  13days in the absence of the director</t>
        </r>
        <r>
          <rPr>
            <sz val="8"/>
            <rFont val="Tahoma"/>
            <family val="0"/>
          </rPr>
          <t xml:space="preserve">
7000x13=91,000cfa
45,500 to Emeline and
45,500 to Arrey</t>
        </r>
      </text>
    </comment>
    <comment ref="F1850" authorId="1">
      <text>
        <r>
          <rPr>
            <b/>
            <sz val="9"/>
            <rFont val="Tahoma"/>
            <family val="2"/>
          </rPr>
          <t>Ekane: Transport and logistics from Bafoussam to Bangangte for the case of Bandou and Nyingui Beka in Bangangte</t>
        </r>
        <r>
          <rPr>
            <sz val="9"/>
            <rFont val="Tahoma"/>
            <family val="2"/>
          </rPr>
          <t xml:space="preserve">
</t>
        </r>
      </text>
    </comment>
    <comment ref="F1852" authorId="1">
      <text>
        <r>
          <rPr>
            <b/>
            <sz val="9"/>
            <rFont val="Tahoma"/>
            <family val="2"/>
          </rPr>
          <t>Ekane: Transport and logistics from Bafoussam to Dschang for the case of Dombou Célestin</t>
        </r>
        <r>
          <rPr>
            <sz val="9"/>
            <rFont val="Tahoma"/>
            <family val="2"/>
          </rPr>
          <t xml:space="preserve">
</t>
        </r>
      </text>
    </comment>
    <comment ref="F1854" authorId="1">
      <text>
        <r>
          <rPr>
            <b/>
            <sz val="9"/>
            <rFont val="Tahoma"/>
            <family val="2"/>
          </rPr>
          <t>Ekane: Transport and logistics from Bafoussam to Bangangte for the case of Bandou and Nyingui Beka in Bangangte</t>
        </r>
        <r>
          <rPr>
            <sz val="9"/>
            <rFont val="Tahoma"/>
            <family val="2"/>
          </rPr>
          <t xml:space="preserve">
</t>
        </r>
      </text>
    </comment>
    <comment ref="F1856" authorId="1">
      <text>
        <r>
          <rPr>
            <b/>
            <sz val="9"/>
            <rFont val="Tahoma"/>
            <family val="0"/>
          </rPr>
          <t xml:space="preserve">Awasume:transport fare from limbe to Buea to Limbe for the case Danpullo Baba
</t>
        </r>
        <r>
          <rPr>
            <sz val="9"/>
            <rFont val="Tahoma"/>
            <family val="0"/>
          </rPr>
          <t xml:space="preserve">
</t>
        </r>
      </text>
    </comment>
    <comment ref="F1862" authorId="1">
      <text>
        <r>
          <rPr>
            <b/>
            <sz val="9"/>
            <rFont val="Tahoma"/>
            <family val="2"/>
          </rPr>
          <t>Aimé: Transport and logistics from Yaounde to Ebolowa for the case of Edjenguele and others</t>
        </r>
        <r>
          <rPr>
            <sz val="9"/>
            <rFont val="Tahoma"/>
            <family val="2"/>
          </rPr>
          <t xml:space="preserve">
</t>
        </r>
      </text>
    </comment>
    <comment ref="F1352" authorId="0">
      <text>
        <r>
          <rPr>
            <b/>
            <sz val="8"/>
            <rFont val="Tahoma"/>
            <family val="0"/>
          </rPr>
          <t>Alain: credit was transferred from call box due to problems with orange credit cards.</t>
        </r>
        <r>
          <rPr>
            <sz val="8"/>
            <rFont val="Tahoma"/>
            <family val="0"/>
          </rPr>
          <t xml:space="preserve">
</t>
        </r>
      </text>
    </comment>
    <comment ref="F2373" authorId="0">
      <text>
        <r>
          <rPr>
            <b/>
            <sz val="8"/>
            <rFont val="Tahoma"/>
            <family val="0"/>
          </rPr>
          <t>LAGA: credit was transferred from a call box because of problems with orange credit card.</t>
        </r>
        <r>
          <rPr>
            <sz val="8"/>
            <rFont val="Tahoma"/>
            <family val="0"/>
          </rPr>
          <t xml:space="preserve">
</t>
        </r>
      </text>
    </comment>
    <comment ref="C2272" authorId="0">
      <text>
        <r>
          <rPr>
            <b/>
            <sz val="8"/>
            <rFont val="Tahoma"/>
            <family val="0"/>
          </rPr>
          <t>Emeline: called ofir in Kenya.</t>
        </r>
        <r>
          <rPr>
            <sz val="8"/>
            <rFont val="Tahoma"/>
            <family val="0"/>
          </rPr>
          <t xml:space="preserve">
</t>
        </r>
      </text>
    </comment>
    <comment ref="C2273" authorId="0">
      <text>
        <r>
          <rPr>
            <b/>
            <sz val="8"/>
            <rFont val="Tahoma"/>
            <family val="0"/>
          </rPr>
          <t>Arrey: called ofir in Kenya.</t>
        </r>
        <r>
          <rPr>
            <sz val="8"/>
            <rFont val="Tahoma"/>
            <family val="0"/>
          </rPr>
          <t xml:space="preserve">
</t>
        </r>
      </text>
    </comment>
    <comment ref="C2274" authorId="0">
      <text>
        <r>
          <rPr>
            <b/>
            <sz val="8"/>
            <rFont val="Tahoma"/>
            <family val="0"/>
          </rPr>
          <t>Emeline: called ofir in Kenya.</t>
        </r>
        <r>
          <rPr>
            <sz val="8"/>
            <rFont val="Tahoma"/>
            <family val="0"/>
          </rPr>
          <t xml:space="preserve">
</t>
        </r>
      </text>
    </comment>
    <comment ref="C2275" authorId="0">
      <text>
        <r>
          <rPr>
            <b/>
            <sz val="8"/>
            <rFont val="Tahoma"/>
            <family val="0"/>
          </rPr>
          <t>Arrey: called Kenya.</t>
        </r>
        <r>
          <rPr>
            <sz val="8"/>
            <rFont val="Tahoma"/>
            <family val="0"/>
          </rPr>
          <t xml:space="preserve">
</t>
        </r>
      </text>
    </comment>
    <comment ref="C2276" authorId="0">
      <text>
        <r>
          <rPr>
            <b/>
            <sz val="8"/>
            <rFont val="Tahoma"/>
            <family val="0"/>
          </rPr>
          <t>Emeline: called Kenya</t>
        </r>
        <r>
          <rPr>
            <sz val="8"/>
            <rFont val="Tahoma"/>
            <family val="0"/>
          </rPr>
          <t xml:space="preserve">
</t>
        </r>
      </text>
    </comment>
    <comment ref="B2277" authorId="0">
      <text>
        <r>
          <rPr>
            <b/>
            <sz val="9"/>
            <rFont val="Tahoma"/>
            <family val="0"/>
          </rPr>
          <t>Ofir: 500 ksh / 81 x 535=3,302</t>
        </r>
        <r>
          <rPr>
            <sz val="9"/>
            <rFont val="Tahoma"/>
            <family val="0"/>
          </rPr>
          <t xml:space="preserve">
</t>
        </r>
      </text>
    </comment>
    <comment ref="B2278" authorId="0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500 ksh/ 81 x 535=3,302cfa</t>
        </r>
      </text>
    </comment>
    <comment ref="B2279" authorId="0">
      <text>
        <r>
          <rPr>
            <b/>
            <sz val="9"/>
            <rFont val="Tahoma"/>
            <family val="0"/>
          </rPr>
          <t>Ofir:100ksh/81 x 535=660cfa</t>
        </r>
        <r>
          <rPr>
            <sz val="9"/>
            <rFont val="Tahoma"/>
            <family val="0"/>
          </rPr>
          <t xml:space="preserve">
</t>
        </r>
      </text>
    </comment>
    <comment ref="B2280" authorId="0">
      <text>
        <r>
          <rPr>
            <b/>
            <sz val="9"/>
            <rFont val="Tahoma"/>
            <family val="0"/>
          </rPr>
          <t>Ofir: 1,000ksh/81 x535=6,605</t>
        </r>
        <r>
          <rPr>
            <sz val="9"/>
            <rFont val="Tahoma"/>
            <family val="0"/>
          </rPr>
          <t xml:space="preserve">
</t>
        </r>
      </text>
    </comment>
    <comment ref="B2281" authorId="0">
      <text>
        <r>
          <rPr>
            <b/>
            <sz val="9"/>
            <rFont val="Tahoma"/>
            <family val="0"/>
          </rPr>
          <t>ofir: 1,000ksh/81 x 535=6.605cfa</t>
        </r>
        <r>
          <rPr>
            <sz val="9"/>
            <rFont val="Tahoma"/>
            <family val="0"/>
          </rPr>
          <t xml:space="preserve">
</t>
        </r>
      </text>
    </comment>
    <comment ref="C2282" authorId="0">
      <text>
        <r>
          <rPr>
            <b/>
            <sz val="8"/>
            <rFont val="Tahoma"/>
            <family val="0"/>
          </rPr>
          <t>Arrey: called ofir in Kenya.</t>
        </r>
        <r>
          <rPr>
            <sz val="8"/>
            <rFont val="Tahoma"/>
            <family val="0"/>
          </rPr>
          <t xml:space="preserve">
</t>
        </r>
      </text>
    </comment>
    <comment ref="F1805" authorId="1">
      <text>
        <r>
          <rPr>
            <b/>
            <sz val="9"/>
            <rFont val="Tahoma"/>
            <family val="2"/>
          </rPr>
          <t>Ekane: Transport and logistics from Bafoussam to Bangangte for the case of Bandou and Nyingui Beka in Bangangte</t>
        </r>
        <r>
          <rPr>
            <sz val="9"/>
            <rFont val="Tahoma"/>
            <family val="2"/>
          </rPr>
          <t xml:space="preserve">
</t>
        </r>
      </text>
    </comment>
    <comment ref="F1807" authorId="1">
      <text>
        <r>
          <rPr>
            <b/>
            <sz val="9"/>
            <rFont val="Tahoma"/>
            <family val="2"/>
          </rPr>
          <t>Ekane: Transport and logistics from Bafoussam to Dschang for the case of Dombou Célestin</t>
        </r>
        <r>
          <rPr>
            <sz val="9"/>
            <rFont val="Tahoma"/>
            <family val="2"/>
          </rPr>
          <t xml:space="preserve">
</t>
        </r>
      </text>
    </comment>
    <comment ref="F1809" authorId="1">
      <text>
        <r>
          <rPr>
            <b/>
            <sz val="9"/>
            <rFont val="Tahoma"/>
            <family val="2"/>
          </rPr>
          <t>Ekane: Transport and logistics from Bafoussam to Bangangte for the case of Bandou and Nyingui Beka in Bangangte</t>
        </r>
        <r>
          <rPr>
            <sz val="9"/>
            <rFont val="Tahoma"/>
            <family val="2"/>
          </rPr>
          <t xml:space="preserve">
</t>
        </r>
      </text>
    </comment>
    <comment ref="F1811" authorId="1">
      <text>
        <r>
          <rPr>
            <b/>
            <sz val="9"/>
            <rFont val="Tahoma"/>
            <family val="0"/>
          </rPr>
          <t xml:space="preserve">Awasume:transport fare from limbe to Buea to Limbe for the case Danpullo Baba
</t>
        </r>
        <r>
          <rPr>
            <sz val="9"/>
            <rFont val="Tahoma"/>
            <family val="0"/>
          </rPr>
          <t xml:space="preserve">
</t>
        </r>
      </text>
    </comment>
    <comment ref="F1817" authorId="1">
      <text>
        <r>
          <rPr>
            <b/>
            <sz val="9"/>
            <rFont val="Tahoma"/>
            <family val="2"/>
          </rPr>
          <t>Aimé: Transport and logistics from Yaounde to Ebolowa for the case of Edjenguele and others</t>
        </r>
        <r>
          <rPr>
            <sz val="9"/>
            <rFont val="Tahoma"/>
            <family val="2"/>
          </rPr>
          <t xml:space="preserve">
</t>
        </r>
      </text>
    </comment>
    <comment ref="C2114" authorId="0">
      <text>
        <r>
          <rPr>
            <b/>
            <sz val="8"/>
            <rFont val="Tahoma"/>
            <family val="0"/>
          </rPr>
          <t>Ofir: Sony video HDR-CX190 camera for the replacement of the stolen video camera during the office break on the 21st of July 2012.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<sst xmlns="http://schemas.openxmlformats.org/spreadsheetml/2006/main" count="10922" uniqueCount="1300">
  <si>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</si>
  <si>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</si>
  <si>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</si>
  <si>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</si>
  <si>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</si>
  <si>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</si>
  <si>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</si>
  <si>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</si>
  <si>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</si>
  <si>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</si>
  <si>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</si>
  <si>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</si>
  <si>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</si>
  <si>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Investigations</t>
  </si>
  <si>
    <t>Operations</t>
  </si>
  <si>
    <t>Legal</t>
  </si>
  <si>
    <t>Media</t>
  </si>
  <si>
    <t>Policy &amp; External Relations</t>
  </si>
  <si>
    <t>Management</t>
  </si>
  <si>
    <t>Coordination</t>
  </si>
  <si>
    <t xml:space="preserve">     </t>
  </si>
  <si>
    <t>Office</t>
  </si>
  <si>
    <t xml:space="preserve">      TOTAL EXPENDITURE JULY</t>
  </si>
  <si>
    <t>total exp</t>
  </si>
  <si>
    <t>Mission 1</t>
  </si>
  <si>
    <t>2-5/7/2012</t>
  </si>
  <si>
    <t>South</t>
  </si>
  <si>
    <t>Ambam/Kyeossi</t>
  </si>
  <si>
    <t>Mandrill</t>
  </si>
  <si>
    <t>Phone</t>
  </si>
  <si>
    <t>i35</t>
  </si>
  <si>
    <t>1-Phone-9</t>
  </si>
  <si>
    <t>2/7</t>
  </si>
  <si>
    <t>i77</t>
  </si>
  <si>
    <t>1-Phone-14</t>
  </si>
  <si>
    <t>1-Phone-22</t>
  </si>
  <si>
    <t>3/7</t>
  </si>
  <si>
    <t>1-Phone-29</t>
  </si>
  <si>
    <t>1-Phone-38</t>
  </si>
  <si>
    <t>4/7</t>
  </si>
  <si>
    <t>i45</t>
  </si>
  <si>
    <t>1-Phone-71</t>
  </si>
  <si>
    <t>6/7</t>
  </si>
  <si>
    <t>1-Phone-76</t>
  </si>
  <si>
    <t>1-Phone-90</t>
  </si>
  <si>
    <t>7/7</t>
  </si>
  <si>
    <t>1-Phone-101a</t>
  </si>
  <si>
    <t>9/7</t>
  </si>
  <si>
    <t>1-i35-1</t>
  </si>
  <si>
    <t>Ebolowa-Kyeossi</t>
  </si>
  <si>
    <t>1-i35-2</t>
  </si>
  <si>
    <t>Kyeossi-Kono fono</t>
  </si>
  <si>
    <t>1-i35-r</t>
  </si>
  <si>
    <t>Kono fono-Kyeossi</t>
  </si>
  <si>
    <t>Kyeossi-Biyii</t>
  </si>
  <si>
    <t>Biyii-Kyeossi</t>
  </si>
  <si>
    <t>Kyeossi-Olamze</t>
  </si>
  <si>
    <t>Olamze-Kyeossi</t>
  </si>
  <si>
    <t>5/7</t>
  </si>
  <si>
    <t>Kyeossi-Ambam</t>
  </si>
  <si>
    <t>Kyeoss-Ambam</t>
  </si>
  <si>
    <t>Ambam-Ebolowa</t>
  </si>
  <si>
    <t>1-i35-3</t>
  </si>
  <si>
    <t>Transport</t>
  </si>
  <si>
    <t>Lodging</t>
  </si>
  <si>
    <t>1-i35-4</t>
  </si>
  <si>
    <t>Feeding</t>
  </si>
  <si>
    <t>Trust building</t>
  </si>
  <si>
    <t>Mission 2</t>
  </si>
  <si>
    <t>2-3/7/2012</t>
  </si>
  <si>
    <t>East</t>
  </si>
  <si>
    <t>Bertoua</t>
  </si>
  <si>
    <t>Leopard Skins</t>
  </si>
  <si>
    <t>i11</t>
  </si>
  <si>
    <t>2-Phone-16</t>
  </si>
  <si>
    <t>2-Phone-37</t>
  </si>
  <si>
    <t>2-Phone-61</t>
  </si>
  <si>
    <t>investigations</t>
  </si>
  <si>
    <t>2-i11-r</t>
  </si>
  <si>
    <t>2-i11-2</t>
  </si>
  <si>
    <t>2-i11-3</t>
  </si>
  <si>
    <t>Mission 3</t>
  </si>
  <si>
    <t>3-5/7/2012</t>
  </si>
  <si>
    <t>Littoral</t>
  </si>
  <si>
    <t>Douala</t>
  </si>
  <si>
    <t>ivory</t>
  </si>
  <si>
    <t>i8</t>
  </si>
  <si>
    <t>3-Phone-24</t>
  </si>
  <si>
    <t>3-Phone-35</t>
  </si>
  <si>
    <t>3-Phone-44</t>
  </si>
  <si>
    <t>3-Phone-46-46a</t>
  </si>
  <si>
    <t>3-Phone-53</t>
  </si>
  <si>
    <t>3-i8-1</t>
  </si>
  <si>
    <t>3-i8-r</t>
  </si>
  <si>
    <t>3-i8-2</t>
  </si>
  <si>
    <t>Mission 4</t>
  </si>
  <si>
    <t>Parrots</t>
  </si>
  <si>
    <t>i43</t>
  </si>
  <si>
    <t>4-Phone-23</t>
  </si>
  <si>
    <t>4-Phone-39</t>
  </si>
  <si>
    <t>4-Phone-48-48b</t>
  </si>
  <si>
    <t>4-Phone-59</t>
  </si>
  <si>
    <t>7-Phone-72-72a</t>
  </si>
  <si>
    <t>4-i43-1</t>
  </si>
  <si>
    <t>4-i43-r</t>
  </si>
  <si>
    <t>Mungo-Bikoko</t>
  </si>
  <si>
    <t>Bikoko-Babengue-Bikoko</t>
  </si>
  <si>
    <t>Mungo-Mabengue-Mungo</t>
  </si>
  <si>
    <t>4-i43-2</t>
  </si>
  <si>
    <t>4-i43-3</t>
  </si>
  <si>
    <t>Mission 5</t>
  </si>
  <si>
    <t>West</t>
  </si>
  <si>
    <t>Baham</t>
  </si>
  <si>
    <t>Leopard skins</t>
  </si>
  <si>
    <t>5-Phone-62</t>
  </si>
  <si>
    <t>5-Phone-68-68a</t>
  </si>
  <si>
    <t>5-Phone-79</t>
  </si>
  <si>
    <t>5-Phone-82</t>
  </si>
  <si>
    <t>5-i8-3</t>
  </si>
  <si>
    <t>5-i8-r</t>
  </si>
  <si>
    <t>5-i8-4</t>
  </si>
  <si>
    <t>5-i77-r</t>
  </si>
  <si>
    <t>External assistance</t>
  </si>
  <si>
    <t>5-7/7/2012</t>
  </si>
  <si>
    <t>Mission 6</t>
  </si>
  <si>
    <t>Center</t>
  </si>
  <si>
    <t>Makenene</t>
  </si>
  <si>
    <t>Protected species</t>
  </si>
  <si>
    <t>Apes</t>
  </si>
  <si>
    <t>6-7/7/2012</t>
  </si>
  <si>
    <t>6-Phone-79a</t>
  </si>
  <si>
    <t>6-Phone-92</t>
  </si>
  <si>
    <t>6-Phone-96</t>
  </si>
  <si>
    <t>Makenene-Ndiki-Makenene</t>
  </si>
  <si>
    <t>6-i11-r</t>
  </si>
  <si>
    <t>Mission 7</t>
  </si>
  <si>
    <t>Sangmelima</t>
  </si>
  <si>
    <t>Ivory</t>
  </si>
  <si>
    <t>7-Phone-87</t>
  </si>
  <si>
    <t>7-Phone-89</t>
  </si>
  <si>
    <t>7-Phone-97a</t>
  </si>
  <si>
    <t>8/7</t>
  </si>
  <si>
    <t>11-Phone-103</t>
  </si>
  <si>
    <t>6-9/7/2012</t>
  </si>
  <si>
    <t>7-i43-r</t>
  </si>
  <si>
    <t>Sang-Barrage-Sang</t>
  </si>
  <si>
    <t>Sang-Zoetele-Sang</t>
  </si>
  <si>
    <t>7-i43-4</t>
  </si>
  <si>
    <t>Mission 8</t>
  </si>
  <si>
    <t>9-12/7/2012</t>
  </si>
  <si>
    <t>Centre</t>
  </si>
  <si>
    <t>8-Phone-118</t>
  </si>
  <si>
    <t>10/7</t>
  </si>
  <si>
    <t>8-Phone-129</t>
  </si>
  <si>
    <t>11/7</t>
  </si>
  <si>
    <t>8-Phone-153</t>
  </si>
  <si>
    <t>12/7</t>
  </si>
  <si>
    <t>8-i35-5</t>
  </si>
  <si>
    <t>8-i35-r</t>
  </si>
  <si>
    <t>8-i35-6</t>
  </si>
  <si>
    <t>Local Transport</t>
  </si>
  <si>
    <t>8-i35-7.</t>
  </si>
  <si>
    <t>Mission 9</t>
  </si>
  <si>
    <t>9-Phone-103a</t>
  </si>
  <si>
    <t>9-Phone-124-124b</t>
  </si>
  <si>
    <t>9-Phone-127</t>
  </si>
  <si>
    <t>9-Phone-175</t>
  </si>
  <si>
    <t>13/7</t>
  </si>
  <si>
    <t>9-Phone-190</t>
  </si>
  <si>
    <t>14/7</t>
  </si>
  <si>
    <t>9-14/7/2012</t>
  </si>
  <si>
    <t>9-i8-5</t>
  </si>
  <si>
    <t>9-i8-6</t>
  </si>
  <si>
    <t>9-i8-r</t>
  </si>
  <si>
    <t>9-i8-7</t>
  </si>
  <si>
    <t>10/11</t>
  </si>
  <si>
    <t>Mission 10</t>
  </si>
  <si>
    <t>South West</t>
  </si>
  <si>
    <t>Mundemba</t>
  </si>
  <si>
    <t>10-Phone-111</t>
  </si>
  <si>
    <t>10-Phone-128</t>
  </si>
  <si>
    <t>10-Phone-147</t>
  </si>
  <si>
    <t>10-i11-6</t>
  </si>
  <si>
    <t>kumba-Ekondo titi</t>
  </si>
  <si>
    <t>10-i11-r</t>
  </si>
  <si>
    <t>Ekondo titi-Mundemba</t>
  </si>
  <si>
    <t>Mundemba-ekondo</t>
  </si>
  <si>
    <t>Ekondo titi-Kumba</t>
  </si>
  <si>
    <t>10-i11-7</t>
  </si>
  <si>
    <t>10-i11-8</t>
  </si>
  <si>
    <t>10-i11-9</t>
  </si>
  <si>
    <t>Mission 11</t>
  </si>
  <si>
    <t>11-Phone-114-114a</t>
  </si>
  <si>
    <t>P11-hone-130-130a</t>
  </si>
  <si>
    <t>11-Phone-146</t>
  </si>
  <si>
    <t>11-Phone-148</t>
  </si>
  <si>
    <t>11-i43-5</t>
  </si>
  <si>
    <t>11-i43-r</t>
  </si>
  <si>
    <t>10/9</t>
  </si>
  <si>
    <t>Sang-Zoetele</t>
  </si>
  <si>
    <t>Zoetele-Eboa</t>
  </si>
  <si>
    <t>Eboa-Eke-eke-Eboa</t>
  </si>
  <si>
    <t>Eboa-Zoetele</t>
  </si>
  <si>
    <t>Eboa-eke eke</t>
  </si>
  <si>
    <t>eke-eke-Eboa</t>
  </si>
  <si>
    <t>11-i43-6</t>
  </si>
  <si>
    <t>11-i43-7</t>
  </si>
  <si>
    <t>11-i43-8</t>
  </si>
  <si>
    <t>i11-i43-r</t>
  </si>
  <si>
    <t>x1 element</t>
  </si>
  <si>
    <t>11-i43-26</t>
  </si>
  <si>
    <t>17/7</t>
  </si>
  <si>
    <t>11-i43-9</t>
  </si>
  <si>
    <t>Mission 12</t>
  </si>
  <si>
    <t>Yaounde</t>
  </si>
  <si>
    <t>12/7/2012</t>
  </si>
  <si>
    <t>i13</t>
  </si>
  <si>
    <t>12-Phone-152</t>
  </si>
  <si>
    <t>12-Phone-160</t>
  </si>
  <si>
    <t>12-i26-r</t>
  </si>
  <si>
    <t>i26</t>
  </si>
  <si>
    <t>Mission 13</t>
  </si>
  <si>
    <t>North West</t>
  </si>
  <si>
    <t>Wum</t>
  </si>
  <si>
    <t>Chimp</t>
  </si>
  <si>
    <t>9-Phone-110</t>
  </si>
  <si>
    <t>13-Phone-176</t>
  </si>
  <si>
    <t>13-Phone-182</t>
  </si>
  <si>
    <t>13-Phone-193</t>
  </si>
  <si>
    <t>16/7</t>
  </si>
  <si>
    <t>13-Phone-222</t>
  </si>
  <si>
    <t>18/7</t>
  </si>
  <si>
    <t>13-Phone-235</t>
  </si>
  <si>
    <t>19/7</t>
  </si>
  <si>
    <t>10-19/7/2012</t>
  </si>
  <si>
    <t>13-i8-8</t>
  </si>
  <si>
    <t>13-i8-r</t>
  </si>
  <si>
    <t>Wum-Esimbi</t>
  </si>
  <si>
    <t>15/7</t>
  </si>
  <si>
    <t>Esimbi-wum</t>
  </si>
  <si>
    <t>20/7</t>
  </si>
  <si>
    <t>13-i8-9</t>
  </si>
  <si>
    <t>13-i8-10</t>
  </si>
  <si>
    <t>13-i8-11</t>
  </si>
  <si>
    <t>informer fees</t>
  </si>
  <si>
    <t>external assistance</t>
  </si>
  <si>
    <t>Mission 14</t>
  </si>
  <si>
    <t>Buea</t>
  </si>
  <si>
    <t>14-Phone-171</t>
  </si>
  <si>
    <t>14-Phone-177</t>
  </si>
  <si>
    <t>14-Phone-184</t>
  </si>
  <si>
    <t>14-Phone-192a</t>
  </si>
  <si>
    <t>14-Phone-194</t>
  </si>
  <si>
    <t>14-i35-r</t>
  </si>
  <si>
    <t>Buea-Tole</t>
  </si>
  <si>
    <t>Tole-Buea</t>
  </si>
  <si>
    <t>14-i35-8</t>
  </si>
  <si>
    <t>14-i35-9</t>
  </si>
  <si>
    <t>13-16/7/2012</t>
  </si>
  <si>
    <t>Mission 15</t>
  </si>
  <si>
    <t>14-15/7/12</t>
  </si>
  <si>
    <t>Nsimalen</t>
  </si>
  <si>
    <t>Airport</t>
  </si>
  <si>
    <t>15-Phone-178-178a</t>
  </si>
  <si>
    <t>15-Phone-179</t>
  </si>
  <si>
    <t>Yaounde-Nsimalen</t>
  </si>
  <si>
    <t>15-i26-r</t>
  </si>
  <si>
    <t>Nsimalen-Yaounde</t>
  </si>
  <si>
    <t>Mission 16</t>
  </si>
  <si>
    <t>Nguti</t>
  </si>
  <si>
    <t>16-Phone-208</t>
  </si>
  <si>
    <t>16-Phone-223</t>
  </si>
  <si>
    <t>16-Phone-244</t>
  </si>
  <si>
    <t>16-i11-10</t>
  </si>
  <si>
    <t>kumba-Nguti</t>
  </si>
  <si>
    <t>16-i11-r</t>
  </si>
  <si>
    <t>Nguti-Manyemen-Nguti</t>
  </si>
  <si>
    <t>Nguti-Kumba</t>
  </si>
  <si>
    <t>16-i11-13</t>
  </si>
  <si>
    <t>17-20/7/2012</t>
  </si>
  <si>
    <t>Mission 17</t>
  </si>
  <si>
    <t>16-20/7/2012</t>
  </si>
  <si>
    <t>Djoum/Lele/Alati</t>
  </si>
  <si>
    <t>17-Phone-209</t>
  </si>
  <si>
    <t>17-Phone-217-217a</t>
  </si>
  <si>
    <t>17-Phone-221</t>
  </si>
  <si>
    <t>17-Phone-236</t>
  </si>
  <si>
    <t>17-Phone-248</t>
  </si>
  <si>
    <t>17-Phone-281</t>
  </si>
  <si>
    <t>23/7</t>
  </si>
  <si>
    <t>17-i35-10</t>
  </si>
  <si>
    <t>17-i35-11</t>
  </si>
  <si>
    <t>Djoum-Mveng</t>
  </si>
  <si>
    <t>17-i35-r</t>
  </si>
  <si>
    <t>Mveng-Djoum</t>
  </si>
  <si>
    <t>Djoum-Lele</t>
  </si>
  <si>
    <t>Lele-Alati</t>
  </si>
  <si>
    <t>Alati-Lele</t>
  </si>
  <si>
    <t>Lele-Djoum</t>
  </si>
  <si>
    <t>12-i35-12</t>
  </si>
  <si>
    <t>17-i35-13</t>
  </si>
  <si>
    <t>Mission 18</t>
  </si>
  <si>
    <t>Call listing</t>
  </si>
  <si>
    <t>18-Phone-218a</t>
  </si>
  <si>
    <t>18-Phone-229</t>
  </si>
  <si>
    <t>18-i43-10</t>
  </si>
  <si>
    <t>21/7</t>
  </si>
  <si>
    <t>17-21/7/2012</t>
  </si>
  <si>
    <t xml:space="preserve">Mission 19 </t>
  </si>
  <si>
    <t>19-Phone-240-240a</t>
  </si>
  <si>
    <t>19-Phone-251-251a</t>
  </si>
  <si>
    <t>19-Phone-257-257a</t>
  </si>
  <si>
    <t>19-Phone-261-261a</t>
  </si>
  <si>
    <t>19-Phone-267a</t>
  </si>
  <si>
    <t>28-Phone-278-278a</t>
  </si>
  <si>
    <t>19-23/7/12</t>
  </si>
  <si>
    <t>Yaounde-Douala</t>
  </si>
  <si>
    <t>19-i26-1</t>
  </si>
  <si>
    <t>Douala-Yaounde</t>
  </si>
  <si>
    <t>19-i26-2</t>
  </si>
  <si>
    <t>19-i26-r</t>
  </si>
  <si>
    <t>19-i26-3</t>
  </si>
  <si>
    <t>Drink with Informant</t>
  </si>
  <si>
    <t>Trust Building</t>
  </si>
  <si>
    <t>Mission 20</t>
  </si>
  <si>
    <t>20-Phone-214</t>
  </si>
  <si>
    <t>20-Phone-247</t>
  </si>
  <si>
    <t>20-Phone-262</t>
  </si>
  <si>
    <t>20-i45-12</t>
  </si>
  <si>
    <t>20-i45-13</t>
  </si>
  <si>
    <t>20-i45-r</t>
  </si>
  <si>
    <t>20-i45-14</t>
  </si>
  <si>
    <t>Mission 21</t>
  </si>
  <si>
    <t>24-26/7/2012</t>
  </si>
  <si>
    <t>21-Phone-287</t>
  </si>
  <si>
    <t>24/7</t>
  </si>
  <si>
    <t>21-Phone-294</t>
  </si>
  <si>
    <t>21-Phone-304</t>
  </si>
  <si>
    <t>25/7</t>
  </si>
  <si>
    <t>21-Phone-308</t>
  </si>
  <si>
    <t>21-Phone-317</t>
  </si>
  <si>
    <t>26/7</t>
  </si>
  <si>
    <t>21-i11-r</t>
  </si>
  <si>
    <t>Mission 22</t>
  </si>
  <si>
    <t>23-27/7/2012</t>
  </si>
  <si>
    <t>Nanga-Eboko</t>
  </si>
  <si>
    <t>22-Phone-293</t>
  </si>
  <si>
    <t>22-Phone-306</t>
  </si>
  <si>
    <t>22-Phone-316</t>
  </si>
  <si>
    <t>22-Phone-323</t>
  </si>
  <si>
    <t>27/7</t>
  </si>
  <si>
    <t>22-i35-15</t>
  </si>
  <si>
    <t>Nanga-Eboti</t>
  </si>
  <si>
    <t>22-i35-r</t>
  </si>
  <si>
    <t>Eboti-Nanga</t>
  </si>
  <si>
    <t>Nanga-Nkoteng</t>
  </si>
  <si>
    <t>Nkoteng-Nanga</t>
  </si>
  <si>
    <t>Nanga-Nguinda</t>
  </si>
  <si>
    <t>Nguinda-Nanga</t>
  </si>
  <si>
    <t>22-i35-16</t>
  </si>
  <si>
    <t>22-i35-17</t>
  </si>
  <si>
    <t>Mission 23</t>
  </si>
  <si>
    <t>Yokadouma</t>
  </si>
  <si>
    <t>23-Phone-271</t>
  </si>
  <si>
    <t>23-Phone-282</t>
  </si>
  <si>
    <t>23-Phone-286</t>
  </si>
  <si>
    <t>23-Phone-305</t>
  </si>
  <si>
    <t>23-Phone-318</t>
  </si>
  <si>
    <t>23-Phone-324</t>
  </si>
  <si>
    <t>23-Phone-337-337a</t>
  </si>
  <si>
    <t>28/7</t>
  </si>
  <si>
    <t>communication</t>
  </si>
  <si>
    <t>23-i8-r</t>
  </si>
  <si>
    <t>23-i8-12</t>
  </si>
  <si>
    <t>23-i8-13</t>
  </si>
  <si>
    <t>Yoka-Ngato</t>
  </si>
  <si>
    <t>Ngato-Mboy</t>
  </si>
  <si>
    <t>Mboy-Ngato</t>
  </si>
  <si>
    <t>Ngato-Yoka</t>
  </si>
  <si>
    <t>Yoka-Paya-Yoka</t>
  </si>
  <si>
    <t>23-i8-14</t>
  </si>
  <si>
    <t>23-i8-15</t>
  </si>
  <si>
    <t>23-i8-16</t>
  </si>
  <si>
    <t>Mission 24</t>
  </si>
  <si>
    <t>28-29/7/12</t>
  </si>
  <si>
    <t>24-i26-r</t>
  </si>
  <si>
    <t>29/7</t>
  </si>
  <si>
    <t>Mission 25</t>
  </si>
  <si>
    <t>30/7/2012</t>
  </si>
  <si>
    <t>Ngoumou</t>
  </si>
  <si>
    <t>Mangabe</t>
  </si>
  <si>
    <t>25-Phone-340-340a</t>
  </si>
  <si>
    <t>30/7</t>
  </si>
  <si>
    <t>25-Phone-346</t>
  </si>
  <si>
    <t>25-Phone-358</t>
  </si>
  <si>
    <t>31/7</t>
  </si>
  <si>
    <t>25-i35-r</t>
  </si>
  <si>
    <t>Ngoumou-Akono</t>
  </si>
  <si>
    <t>Akono-Ngoumou</t>
  </si>
  <si>
    <t>25-i35-18</t>
  </si>
  <si>
    <t>Mission 26</t>
  </si>
  <si>
    <t>Mfou</t>
  </si>
  <si>
    <t>26-Phone-341</t>
  </si>
  <si>
    <t>26-Phone-366</t>
  </si>
  <si>
    <t>26-i11-r</t>
  </si>
  <si>
    <t>Mission 27</t>
  </si>
  <si>
    <t>27-Phone-342</t>
  </si>
  <si>
    <t>27-i8-r</t>
  </si>
  <si>
    <t>Mission 28</t>
  </si>
  <si>
    <t>1-31/7/12</t>
  </si>
  <si>
    <t>28-Phone-4</t>
  </si>
  <si>
    <t>28-Phone-25</t>
  </si>
  <si>
    <t>28-Phone-36-36a</t>
  </si>
  <si>
    <t>28-Phone-49</t>
  </si>
  <si>
    <t>28-Phone-77</t>
  </si>
  <si>
    <t>28-Phone-91</t>
  </si>
  <si>
    <t>28-Phone-98</t>
  </si>
  <si>
    <t>28-Phone-112</t>
  </si>
  <si>
    <t>28-Phone-137-137a</t>
  </si>
  <si>
    <t>28-Phone-172-172a</t>
  </si>
  <si>
    <t>28-Phone-195-195a</t>
  </si>
  <si>
    <t>28-Phone-206</t>
  </si>
  <si>
    <t>28-Phone-227-227a</t>
  </si>
  <si>
    <t>28-Phone-298-298a</t>
  </si>
  <si>
    <t>28-Phone-307</t>
  </si>
  <si>
    <t>28-Phone-311-311a</t>
  </si>
  <si>
    <t>28-Phone-329-329a</t>
  </si>
  <si>
    <t>28-Phone-330</t>
  </si>
  <si>
    <t>28-Phone-348</t>
  </si>
  <si>
    <t>28-Phone-360</t>
  </si>
  <si>
    <t>28-i26-r</t>
  </si>
  <si>
    <t>x28 Photocopy</t>
  </si>
  <si>
    <t>28-i26-4</t>
  </si>
  <si>
    <t>x200 photocopy</t>
  </si>
  <si>
    <t>28-i26-5</t>
  </si>
  <si>
    <t>Others</t>
  </si>
  <si>
    <t>Mission 29</t>
  </si>
  <si>
    <t>29-Phone-279</t>
  </si>
  <si>
    <t>29-Phone-333</t>
  </si>
  <si>
    <t>29-Phone-336</t>
  </si>
  <si>
    <t>29-i43-r</t>
  </si>
  <si>
    <t>30/5</t>
  </si>
  <si>
    <t>29-i43-11</t>
  </si>
  <si>
    <t>24-30/7/2012</t>
  </si>
  <si>
    <t>Mission 30</t>
  </si>
  <si>
    <t>9/7/2012</t>
  </si>
  <si>
    <t>Bemendjou</t>
  </si>
  <si>
    <t>30-i77-r</t>
  </si>
  <si>
    <t>Mission 31</t>
  </si>
  <si>
    <t>18/7/2012</t>
  </si>
  <si>
    <t>Fokue</t>
  </si>
  <si>
    <t>Ivory/Skins</t>
  </si>
  <si>
    <t>31-Phone-220</t>
  </si>
  <si>
    <t>31-i77-r</t>
  </si>
  <si>
    <t>Dschang-Fokue-Dschang</t>
  </si>
  <si>
    <t>bonus</t>
  </si>
  <si>
    <t>Mission 32</t>
  </si>
  <si>
    <t>Wabane</t>
  </si>
  <si>
    <t>32-Phone-241</t>
  </si>
  <si>
    <t>32-Phone-243-243a</t>
  </si>
  <si>
    <t>32-Phone-254</t>
  </si>
  <si>
    <t>32-Phone-284-284a</t>
  </si>
  <si>
    <t>32-i77-r</t>
  </si>
  <si>
    <t>Alou-Wabane</t>
  </si>
  <si>
    <t>Wabane-Alou</t>
  </si>
  <si>
    <t>19-23/7/2012</t>
  </si>
  <si>
    <t>bank file</t>
  </si>
  <si>
    <t>CNPS</t>
  </si>
  <si>
    <t>Bonus</t>
  </si>
  <si>
    <t>Personnel</t>
  </si>
  <si>
    <t>4-5/7/2012</t>
  </si>
  <si>
    <t>kyo-ossi/Ambam</t>
  </si>
  <si>
    <t xml:space="preserve"> Mandrill</t>
  </si>
  <si>
    <t>1-Phone-43</t>
  </si>
  <si>
    <t>1-Phone-49a</t>
  </si>
  <si>
    <t>1-Phone-57-57a</t>
  </si>
  <si>
    <t>1-Phone-58</t>
  </si>
  <si>
    <t>1-Phone-64a</t>
  </si>
  <si>
    <t>1-Phone-65</t>
  </si>
  <si>
    <t>1-i45-1</t>
  </si>
  <si>
    <t>Ambam-kyo-ssi-Ambam</t>
  </si>
  <si>
    <t>1-i45-2</t>
  </si>
  <si>
    <t>1-i45-3</t>
  </si>
  <si>
    <t>1-i45-r</t>
  </si>
  <si>
    <t>1-i45-4</t>
  </si>
  <si>
    <t>1-i45-5</t>
  </si>
  <si>
    <t>1-i45-6</t>
  </si>
  <si>
    <t>1-i45-7</t>
  </si>
  <si>
    <t>1-i45-8</t>
  </si>
  <si>
    <t>1-i13-1</t>
  </si>
  <si>
    <t>1-i13-r</t>
  </si>
  <si>
    <t>1-i13-2</t>
  </si>
  <si>
    <t>1-i13-3</t>
  </si>
  <si>
    <t>MINFOF</t>
  </si>
  <si>
    <t>Police</t>
  </si>
  <si>
    <t>Ambam-Abang-si-Ambam</t>
  </si>
  <si>
    <t>1-i45-9</t>
  </si>
  <si>
    <t>Eme-9</t>
  </si>
  <si>
    <t>Emeline</t>
  </si>
  <si>
    <t>Eme-10</t>
  </si>
  <si>
    <t>Eme-11</t>
  </si>
  <si>
    <t>10-12/7/2012</t>
  </si>
  <si>
    <t>9-Phone-131-131a</t>
  </si>
  <si>
    <t>9-Phone-136</t>
  </si>
  <si>
    <t>9-Phone-139</t>
  </si>
  <si>
    <t>9-Phone-142</t>
  </si>
  <si>
    <t>9-Phone-143</t>
  </si>
  <si>
    <t>9-Phone-144</t>
  </si>
  <si>
    <t>9-i45-10</t>
  </si>
  <si>
    <t>9-i45-r</t>
  </si>
  <si>
    <t>x2 hrs taxi</t>
  </si>
  <si>
    <t>9-i45-11</t>
  </si>
  <si>
    <t>9-i77-r</t>
  </si>
  <si>
    <t>9-i77-5</t>
  </si>
  <si>
    <t>9-i77-6</t>
  </si>
  <si>
    <t>9-i77-7</t>
  </si>
  <si>
    <t>9-i77-8</t>
  </si>
  <si>
    <t>9-i77-9</t>
  </si>
  <si>
    <t>12-Phone-154-154a</t>
  </si>
  <si>
    <t>12-Phone-158-158a</t>
  </si>
  <si>
    <t>12-Phone-161</t>
  </si>
  <si>
    <t>12-i45-r</t>
  </si>
  <si>
    <t>28-i26-6</t>
  </si>
  <si>
    <t>28-i26-7</t>
  </si>
  <si>
    <t>28-i26-8</t>
  </si>
  <si>
    <t>28-i26-9</t>
  </si>
  <si>
    <t>28-i26-10</t>
  </si>
  <si>
    <t>aim-12</t>
  </si>
  <si>
    <t>aimé</t>
  </si>
  <si>
    <t>aim-20</t>
  </si>
  <si>
    <t>aim-21</t>
  </si>
  <si>
    <t>aim-23</t>
  </si>
  <si>
    <t>nad-20</t>
  </si>
  <si>
    <t>nadège</t>
  </si>
  <si>
    <t>Alain</t>
  </si>
  <si>
    <t>Phone-11</t>
  </si>
  <si>
    <t>Phone-27</t>
  </si>
  <si>
    <t>Phone-33</t>
  </si>
  <si>
    <t>Phone-51</t>
  </si>
  <si>
    <t>Phone-67</t>
  </si>
  <si>
    <t>Phone-94</t>
  </si>
  <si>
    <t>Phone-108</t>
  </si>
  <si>
    <t>Phone-113</t>
  </si>
  <si>
    <t>Phone-162-162b</t>
  </si>
  <si>
    <t>Phone-174</t>
  </si>
  <si>
    <t>Phone-186</t>
  </si>
  <si>
    <t>Phone-192</t>
  </si>
  <si>
    <t>Phone-201</t>
  </si>
  <si>
    <t>Phone-207</t>
  </si>
  <si>
    <t>Phone-220</t>
  </si>
  <si>
    <t>Phone-237</t>
  </si>
  <si>
    <t>Phone-254</t>
  </si>
  <si>
    <t>Phone-265</t>
  </si>
  <si>
    <t>Phone-276</t>
  </si>
  <si>
    <t>Phone-294</t>
  </si>
  <si>
    <t>Phone-308</t>
  </si>
  <si>
    <t>Phone-320</t>
  </si>
  <si>
    <t>Phone-332</t>
  </si>
  <si>
    <t>Phone-349</t>
  </si>
  <si>
    <t>Phone-364</t>
  </si>
  <si>
    <t>Aime</t>
  </si>
  <si>
    <t>Phone-6</t>
  </si>
  <si>
    <t>Phone-18</t>
  </si>
  <si>
    <t>Phone-40</t>
  </si>
  <si>
    <t>Phone-54</t>
  </si>
  <si>
    <t>Phone-74</t>
  </si>
  <si>
    <t>Phone-86</t>
  </si>
  <si>
    <t>Phone-106</t>
  </si>
  <si>
    <t>Phone-116</t>
  </si>
  <si>
    <t>Phone-132</t>
  </si>
  <si>
    <t>Phone-155</t>
  </si>
  <si>
    <t>Phone-168</t>
  </si>
  <si>
    <t>Phone-185</t>
  </si>
  <si>
    <t>Phone-203</t>
  </si>
  <si>
    <t>Phone-213</t>
  </si>
  <si>
    <t>Phone-225</t>
  </si>
  <si>
    <t>Phone-232</t>
  </si>
  <si>
    <t>Phone-249</t>
  </si>
  <si>
    <t>Phone-260</t>
  </si>
  <si>
    <t>Phone-273</t>
  </si>
  <si>
    <t>Phone-291</t>
  </si>
  <si>
    <t>Phone-301</t>
  </si>
  <si>
    <t>Phone-310</t>
  </si>
  <si>
    <t>Phone-328</t>
  </si>
  <si>
    <t>Phone-343</t>
  </si>
  <si>
    <t>Phone-356</t>
  </si>
  <si>
    <t>Ekane</t>
  </si>
  <si>
    <t>Phone-7</t>
  </si>
  <si>
    <t>Phone-19</t>
  </si>
  <si>
    <t>Phone-41</t>
  </si>
  <si>
    <t>Phone-88</t>
  </si>
  <si>
    <t>Phone-104</t>
  </si>
  <si>
    <t>Phone-117</t>
  </si>
  <si>
    <t>Phone-135</t>
  </si>
  <si>
    <t>Phone-149</t>
  </si>
  <si>
    <t>Phone-167</t>
  </si>
  <si>
    <t>Phone-180</t>
  </si>
  <si>
    <t>Phone-199</t>
  </si>
  <si>
    <t>Phone-212</t>
  </si>
  <si>
    <t>Phone-224</t>
  </si>
  <si>
    <t>Phone-231</t>
  </si>
  <si>
    <t>Phone-245</t>
  </si>
  <si>
    <t>Phone-259</t>
  </si>
  <si>
    <t>Phone-275</t>
  </si>
  <si>
    <t>Phone-292</t>
  </si>
  <si>
    <t>Phone-303</t>
  </si>
  <si>
    <t>Phone-314</t>
  </si>
  <si>
    <t>Phone-327</t>
  </si>
  <si>
    <t>Phone-344</t>
  </si>
  <si>
    <t>Phone-357</t>
  </si>
  <si>
    <t>Nadege</t>
  </si>
  <si>
    <t>Phone-5</t>
  </si>
  <si>
    <t>Phone-17</t>
  </si>
  <si>
    <t>Phone-47</t>
  </si>
  <si>
    <t>Phone-55</t>
  </si>
  <si>
    <t>Phone-73</t>
  </si>
  <si>
    <t>Phone-83</t>
  </si>
  <si>
    <t>Phone-105</t>
  </si>
  <si>
    <t>Phone-115</t>
  </si>
  <si>
    <t>Phone-134</t>
  </si>
  <si>
    <t>Phone-156</t>
  </si>
  <si>
    <t>Phone-166</t>
  </si>
  <si>
    <t>Phone-191</t>
  </si>
  <si>
    <t>Phone-197</t>
  </si>
  <si>
    <t>Phone-210</t>
  </si>
  <si>
    <t>Phone-230</t>
  </si>
  <si>
    <t>Phone-238</t>
  </si>
  <si>
    <t>Phone-250</t>
  </si>
  <si>
    <t>Phone-267</t>
  </si>
  <si>
    <t>Phone-274</t>
  </si>
  <si>
    <t>Phone-290</t>
  </si>
  <si>
    <t>Phone-302</t>
  </si>
  <si>
    <t>Phone-313</t>
  </si>
  <si>
    <t>Phone-326</t>
  </si>
  <si>
    <t>Phone-345</t>
  </si>
  <si>
    <t>Phone-359</t>
  </si>
  <si>
    <t>Ania</t>
  </si>
  <si>
    <t>Phone-97</t>
  </si>
  <si>
    <t>ania</t>
  </si>
  <si>
    <t>Phone-98a</t>
  </si>
  <si>
    <t>Phone-123</t>
  </si>
  <si>
    <t>Phone-141</t>
  </si>
  <si>
    <t>Phone-157</t>
  </si>
  <si>
    <t>M.Djimi</t>
  </si>
  <si>
    <t>Phone-64</t>
  </si>
  <si>
    <t>Phone-109a</t>
  </si>
  <si>
    <t>Phone-145</t>
  </si>
  <si>
    <t>aim-3</t>
  </si>
  <si>
    <t>Sangmelima-Djoum</t>
  </si>
  <si>
    <t>aim-4</t>
  </si>
  <si>
    <t>Djoum-Sangmelima</t>
  </si>
  <si>
    <t>aim-6</t>
  </si>
  <si>
    <t>aim-8</t>
  </si>
  <si>
    <t>aim-9</t>
  </si>
  <si>
    <t>Ebolowa-Ambam</t>
  </si>
  <si>
    <t>aim-10</t>
  </si>
  <si>
    <t>aim-13</t>
  </si>
  <si>
    <t>aim-14</t>
  </si>
  <si>
    <t>aim-16</t>
  </si>
  <si>
    <t>aim-r</t>
  </si>
  <si>
    <t>aim-18</t>
  </si>
  <si>
    <t>aim-24</t>
  </si>
  <si>
    <t>aim-26</t>
  </si>
  <si>
    <t>aim-27</t>
  </si>
  <si>
    <t>aim-29</t>
  </si>
  <si>
    <t>aim-31</t>
  </si>
  <si>
    <t>aim-32</t>
  </si>
  <si>
    <t>aim-34</t>
  </si>
  <si>
    <t>aim-36</t>
  </si>
  <si>
    <t>aim-37</t>
  </si>
  <si>
    <t>aim-39</t>
  </si>
  <si>
    <t>aim-41</t>
  </si>
  <si>
    <t>1/8</t>
  </si>
  <si>
    <t>al-1</t>
  </si>
  <si>
    <t>alain</t>
  </si>
  <si>
    <t>al-3</t>
  </si>
  <si>
    <t>al-4</t>
  </si>
  <si>
    <t>al-6</t>
  </si>
  <si>
    <t>al-7</t>
  </si>
  <si>
    <t>al-9</t>
  </si>
  <si>
    <t>ania-1</t>
  </si>
  <si>
    <t>ania-2</t>
  </si>
  <si>
    <t>ania-4</t>
  </si>
  <si>
    <t>Ebolowa-Sangmelima</t>
  </si>
  <si>
    <t>ania-5</t>
  </si>
  <si>
    <t>ania-6</t>
  </si>
  <si>
    <t>Djoum-Mekok</t>
  </si>
  <si>
    <t>ania-r</t>
  </si>
  <si>
    <t>Mekok-Sangmelima</t>
  </si>
  <si>
    <t>ania-9</t>
  </si>
  <si>
    <t>ania-10</t>
  </si>
  <si>
    <t>ania-12</t>
  </si>
  <si>
    <t>Yaounde-Buea</t>
  </si>
  <si>
    <t>eka-1</t>
  </si>
  <si>
    <t>ekane</t>
  </si>
  <si>
    <t>Buea-Douala</t>
  </si>
  <si>
    <t>eka-r</t>
  </si>
  <si>
    <t>eka-4</t>
  </si>
  <si>
    <t>Yaounde-Kumba</t>
  </si>
  <si>
    <t>eka-5</t>
  </si>
  <si>
    <t>Kumba-Mamfe</t>
  </si>
  <si>
    <t>eka-7</t>
  </si>
  <si>
    <t>Mamfe-Kumba</t>
  </si>
  <si>
    <t>eka-10</t>
  </si>
  <si>
    <t>Kumba-Yaounde</t>
  </si>
  <si>
    <t>eka-12</t>
  </si>
  <si>
    <t>eka-15</t>
  </si>
  <si>
    <t>eka-18</t>
  </si>
  <si>
    <t>eka-19</t>
  </si>
  <si>
    <t>Yaounde-Bamenda</t>
  </si>
  <si>
    <t>eka-21</t>
  </si>
  <si>
    <t>eka-23</t>
  </si>
  <si>
    <t>Bafoussam-Dschang</t>
  </si>
  <si>
    <t>eka-24</t>
  </si>
  <si>
    <t>Dschang-Bafoussam</t>
  </si>
  <si>
    <t>eka-26</t>
  </si>
  <si>
    <t>Bafoussam-Yaounde</t>
  </si>
  <si>
    <t>eka-27</t>
  </si>
  <si>
    <t>Mbouda-Dschang-Mbouda</t>
  </si>
  <si>
    <t>eka-29</t>
  </si>
  <si>
    <t>eka-30</t>
  </si>
  <si>
    <t>eka-33</t>
  </si>
  <si>
    <t>eka-34</t>
  </si>
  <si>
    <t>eka-35</t>
  </si>
  <si>
    <t>Bamenda-Yaounde</t>
  </si>
  <si>
    <t>eka-37</t>
  </si>
  <si>
    <t>nad-1</t>
  </si>
  <si>
    <t>nad-2</t>
  </si>
  <si>
    <t>nad-3</t>
  </si>
  <si>
    <t>nad-5</t>
  </si>
  <si>
    <t>nad-6</t>
  </si>
  <si>
    <t>nad-7</t>
  </si>
  <si>
    <t>nad-9</t>
  </si>
  <si>
    <t>nad-10</t>
  </si>
  <si>
    <t>nad-13</t>
  </si>
  <si>
    <t>nad-15</t>
  </si>
  <si>
    <t>nad-16</t>
  </si>
  <si>
    <t>nad-18</t>
  </si>
  <si>
    <t>nad-22</t>
  </si>
  <si>
    <t>nad-24</t>
  </si>
  <si>
    <t>22/7</t>
  </si>
  <si>
    <t>al-r</t>
  </si>
  <si>
    <t xml:space="preserve">Transport </t>
  </si>
  <si>
    <t>nad-r</t>
  </si>
  <si>
    <t>aim-5</t>
  </si>
  <si>
    <t>aim-7</t>
  </si>
  <si>
    <t>aim-11</t>
  </si>
  <si>
    <t>aim-17</t>
  </si>
  <si>
    <t>aim-19</t>
  </si>
  <si>
    <t>aim-28</t>
  </si>
  <si>
    <t>aim-30</t>
  </si>
  <si>
    <t>aim-33</t>
  </si>
  <si>
    <t>aim-38</t>
  </si>
  <si>
    <t>aim-40</t>
  </si>
  <si>
    <t>al-2</t>
  </si>
  <si>
    <t>al-5</t>
  </si>
  <si>
    <t>al-8</t>
  </si>
  <si>
    <t>ania-3</t>
  </si>
  <si>
    <t>ania-7</t>
  </si>
  <si>
    <t>ania-8</t>
  </si>
  <si>
    <t>eka-2</t>
  </si>
  <si>
    <t>eka-6</t>
  </si>
  <si>
    <t>eka-8</t>
  </si>
  <si>
    <t>eka-11</t>
  </si>
  <si>
    <t>eka-16</t>
  </si>
  <si>
    <t>eka-22</t>
  </si>
  <si>
    <t>eka-25</t>
  </si>
  <si>
    <t>eka-31</t>
  </si>
  <si>
    <t>eka-36</t>
  </si>
  <si>
    <t>nad-4</t>
  </si>
  <si>
    <t>nad-8</t>
  </si>
  <si>
    <t>nad-14</t>
  </si>
  <si>
    <t>nad-17</t>
  </si>
  <si>
    <t>nad-23</t>
  </si>
  <si>
    <t>x 65 photocopies</t>
  </si>
  <si>
    <t>aim-22</t>
  </si>
  <si>
    <t>X 18 photocopies</t>
  </si>
  <si>
    <t>nad-11</t>
  </si>
  <si>
    <t>x 11 printing</t>
  </si>
  <si>
    <t>X 10 printing</t>
  </si>
  <si>
    <t>nad-19</t>
  </si>
  <si>
    <t>X 40 photocopies</t>
  </si>
  <si>
    <t>x 1 binding</t>
  </si>
  <si>
    <t>nad-25</t>
  </si>
  <si>
    <t>X 20 photocopies</t>
  </si>
  <si>
    <t xml:space="preserve">Lawyers Transport and logistics </t>
  </si>
  <si>
    <t>Tchag-1</t>
  </si>
  <si>
    <t>Tchag-2</t>
  </si>
  <si>
    <t>Tchag-3</t>
  </si>
  <si>
    <t>Limbe-Buea</t>
  </si>
  <si>
    <t>awa-1</t>
  </si>
  <si>
    <t>Buea-Limbe</t>
  </si>
  <si>
    <t>tam-1</t>
  </si>
  <si>
    <t>dji-1</t>
  </si>
  <si>
    <t>dji-2</t>
  </si>
  <si>
    <t>dji-3</t>
  </si>
  <si>
    <t>dji-4</t>
  </si>
  <si>
    <t>dji-5</t>
  </si>
  <si>
    <t>dji-10</t>
  </si>
  <si>
    <t>dji-11</t>
  </si>
  <si>
    <t>1/7</t>
  </si>
  <si>
    <t>lawyer fees</t>
  </si>
  <si>
    <t>Me Tambe</t>
  </si>
  <si>
    <t>tam-2</t>
  </si>
  <si>
    <t>Me Djimi</t>
  </si>
  <si>
    <t>dji-6</t>
  </si>
  <si>
    <t>djimi</t>
  </si>
  <si>
    <t>dji-9</t>
  </si>
  <si>
    <t>M.Awasume</t>
  </si>
  <si>
    <t>awa-2</t>
  </si>
  <si>
    <t>M.Tcheugueu</t>
  </si>
  <si>
    <t>eka-20</t>
  </si>
  <si>
    <t>dji-7</t>
  </si>
  <si>
    <t>dji-8</t>
  </si>
  <si>
    <t>Nya Aime</t>
  </si>
  <si>
    <t>Alain Bernard</t>
  </si>
  <si>
    <t>Ania Serge</t>
  </si>
  <si>
    <t>personnel</t>
  </si>
  <si>
    <t>Eric</t>
  </si>
  <si>
    <t>Phone-13</t>
  </si>
  <si>
    <t>Phone-26</t>
  </si>
  <si>
    <t>Phone-31</t>
  </si>
  <si>
    <t>Phone-50</t>
  </si>
  <si>
    <t>Phone-70-70a</t>
  </si>
  <si>
    <t>Phone-84</t>
  </si>
  <si>
    <t>Phone-99</t>
  </si>
  <si>
    <t>Phone-122</t>
  </si>
  <si>
    <t>Phone-138</t>
  </si>
  <si>
    <t>Phone-150-150a</t>
  </si>
  <si>
    <t>Phone-173-173a</t>
  </si>
  <si>
    <t>Phone-187</t>
  </si>
  <si>
    <t>Phone-188</t>
  </si>
  <si>
    <t>Phone-200</t>
  </si>
  <si>
    <t>Phone-205</t>
  </si>
  <si>
    <t>Phone-228</t>
  </si>
  <si>
    <t>Phone-239</t>
  </si>
  <si>
    <t>Phone-252</t>
  </si>
  <si>
    <t>Phone-266</t>
  </si>
  <si>
    <t>Phone-280</t>
  </si>
  <si>
    <t>Phone-309</t>
  </si>
  <si>
    <t>Phone-321</t>
  </si>
  <si>
    <t>Phone-331</t>
  </si>
  <si>
    <t>Phone-350</t>
  </si>
  <si>
    <t>Phone-361</t>
  </si>
  <si>
    <t>Anna</t>
  </si>
  <si>
    <t>Phone-8</t>
  </si>
  <si>
    <t>Phone-21</t>
  </si>
  <si>
    <t>Phone-45</t>
  </si>
  <si>
    <t>Phone-56</t>
  </si>
  <si>
    <t>Phone-78</t>
  </si>
  <si>
    <t>Phone-85</t>
  </si>
  <si>
    <t>Phone-102</t>
  </si>
  <si>
    <t>Phone-119</t>
  </si>
  <si>
    <t>Phone-163</t>
  </si>
  <si>
    <t>Phone-170</t>
  </si>
  <si>
    <t>Phone-181</t>
  </si>
  <si>
    <t>Phone-196</t>
  </si>
  <si>
    <t>Phone-211</t>
  </si>
  <si>
    <t>Phone-233</t>
  </si>
  <si>
    <t>Phone-246</t>
  </si>
  <si>
    <t>Phone-264</t>
  </si>
  <si>
    <t>Phone-270</t>
  </si>
  <si>
    <t>Phone-288</t>
  </si>
  <si>
    <t>Phone-315</t>
  </si>
  <si>
    <t>Phone-322</t>
  </si>
  <si>
    <t>Phone-347</t>
  </si>
  <si>
    <t>Phone-355</t>
  </si>
  <si>
    <t>x9 hours internet</t>
  </si>
  <si>
    <t>ann-7</t>
  </si>
  <si>
    <t>9H 30mins internet</t>
  </si>
  <si>
    <t>eri-6</t>
  </si>
  <si>
    <t>Internet</t>
  </si>
  <si>
    <t>ann-r</t>
  </si>
  <si>
    <t>eri-r</t>
  </si>
  <si>
    <t>Bonuses scaled to results</t>
  </si>
  <si>
    <t>news flash</t>
  </si>
  <si>
    <t>English</t>
  </si>
  <si>
    <t>French</t>
  </si>
  <si>
    <t>Hot News newspaper</t>
  </si>
  <si>
    <t>The Horizon newspaper</t>
  </si>
  <si>
    <t>Ambam arrest of 7 elephant tails trafficker arrest-court hearing</t>
  </si>
  <si>
    <t>28/6</t>
  </si>
  <si>
    <t>big ivory trafficker arrest Yaounde</t>
  </si>
  <si>
    <t>the spokesman newspaper</t>
  </si>
  <si>
    <t>Djoum arrest of 7 elephant tails trafficker arrest-court hearing</t>
  </si>
  <si>
    <t xml:space="preserve">24/7 </t>
  </si>
  <si>
    <t>Hot News newspaper E</t>
  </si>
  <si>
    <t>Djoum arrest of 7 elephant tails trafficker -court hearing</t>
  </si>
  <si>
    <t>Gabon burns its ivory</t>
  </si>
  <si>
    <t>Repere newspaper</t>
  </si>
  <si>
    <t>news feature</t>
  </si>
  <si>
    <t>Popoli newspaper</t>
  </si>
  <si>
    <t>mandrill trafficker arrest Ambam</t>
  </si>
  <si>
    <t>Eden newspaper</t>
  </si>
  <si>
    <t>talk show</t>
  </si>
  <si>
    <t>Yaounde elephant dealer arrest</t>
  </si>
  <si>
    <t>cd production</t>
  </si>
  <si>
    <t>ann-2</t>
  </si>
  <si>
    <t>x71 photocopy</t>
  </si>
  <si>
    <t>ann-4</t>
  </si>
  <si>
    <t>1 pack cd</t>
  </si>
  <si>
    <t>eri-5</t>
  </si>
  <si>
    <t>1 pack mini dv cassette</t>
  </si>
  <si>
    <t>Video Camera</t>
  </si>
  <si>
    <t>Equipment</t>
  </si>
  <si>
    <t>Ofir</t>
  </si>
  <si>
    <t>x18 newspaper</t>
  </si>
  <si>
    <t>professional literature</t>
  </si>
  <si>
    <t>ann-1</t>
  </si>
  <si>
    <t>ann-3</t>
  </si>
  <si>
    <t>x19 newspaper</t>
  </si>
  <si>
    <t>ann-5</t>
  </si>
  <si>
    <t>ann-6</t>
  </si>
  <si>
    <t>ann-8</t>
  </si>
  <si>
    <t>Wildlife Justice</t>
  </si>
  <si>
    <t>eri-1</t>
  </si>
  <si>
    <t>translation of wildlife justice</t>
  </si>
  <si>
    <t>eri-2</t>
  </si>
  <si>
    <t>proof reading translation of wildlife justice</t>
  </si>
  <si>
    <t>eri-3</t>
  </si>
  <si>
    <t>printing 8th Wildlife Justice</t>
  </si>
  <si>
    <t>eri-4</t>
  </si>
  <si>
    <t>Policy and External Relations</t>
  </si>
  <si>
    <t xml:space="preserve"> LAGA Replication</t>
  </si>
  <si>
    <t>CHAD</t>
  </si>
  <si>
    <t>Coordination/Support</t>
  </si>
  <si>
    <t>Phone International</t>
  </si>
  <si>
    <t>Policy and external relations</t>
  </si>
  <si>
    <t>Chad</t>
  </si>
  <si>
    <t>Phone-15</t>
  </si>
  <si>
    <t>CONGO</t>
  </si>
  <si>
    <t>Congo</t>
  </si>
  <si>
    <t>Phone-102a</t>
  </si>
  <si>
    <t>Phone-125</t>
  </si>
  <si>
    <t>Phone-126</t>
  </si>
  <si>
    <t>Phone-164-164b</t>
  </si>
  <si>
    <t>GABON</t>
  </si>
  <si>
    <t>Gabon</t>
  </si>
  <si>
    <t>Phone-30</t>
  </si>
  <si>
    <t>Phone-63</t>
  </si>
  <si>
    <t>Phone-159a</t>
  </si>
  <si>
    <t>GUINEA</t>
  </si>
  <si>
    <t>Guinea</t>
  </si>
  <si>
    <t>Phone-80-80a</t>
  </si>
  <si>
    <t>Phone-106a</t>
  </si>
  <si>
    <t>Kenya</t>
  </si>
  <si>
    <t>Phone-283</t>
  </si>
  <si>
    <t>Phone-285-285a</t>
  </si>
  <si>
    <t>Phone-300</t>
  </si>
  <si>
    <t>Phone-334-334a</t>
  </si>
  <si>
    <t>Phone-335</t>
  </si>
  <si>
    <t>Policy and External relations</t>
  </si>
  <si>
    <t>Phone-219</t>
  </si>
  <si>
    <t>Sudan</t>
  </si>
  <si>
    <t>Phone-242</t>
  </si>
  <si>
    <t>Phone-258</t>
  </si>
  <si>
    <t>Visa fees</t>
  </si>
  <si>
    <t>Arrey-1</t>
  </si>
  <si>
    <t>Arrey</t>
  </si>
  <si>
    <t>airport tax</t>
  </si>
  <si>
    <t>Replication Coordinator</t>
  </si>
  <si>
    <t>Replication</t>
  </si>
  <si>
    <t>Cynthia</t>
  </si>
  <si>
    <t>Phone-14</t>
  </si>
  <si>
    <t>Phone-29</t>
  </si>
  <si>
    <t>Phone-34-34a</t>
  </si>
  <si>
    <t>Phone-62</t>
  </si>
  <si>
    <t>Phone-68</t>
  </si>
  <si>
    <t>Phone-96</t>
  </si>
  <si>
    <t>Phone-107</t>
  </si>
  <si>
    <t>Phone-139</t>
  </si>
  <si>
    <t>Phone-160</t>
  </si>
  <si>
    <t>Phone-175</t>
  </si>
  <si>
    <t>Phone-177</t>
  </si>
  <si>
    <t>Phone-202-202b</t>
  </si>
  <si>
    <t>Phone-216-216a</t>
  </si>
  <si>
    <t>Phone-241</t>
  </si>
  <si>
    <t>Phone-277</t>
  </si>
  <si>
    <t>Phone-319-319a</t>
  </si>
  <si>
    <t>Phone-333</t>
  </si>
  <si>
    <t>Phone-353-353b</t>
  </si>
  <si>
    <t>Phone-365</t>
  </si>
  <si>
    <t>cyn-r</t>
  </si>
  <si>
    <t>Akwen Cynthia</t>
  </si>
  <si>
    <t>internet July</t>
  </si>
  <si>
    <t>Hr-internet 2012.7</t>
  </si>
  <si>
    <t>Phone-2</t>
  </si>
  <si>
    <t>Phone-12</t>
  </si>
  <si>
    <t>Phone-28</t>
  </si>
  <si>
    <t>Phone-32</t>
  </si>
  <si>
    <t>Phone-52</t>
  </si>
  <si>
    <t>Phone-66-66a</t>
  </si>
  <si>
    <t>Phone-93</t>
  </si>
  <si>
    <t>Phone-100</t>
  </si>
  <si>
    <t>Phone-159</t>
  </si>
  <si>
    <t>Phone-337</t>
  </si>
  <si>
    <t>Phone-338-338b</t>
  </si>
  <si>
    <t>Phone-363</t>
  </si>
  <si>
    <t>management</t>
  </si>
  <si>
    <t>14/5</t>
  </si>
  <si>
    <t>Bank file</t>
  </si>
  <si>
    <t>Phone-10</t>
  </si>
  <si>
    <t>Phone-20</t>
  </si>
  <si>
    <t>Phone-42</t>
  </si>
  <si>
    <t>Phone-60-60a</t>
  </si>
  <si>
    <t>Phone-75</t>
  </si>
  <si>
    <t>Phone-81</t>
  </si>
  <si>
    <r>
      <t>Phone-101-</t>
    </r>
    <r>
      <rPr>
        <sz val="10"/>
        <color indexed="10"/>
        <rFont val="Arial"/>
        <family val="2"/>
      </rPr>
      <t>101b</t>
    </r>
  </si>
  <si>
    <t>Phone-120</t>
  </si>
  <si>
    <t>Phone-133</t>
  </si>
  <si>
    <t>Phone-151</t>
  </si>
  <si>
    <t>Phone-169</t>
  </si>
  <si>
    <t>Phone-183</t>
  </si>
  <si>
    <t>Phone-198</t>
  </si>
  <si>
    <t>Phone-215</t>
  </si>
  <si>
    <t>Phone-218</t>
  </si>
  <si>
    <t>Phone-226</t>
  </si>
  <si>
    <t>Phone-234-234a</t>
  </si>
  <si>
    <t>Phone-256</t>
  </si>
  <si>
    <t>Phone-263</t>
  </si>
  <si>
    <t>Phone-272</t>
  </si>
  <si>
    <t>Phone-289</t>
  </si>
  <si>
    <t>Phone-299</t>
  </si>
  <si>
    <t>Phone-312</t>
  </si>
  <si>
    <t>Phone-325</t>
  </si>
  <si>
    <t>Phone-354</t>
  </si>
  <si>
    <t>Phone-1</t>
  </si>
  <si>
    <t>Phone-3</t>
  </si>
  <si>
    <t>Phone-69</t>
  </si>
  <si>
    <t>Phone-95</t>
  </si>
  <si>
    <t>Phone-96a</t>
  </si>
  <si>
    <t>Phone-109</t>
  </si>
  <si>
    <t>Phone-121</t>
  </si>
  <si>
    <t>Phone-140</t>
  </si>
  <si>
    <t>Phone-165</t>
  </si>
  <si>
    <t>Phone-189</t>
  </si>
  <si>
    <t>Phone-204</t>
  </si>
  <si>
    <t>Phone-265-265b</t>
  </si>
  <si>
    <t>Phone-268268c</t>
  </si>
  <si>
    <t>Phone-269</t>
  </si>
  <si>
    <t>Phone-297</t>
  </si>
  <si>
    <t>Phone-321-321a</t>
  </si>
  <si>
    <t>Phone-339-339a</t>
  </si>
  <si>
    <t>Phone-362</t>
  </si>
  <si>
    <t>Eme-r</t>
  </si>
  <si>
    <t>x1 hr taxi</t>
  </si>
  <si>
    <t>Arrey-r</t>
  </si>
  <si>
    <t>Hired taxi</t>
  </si>
  <si>
    <t>x8 toilet tissues</t>
  </si>
  <si>
    <t>Eme-1</t>
  </si>
  <si>
    <t>Eme-8</t>
  </si>
  <si>
    <t>Eme-21</t>
  </si>
  <si>
    <t>Eme-32</t>
  </si>
  <si>
    <t>Eme-34</t>
  </si>
  <si>
    <t>Eme-38</t>
  </si>
  <si>
    <t>x2 days watch</t>
  </si>
  <si>
    <t>Eme-39</t>
  </si>
  <si>
    <t>x2 nights watch</t>
  </si>
  <si>
    <t>Eme-40</t>
  </si>
  <si>
    <t>Office cupboard</t>
  </si>
  <si>
    <t>Arrey-2</t>
  </si>
  <si>
    <t>Office Bell</t>
  </si>
  <si>
    <t>Arrey-4</t>
  </si>
  <si>
    <t>X50 A5 envelopes</t>
  </si>
  <si>
    <t>Arrey-6</t>
  </si>
  <si>
    <t>x2 packet file dividers</t>
  </si>
  <si>
    <t>x100 A4 envelopes</t>
  </si>
  <si>
    <t>x100 Folders</t>
  </si>
  <si>
    <t>x4 bold makers</t>
  </si>
  <si>
    <t>Ink</t>
  </si>
  <si>
    <t>rubber bands</t>
  </si>
  <si>
    <t>Night watch</t>
  </si>
  <si>
    <t>Arrey-7</t>
  </si>
  <si>
    <t>Repairs fees</t>
  </si>
  <si>
    <t>Arrey-8</t>
  </si>
  <si>
    <t>x2 Door locks</t>
  </si>
  <si>
    <t>Arrey-9</t>
  </si>
  <si>
    <t>Arrey-10</t>
  </si>
  <si>
    <t>Arrey-11</t>
  </si>
  <si>
    <t>Repairs fees stairs</t>
  </si>
  <si>
    <t>Arrey-12</t>
  </si>
  <si>
    <t>Lock</t>
  </si>
  <si>
    <t>Arrey-13</t>
  </si>
  <si>
    <t>Arrey-14</t>
  </si>
  <si>
    <t>Repairs fees toilet tank</t>
  </si>
  <si>
    <t>Arrey-16</t>
  </si>
  <si>
    <t>Arrey-17</t>
  </si>
  <si>
    <t>Arrey-18</t>
  </si>
  <si>
    <t>Arrey-19</t>
  </si>
  <si>
    <t>Express Union</t>
  </si>
  <si>
    <t>Eme-2</t>
  </si>
  <si>
    <t>Eme-3</t>
  </si>
  <si>
    <t>Eme-4</t>
  </si>
  <si>
    <t>Eme-5</t>
  </si>
  <si>
    <t>Eme-6</t>
  </si>
  <si>
    <t>Eme-7</t>
  </si>
  <si>
    <t>Eme-12</t>
  </si>
  <si>
    <t>Eme-13</t>
  </si>
  <si>
    <t>Eme-14</t>
  </si>
  <si>
    <t>Eme-15</t>
  </si>
  <si>
    <t>Eme-16</t>
  </si>
  <si>
    <t>Eme-17</t>
  </si>
  <si>
    <t>Eme-18</t>
  </si>
  <si>
    <t>Eme-19</t>
  </si>
  <si>
    <t>Eme-20</t>
  </si>
  <si>
    <t>Eme-22</t>
  </si>
  <si>
    <t>Eme-23</t>
  </si>
  <si>
    <t>Eme-24</t>
  </si>
  <si>
    <t>Eme-25</t>
  </si>
  <si>
    <t>Eme-26</t>
  </si>
  <si>
    <t>Eme-27</t>
  </si>
  <si>
    <t>Eme-28</t>
  </si>
  <si>
    <t>Eme-29</t>
  </si>
  <si>
    <t>Eme-30</t>
  </si>
  <si>
    <t>Eme-31</t>
  </si>
  <si>
    <t>Eme-33</t>
  </si>
  <si>
    <t>Eme-35</t>
  </si>
  <si>
    <t>Eme-36</t>
  </si>
  <si>
    <t>Eme-37</t>
  </si>
  <si>
    <t>Transfer fees</t>
  </si>
  <si>
    <t>Arrey-3</t>
  </si>
  <si>
    <t>Arrey-5</t>
  </si>
  <si>
    <t>Arrey-15</t>
  </si>
  <si>
    <t>Bank charges</t>
  </si>
  <si>
    <t>UNICS</t>
  </si>
  <si>
    <t>Afriland</t>
  </si>
  <si>
    <t>Electricity-SONEL</t>
  </si>
  <si>
    <t>Rent + Bills</t>
  </si>
  <si>
    <t>Hr-Electricity 2012.7</t>
  </si>
  <si>
    <t>water-SNEC</t>
  </si>
  <si>
    <t>Hr-Water 2012.7</t>
  </si>
  <si>
    <t>rent</t>
  </si>
  <si>
    <t>Rent + bills</t>
  </si>
  <si>
    <t>Hr-rent-2012. 8</t>
  </si>
  <si>
    <t>33 inv, 7 Regions</t>
  </si>
  <si>
    <t>3 Operations 4 arreted</t>
  </si>
  <si>
    <t>follow up 35 cases 36 locked subjects</t>
  </si>
  <si>
    <t xml:space="preserve">43 Media pieces </t>
  </si>
  <si>
    <t>Sudan mission/Congo/Gabon/Chad/Guinea/Israel/Kenya/UK</t>
  </si>
  <si>
    <t>Traveling Expenses</t>
  </si>
  <si>
    <t>Drinks with informer</t>
  </si>
  <si>
    <t>Office cleaner</t>
  </si>
  <si>
    <t>Inter city Transport</t>
  </si>
  <si>
    <t>inter-city Transport</t>
  </si>
  <si>
    <t>Inter-city Transport</t>
  </si>
  <si>
    <t>Yaounde-Sang</t>
  </si>
  <si>
    <t>Zoetele-Yaounde</t>
  </si>
  <si>
    <t>Yaounde-kumba</t>
  </si>
  <si>
    <t>Eboa-Yaounde</t>
  </si>
  <si>
    <t>Yaounde-Mfou</t>
  </si>
  <si>
    <t>Mfou-Yaounde</t>
  </si>
  <si>
    <t>Yaounde-Ambam</t>
  </si>
  <si>
    <t>Ambam-Yaounde</t>
  </si>
  <si>
    <t>Douala-Pk 31-Douala</t>
  </si>
  <si>
    <t>Douala-Mungo</t>
  </si>
  <si>
    <t>Bikoko-Douala</t>
  </si>
  <si>
    <t>Mungo-Douala</t>
  </si>
  <si>
    <t>wum-Bamenda</t>
  </si>
  <si>
    <t>Bamenda-Wum</t>
  </si>
  <si>
    <t>Computer mouse</t>
  </si>
  <si>
    <t>Douala-Bafoussam</t>
  </si>
  <si>
    <t>Bafoussam-Baham-Bafoussam</t>
  </si>
  <si>
    <t>Bafoussam-Baham</t>
  </si>
  <si>
    <t>Baham-Bafoussam</t>
  </si>
  <si>
    <t>Bafoussamia</t>
  </si>
  <si>
    <t>Bafoussamia-Mbangasina</t>
  </si>
  <si>
    <t>Mbangasina-Bafoussamia</t>
  </si>
  <si>
    <t>Bafoussamia-Bouraka</t>
  </si>
  <si>
    <t>Bouraka-Bafoussamia</t>
  </si>
  <si>
    <t>Bafoussam-Bamendjou</t>
  </si>
  <si>
    <t>Bamendjou-Bafoussam</t>
  </si>
  <si>
    <t>Bafoussam-Alou</t>
  </si>
  <si>
    <t>Alou-Bafoussam</t>
  </si>
  <si>
    <t xml:space="preserve">LAGA   -   FINANCIAL REPORT      -    JULY    2012    </t>
  </si>
  <si>
    <t>call listing</t>
  </si>
  <si>
    <t>3-6/7/2012</t>
  </si>
  <si>
    <t xml:space="preserve"> lawyer</t>
  </si>
  <si>
    <t>lawyer</t>
  </si>
  <si>
    <t>Salary of Media Officer is supplemented by Bonuses scaled to the results he provides</t>
  </si>
  <si>
    <t>Yaounde-Ebolowa</t>
  </si>
  <si>
    <t>Ebolowa-Yaounde</t>
  </si>
  <si>
    <t>Yaounde-Bafoussamia</t>
  </si>
  <si>
    <t>Bafoussamia-Yaounde</t>
  </si>
  <si>
    <t>Buea-Yaounde</t>
  </si>
  <si>
    <t>Yaounde-Nanga Eboko</t>
  </si>
  <si>
    <t>Nanga-Yaounde</t>
  </si>
  <si>
    <t>Yaounde-Ngoumou</t>
  </si>
  <si>
    <t>Ngoumou-Yaounde</t>
  </si>
  <si>
    <t>Yaounde-Sangmelima</t>
  </si>
  <si>
    <t>Sangmelima-Yaounde</t>
  </si>
  <si>
    <t>Gabon ivory burn</t>
  </si>
  <si>
    <t>Wildlife Justice publication of the 8th edition</t>
  </si>
  <si>
    <t>Editing cost</t>
  </si>
  <si>
    <t>2xprinting</t>
  </si>
  <si>
    <t>Kenya Director Trip</t>
  </si>
  <si>
    <t>Communication</t>
  </si>
  <si>
    <t>SOUTH SUDAN</t>
  </si>
  <si>
    <t>Training</t>
  </si>
  <si>
    <t>Exit Visa fees</t>
  </si>
  <si>
    <t>Ofir-r</t>
  </si>
  <si>
    <t>Trimming tree</t>
  </si>
  <si>
    <t>Constatation</t>
  </si>
  <si>
    <t>x10 Locks closet</t>
  </si>
  <si>
    <t>Window bars</t>
  </si>
  <si>
    <t>green paint</t>
  </si>
  <si>
    <t>white Paint</t>
  </si>
  <si>
    <t>5XNight watch</t>
  </si>
  <si>
    <t>Ofir-7</t>
  </si>
  <si>
    <t>Ofir-1</t>
  </si>
  <si>
    <t>Ofir-2</t>
  </si>
  <si>
    <t>Ofir-3</t>
  </si>
  <si>
    <t>Ofir-4</t>
  </si>
  <si>
    <t>Ofir-5</t>
  </si>
  <si>
    <t>Ofir-6</t>
  </si>
  <si>
    <t>Yaounde-Sangmalima</t>
  </si>
  <si>
    <t>Sangmalima-Djoum</t>
  </si>
  <si>
    <t>Djoum-Sangmalima</t>
  </si>
  <si>
    <t>Abongmbangmbang</t>
  </si>
  <si>
    <t>Yaounde-Abongmbang</t>
  </si>
  <si>
    <t>Abongmbang-Yaounde</t>
  </si>
  <si>
    <t>Yaounde-Abongmbang-Mbang</t>
  </si>
  <si>
    <t>Abongmbang-Mbang-Mindourou</t>
  </si>
  <si>
    <t>Mindourou-Abongmbang-Mbang</t>
  </si>
  <si>
    <t>Abongmbang-Mbang-Yaounde</t>
  </si>
  <si>
    <t>Abongmbang mbang court judgment on 4 elephant traffickers</t>
  </si>
  <si>
    <t>Bertoua-Mbang-Bertoua</t>
  </si>
  <si>
    <t>Bertoua-Yaounde</t>
  </si>
  <si>
    <t>Yaounde-Bertoua</t>
  </si>
  <si>
    <t>Bertoua-Yoka</t>
  </si>
  <si>
    <t>Yoka-Bertoua</t>
  </si>
  <si>
    <t>Bamenda-Bafoussam</t>
  </si>
  <si>
    <t>Bafoussam-Bamenda</t>
  </si>
  <si>
    <t>Bafoussam-Bangte-Bfsam</t>
  </si>
  <si>
    <t>Bafoussam-Bangangté</t>
  </si>
  <si>
    <t>Bangangté-Bafoussam</t>
  </si>
  <si>
    <t>Yaounde-Bangante</t>
  </si>
  <si>
    <t>Bangante-Yaounde</t>
  </si>
  <si>
    <t>Bangante-Bafoussam</t>
  </si>
  <si>
    <t>military Officer arrested with ivory in Douala</t>
  </si>
  <si>
    <t>x 24 printing color pages</t>
  </si>
  <si>
    <t>Training Wildlife Law Enforcement</t>
  </si>
  <si>
    <t>internet recharge</t>
  </si>
  <si>
    <t>Yaounde-Kribi</t>
  </si>
  <si>
    <t>Kribi-Yaounde</t>
  </si>
  <si>
    <t>19-21/7/2012</t>
  </si>
  <si>
    <t>10-13/7/2012</t>
  </si>
  <si>
    <t>AmountCFA</t>
  </si>
  <si>
    <t>Donor</t>
  </si>
  <si>
    <t>Amount USD</t>
  </si>
  <si>
    <t>FWS</t>
  </si>
  <si>
    <t>Used</t>
  </si>
  <si>
    <t>FWS-Replication</t>
  </si>
  <si>
    <t>BornFree UK</t>
  </si>
  <si>
    <t>Rufford</t>
  </si>
  <si>
    <t>IFAW</t>
  </si>
  <si>
    <t>IPPL</t>
  </si>
  <si>
    <t>BornFree USA</t>
  </si>
  <si>
    <t>ARCUS Foundation</t>
  </si>
  <si>
    <t>TOTAL</t>
  </si>
  <si>
    <t>US FWS</t>
  </si>
  <si>
    <t>bf 2011</t>
  </si>
  <si>
    <t xml:space="preserve">Used January </t>
  </si>
  <si>
    <t>Used February</t>
  </si>
  <si>
    <t>Used March</t>
  </si>
  <si>
    <t>Used April</t>
  </si>
  <si>
    <t>Used May</t>
  </si>
  <si>
    <t>Used June</t>
  </si>
  <si>
    <t>US FWS-Replication</t>
  </si>
  <si>
    <t>Used January</t>
  </si>
  <si>
    <t xml:space="preserve">Donated January </t>
  </si>
  <si>
    <t>Donated April</t>
  </si>
  <si>
    <t>BornFree Foundation</t>
  </si>
  <si>
    <t>Donated January 2011</t>
  </si>
  <si>
    <t>Donated May</t>
  </si>
  <si>
    <t>BF</t>
  </si>
  <si>
    <t>Donated June</t>
  </si>
  <si>
    <t>Donated October</t>
  </si>
  <si>
    <t>Used October</t>
  </si>
  <si>
    <t>Used November</t>
  </si>
  <si>
    <t>Used December</t>
  </si>
  <si>
    <t>Donated December 2011</t>
  </si>
  <si>
    <t>Marsh Christian Trust</t>
  </si>
  <si>
    <t>July</t>
  </si>
  <si>
    <t>$1=535CFA</t>
  </si>
  <si>
    <t>Used July</t>
  </si>
  <si>
    <t>Passing to August 2012</t>
  </si>
  <si>
    <t>Donated July</t>
  </si>
  <si>
    <t>Passing to August  2012</t>
  </si>
  <si>
    <t>Marsh Christian Trusy</t>
  </si>
  <si>
    <t xml:space="preserve">             </t>
  </si>
  <si>
    <t>Money Transferred to the Bank</t>
  </si>
  <si>
    <t>Bank commission+tax</t>
  </si>
  <si>
    <t>Transaction to the account</t>
  </si>
  <si>
    <t>Money transferred to the Bank</t>
  </si>
  <si>
    <t>BORNFREE FOUNDATION</t>
  </si>
  <si>
    <t>Bank Ex Rate=831,650</t>
  </si>
  <si>
    <t>Real Ex Rate =835</t>
  </si>
  <si>
    <t>Real Ex Rate =535</t>
  </si>
  <si>
    <t>Bank Ex Rate=534.290</t>
  </si>
  <si>
    <t xml:space="preserve">LAGA   -   FINANCIAL REPORT      -    JULY    2012 SUMMARY   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</si>
</sst>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t&quot;£&quot;#,##0_);\(\t&quot;£&quot;#,##0\)"/>
    <numFmt numFmtId="173" formatCode="\t&quot;£&quot;#,##0_);[Red]\(\t&quot;£&quot;#,##0\)"/>
    <numFmt numFmtId="174" formatCode="\t&quot;£&quot;#,##0.00_);\(\t&quot;£&quot;#,##0.00\)"/>
    <numFmt numFmtId="175" formatCode="\t&quot;£&quot;#,##0.00_);[Red]\(\t&quot;£&quot;#,##0.00\)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&quot;₪&quot;\ #,##0;&quot;₪&quot;\ \-#,##0"/>
    <numFmt numFmtId="185" formatCode="&quot;₪&quot;\ #,##0;[Red]&quot;₪&quot;\ \-#,##0"/>
    <numFmt numFmtId="186" formatCode="&quot;₪&quot;\ #,##0.00;&quot;₪&quot;\ \-#,##0.00"/>
    <numFmt numFmtId="187" formatCode="&quot;₪&quot;\ #,##0.00;[Red]&quot;₪&quot;\ \-#,##0.00"/>
    <numFmt numFmtId="188" formatCode="_ &quot;₪&quot;\ * #,##0_ ;_ &quot;₪&quot;\ * \-#,##0_ ;_ &quot;₪&quot;\ * &quot;-&quot;_ ;_ @_ "/>
    <numFmt numFmtId="189" formatCode="_ * #,##0_ ;_ * \-#,##0_ ;_ * &quot;-&quot;_ ;_ @_ "/>
    <numFmt numFmtId="190" formatCode="_ &quot;₪&quot;\ * #,##0.00_ ;_ &quot;₪&quot;\ * \-#,##0.00_ ;_ &quot;₪&quot;\ * &quot;-&quot;??_ ;_ @_ "/>
    <numFmt numFmtId="191" formatCode="_ * #,##0.00_ ;_ * \-#,##0.00_ ;_ * &quot;-&quot;??_ ;_ @_ "/>
    <numFmt numFmtId="192" formatCode="m/d"/>
    <numFmt numFmtId="193" formatCode="m/d/yy"/>
    <numFmt numFmtId="194" formatCode="#,##0;[Red]#,##0"/>
    <numFmt numFmtId="195" formatCode="#,##0_ ;[Red]\-#,##0\ "/>
    <numFmt numFmtId="196" formatCode="[$$-409]#,##0.0;[Red][$$-409]#,##0.0"/>
    <numFmt numFmtId="197" formatCode="[$$-409]#,##0;[Red][$$-409]#,##0"/>
    <numFmt numFmtId="198" formatCode="[$£-809]#,##0"/>
    <numFmt numFmtId="199" formatCode="&quot;£&quot;#,##0"/>
    <numFmt numFmtId="200" formatCode="#,##0.00;[Red]#,##0.00"/>
    <numFmt numFmtId="201" formatCode="#,##0.000"/>
    <numFmt numFmtId="202" formatCode="&quot;$&quot;#,##0"/>
    <numFmt numFmtId="203" formatCode="#,##0.000;[Red]#,##0.0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9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60"/>
      <name val="Arial"/>
      <family val="2"/>
    </font>
    <font>
      <sz val="10"/>
      <color indexed="50"/>
      <name val="Arial"/>
      <family val="2"/>
    </font>
    <font>
      <sz val="10"/>
      <color indexed="20"/>
      <name val="Arial"/>
      <family val="2"/>
    </font>
    <font>
      <sz val="10"/>
      <color indexed="49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53"/>
      <name val="Arial"/>
      <family val="2"/>
    </font>
    <font>
      <sz val="10"/>
      <color indexed="14"/>
      <name val="Arial"/>
      <family val="2"/>
    </font>
    <font>
      <sz val="9"/>
      <color indexed="60"/>
      <name val="Arial"/>
      <family val="0"/>
    </font>
    <font>
      <sz val="8"/>
      <color indexed="60"/>
      <name val="Arial"/>
      <family val="0"/>
    </font>
    <font>
      <sz val="8"/>
      <color indexed="20"/>
      <name val="Arial"/>
      <family val="2"/>
    </font>
    <font>
      <sz val="8"/>
      <color indexed="49"/>
      <name val="Arial"/>
      <family val="0"/>
    </font>
    <font>
      <sz val="10"/>
      <color indexed="46"/>
      <name val="Arial"/>
      <family val="0"/>
    </font>
    <font>
      <sz val="9"/>
      <color indexed="46"/>
      <name val="Arial"/>
      <family val="0"/>
    </font>
    <font>
      <b/>
      <sz val="10"/>
      <color indexed="46"/>
      <name val="Arial"/>
      <family val="0"/>
    </font>
    <font>
      <sz val="8"/>
      <color indexed="14"/>
      <name val="Arial"/>
      <family val="0"/>
    </font>
    <font>
      <sz val="8"/>
      <color indexed="21"/>
      <name val="Arial"/>
      <family val="0"/>
    </font>
    <font>
      <sz val="8"/>
      <color indexed="17"/>
      <name val="Arial"/>
      <family val="0"/>
    </font>
    <font>
      <sz val="8"/>
      <color indexed="53"/>
      <name val="Arial"/>
      <family val="0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49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0"/>
    </font>
    <font>
      <sz val="9"/>
      <color indexed="53"/>
      <name val="Arial"/>
      <family val="0"/>
    </font>
    <font>
      <sz val="9"/>
      <color indexed="49"/>
      <name val="Arial"/>
      <family val="0"/>
    </font>
    <font>
      <sz val="9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194" fontId="1" fillId="0" borderId="0" xfId="0" applyNumberFormat="1" applyFont="1" applyAlignment="1">
      <alignment horizontal="center"/>
    </xf>
    <xf numFmtId="19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0" fillId="0" borderId="1" xfId="0" applyNumberFormat="1" applyFont="1" applyBorder="1" applyAlignment="1" quotePrefix="1">
      <alignment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7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4" fontId="0" fillId="2" borderId="0" xfId="0" applyNumberFormat="1" applyFill="1" applyAlignment="1">
      <alignment/>
    </xf>
    <xf numFmtId="194" fontId="8" fillId="2" borderId="0" xfId="0" applyNumberFormat="1" applyFont="1" applyFill="1" applyAlignment="1">
      <alignment/>
    </xf>
    <xf numFmtId="196" fontId="0" fillId="0" borderId="0" xfId="0" applyNumberFormat="1" applyAlignment="1">
      <alignment/>
    </xf>
    <xf numFmtId="49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194" fontId="0" fillId="0" borderId="2" xfId="0" applyNumberFormat="1" applyFont="1" applyBorder="1" applyAlignment="1">
      <alignment/>
    </xf>
    <xf numFmtId="49" fontId="0" fillId="0" borderId="2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49" fontId="0" fillId="0" borderId="3" xfId="0" applyNumberFormat="1" applyFill="1" applyBorder="1" applyAlignment="1">
      <alignment/>
    </xf>
    <xf numFmtId="49" fontId="1" fillId="0" borderId="3" xfId="0" applyNumberFormat="1" applyFont="1" applyFill="1" applyBorder="1" applyAlignment="1">
      <alignment/>
    </xf>
    <xf numFmtId="197" fontId="1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4" xfId="0" applyNumberFormat="1" applyBorder="1" applyAlignment="1">
      <alignment/>
    </xf>
    <xf numFmtId="3" fontId="1" fillId="0" borderId="4" xfId="0" applyNumberFormat="1" applyFont="1" applyFill="1" applyBorder="1" applyAlignment="1">
      <alignment/>
    </xf>
    <xf numFmtId="49" fontId="1" fillId="0" borderId="4" xfId="0" applyNumberFormat="1" applyFont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4" xfId="0" applyNumberFormat="1" applyFont="1" applyFill="1" applyBorder="1" applyAlignment="1">
      <alignment horizontal="left"/>
    </xf>
    <xf numFmtId="49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196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3" fontId="1" fillId="0" borderId="4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49" fontId="1" fillId="0" borderId="4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/>
    </xf>
    <xf numFmtId="49" fontId="0" fillId="0" borderId="4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196" fontId="0" fillId="0" borderId="4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196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196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3" fontId="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3" fontId="0" fillId="2" borderId="0" xfId="0" applyNumberFormat="1" applyFill="1" applyAlignment="1">
      <alignment/>
    </xf>
    <xf numFmtId="196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left"/>
    </xf>
    <xf numFmtId="196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3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196" fontId="0" fillId="2" borderId="0" xfId="0" applyNumberFormat="1" applyFill="1" applyAlignment="1">
      <alignment horizontal="right"/>
    </xf>
    <xf numFmtId="0" fontId="1" fillId="0" borderId="0" xfId="0" applyFont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1" fontId="0" fillId="2" borderId="0" xfId="0" applyNumberFormat="1" applyFill="1" applyAlignment="1">
      <alignment/>
    </xf>
    <xf numFmtId="1" fontId="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center"/>
    </xf>
    <xf numFmtId="1" fontId="0" fillId="2" borderId="0" xfId="0" applyNumberFormat="1" applyFill="1" applyBorder="1" applyAlignment="1">
      <alignment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196" fontId="0" fillId="2" borderId="0" xfId="0" applyNumberFormat="1" applyFont="1" applyFill="1" applyAlignment="1">
      <alignment/>
    </xf>
    <xf numFmtId="196" fontId="0" fillId="0" borderId="0" xfId="0" applyNumberFormat="1" applyAlignment="1">
      <alignment horizontal="right"/>
    </xf>
    <xf numFmtId="196" fontId="0" fillId="0" borderId="0" xfId="0" applyNumberFormat="1" applyFill="1" applyAlignment="1">
      <alignment horizontal="righ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49" fontId="0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/>
    </xf>
    <xf numFmtId="3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49" fontId="0" fillId="0" borderId="4" xfId="0" applyNumberFormat="1" applyFont="1" applyBorder="1" applyAlignment="1">
      <alignment horizontal="left"/>
    </xf>
    <xf numFmtId="3" fontId="0" fillId="0" borderId="4" xfId="0" applyNumberFormat="1" applyFont="1" applyFill="1" applyBorder="1" applyAlignment="1">
      <alignment/>
    </xf>
    <xf numFmtId="196" fontId="0" fillId="0" borderId="4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49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 quotePrefix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shrinkToFit="1"/>
    </xf>
    <xf numFmtId="49" fontId="0" fillId="0" borderId="0" xfId="0" applyNumberFormat="1" applyFont="1" applyFill="1" applyAlignment="1">
      <alignment horizontal="center"/>
    </xf>
    <xf numFmtId="49" fontId="0" fillId="0" borderId="0" xfId="20" applyNumberFormat="1" applyFont="1" applyFill="1">
      <alignment/>
      <protection/>
    </xf>
    <xf numFmtId="49" fontId="0" fillId="2" borderId="0" xfId="20" applyNumberFormat="1" applyFont="1" applyFill="1">
      <alignment/>
      <protection/>
    </xf>
    <xf numFmtId="49" fontId="0" fillId="2" borderId="0" xfId="20" applyNumberFormat="1" applyFont="1" applyFill="1" applyAlignment="1">
      <alignment horizontal="center"/>
      <protection/>
    </xf>
    <xf numFmtId="49" fontId="0" fillId="0" borderId="0" xfId="20" applyNumberFormat="1" applyFont="1" applyFill="1" applyAlignment="1">
      <alignment horizontal="center"/>
      <protection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196" fontId="0" fillId="2" borderId="0" xfId="0" applyNumberFormat="1" applyFont="1" applyFill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2" fillId="2" borderId="0" xfId="0" applyNumberFormat="1" applyFont="1" applyFill="1" applyAlignment="1">
      <alignment/>
    </xf>
    <xf numFmtId="49" fontId="0" fillId="0" borderId="0" xfId="19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/>
    </xf>
    <xf numFmtId="49" fontId="0" fillId="0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3" fontId="0" fillId="0" borderId="5" xfId="0" applyNumberFormat="1" applyFont="1" applyBorder="1" applyAlignment="1">
      <alignment/>
    </xf>
    <xf numFmtId="49" fontId="1" fillId="2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196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0" fillId="2" borderId="0" xfId="0" applyNumberFormat="1" applyFill="1" applyBorder="1" applyAlignment="1">
      <alignment horizontal="left"/>
    </xf>
    <xf numFmtId="49" fontId="0" fillId="0" borderId="4" xfId="0" applyNumberFormat="1" applyBorder="1" applyAlignment="1">
      <alignment horizontal="left"/>
    </xf>
    <xf numFmtId="196" fontId="17" fillId="0" borderId="4" xfId="0" applyNumberFormat="1" applyFont="1" applyBorder="1" applyAlignment="1">
      <alignment/>
    </xf>
    <xf numFmtId="0" fontId="18" fillId="0" borderId="0" xfId="0" applyFont="1" applyFill="1" applyAlignment="1">
      <alignment/>
    </xf>
    <xf numFmtId="3" fontId="0" fillId="0" borderId="3" xfId="0" applyNumberFormat="1" applyFont="1" applyBorder="1" applyAlignment="1">
      <alignment/>
    </xf>
    <xf numFmtId="49" fontId="0" fillId="0" borderId="3" xfId="0" applyNumberFormat="1" applyBorder="1" applyAlignment="1">
      <alignment/>
    </xf>
    <xf numFmtId="49" fontId="0" fillId="0" borderId="3" xfId="0" applyNumberFormat="1" applyFont="1" applyBorder="1" applyAlignment="1">
      <alignment horizontal="left"/>
    </xf>
    <xf numFmtId="49" fontId="0" fillId="0" borderId="3" xfId="0" applyNumberFormat="1" applyBorder="1" applyAlignment="1">
      <alignment horizontal="left"/>
    </xf>
    <xf numFmtId="3" fontId="0" fillId="0" borderId="3" xfId="0" applyNumberFormat="1" applyBorder="1" applyAlignment="1">
      <alignment/>
    </xf>
    <xf numFmtId="196" fontId="0" fillId="0" borderId="3" xfId="0" applyNumberFormat="1" applyBorder="1" applyAlignment="1">
      <alignment/>
    </xf>
    <xf numFmtId="196" fontId="0" fillId="0" borderId="0" xfId="0" applyNumberFormat="1" applyBorder="1" applyAlignment="1">
      <alignment/>
    </xf>
    <xf numFmtId="49" fontId="19" fillId="0" borderId="0" xfId="0" applyNumberFormat="1" applyFont="1" applyFill="1" applyAlignment="1">
      <alignment/>
    </xf>
    <xf numFmtId="3" fontId="20" fillId="0" borderId="3" xfId="0" applyNumberFormat="1" applyFont="1" applyFill="1" applyBorder="1" applyAlignment="1">
      <alignment/>
    </xf>
    <xf numFmtId="49" fontId="20" fillId="0" borderId="3" xfId="0" applyNumberFormat="1" applyFont="1" applyFill="1" applyBorder="1" applyAlignment="1">
      <alignment/>
    </xf>
    <xf numFmtId="49" fontId="19" fillId="0" borderId="3" xfId="0" applyNumberFormat="1" applyFont="1" applyBorder="1" applyAlignment="1">
      <alignment horizontal="left"/>
    </xf>
    <xf numFmtId="49" fontId="18" fillId="0" borderId="0" xfId="0" applyNumberFormat="1" applyFont="1" applyFill="1" applyAlignment="1">
      <alignment/>
    </xf>
    <xf numFmtId="3" fontId="18" fillId="0" borderId="3" xfId="0" applyNumberFormat="1" applyFont="1" applyFill="1" applyBorder="1" applyAlignment="1">
      <alignment/>
    </xf>
    <xf numFmtId="49" fontId="18" fillId="0" borderId="3" xfId="0" applyNumberFormat="1" applyFont="1" applyFill="1" applyBorder="1" applyAlignment="1">
      <alignment/>
    </xf>
    <xf numFmtId="49" fontId="18" fillId="0" borderId="3" xfId="0" applyNumberFormat="1" applyFont="1" applyBorder="1" applyAlignment="1">
      <alignment horizontal="left"/>
    </xf>
    <xf numFmtId="3" fontId="18" fillId="0" borderId="3" xfId="0" applyNumberFormat="1" applyFont="1" applyBorder="1" applyAlignment="1">
      <alignment/>
    </xf>
    <xf numFmtId="196" fontId="18" fillId="0" borderId="3" xfId="0" applyNumberFormat="1" applyFont="1" applyBorder="1" applyAlignment="1">
      <alignment/>
    </xf>
    <xf numFmtId="196" fontId="1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2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3" fontId="21" fillId="0" borderId="3" xfId="0" applyNumberFormat="1" applyFont="1" applyFill="1" applyBorder="1" applyAlignment="1">
      <alignment/>
    </xf>
    <xf numFmtId="49" fontId="21" fillId="0" borderId="3" xfId="0" applyNumberFormat="1" applyFont="1" applyFill="1" applyBorder="1" applyAlignment="1">
      <alignment/>
    </xf>
    <xf numFmtId="49" fontId="21" fillId="0" borderId="3" xfId="0" applyNumberFormat="1" applyFont="1" applyFill="1" applyBorder="1" applyAlignment="1">
      <alignment horizontal="left"/>
    </xf>
    <xf numFmtId="3" fontId="21" fillId="0" borderId="3" xfId="0" applyNumberFormat="1" applyFont="1" applyBorder="1" applyAlignment="1">
      <alignment/>
    </xf>
    <xf numFmtId="196" fontId="21" fillId="0" borderId="3" xfId="0" applyNumberFormat="1" applyFont="1" applyBorder="1" applyAlignment="1">
      <alignment/>
    </xf>
    <xf numFmtId="196" fontId="21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Fill="1" applyAlignment="1">
      <alignment/>
    </xf>
    <xf numFmtId="3" fontId="22" fillId="0" borderId="3" xfId="0" applyNumberFormat="1" applyFont="1" applyFill="1" applyBorder="1" applyAlignment="1">
      <alignment/>
    </xf>
    <xf numFmtId="49" fontId="22" fillId="0" borderId="3" xfId="0" applyNumberFormat="1" applyFont="1" applyFill="1" applyBorder="1" applyAlignment="1">
      <alignment/>
    </xf>
    <xf numFmtId="49" fontId="22" fillId="0" borderId="3" xfId="0" applyNumberFormat="1" applyFont="1" applyFill="1" applyBorder="1" applyAlignment="1">
      <alignment horizontal="left"/>
    </xf>
    <xf numFmtId="3" fontId="22" fillId="0" borderId="3" xfId="0" applyNumberFormat="1" applyFont="1" applyBorder="1" applyAlignment="1">
      <alignment/>
    </xf>
    <xf numFmtId="196" fontId="22" fillId="0" borderId="3" xfId="0" applyNumberFormat="1" applyFont="1" applyBorder="1" applyAlignment="1">
      <alignment/>
    </xf>
    <xf numFmtId="196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3" fontId="23" fillId="0" borderId="3" xfId="0" applyNumberFormat="1" applyFont="1" applyFill="1" applyBorder="1" applyAlignment="1">
      <alignment/>
    </xf>
    <xf numFmtId="49" fontId="23" fillId="0" borderId="3" xfId="0" applyNumberFormat="1" applyFont="1" applyFill="1" applyBorder="1" applyAlignment="1">
      <alignment/>
    </xf>
    <xf numFmtId="49" fontId="23" fillId="0" borderId="3" xfId="0" applyNumberFormat="1" applyFont="1" applyFill="1" applyBorder="1" applyAlignment="1">
      <alignment horizontal="left"/>
    </xf>
    <xf numFmtId="196" fontId="23" fillId="0" borderId="3" xfId="0" applyNumberFormat="1" applyFont="1" applyBorder="1" applyAlignment="1">
      <alignment/>
    </xf>
    <xf numFmtId="196" fontId="23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49" fontId="24" fillId="0" borderId="0" xfId="0" applyNumberFormat="1" applyFont="1" applyFill="1" applyAlignment="1">
      <alignment/>
    </xf>
    <xf numFmtId="3" fontId="24" fillId="0" borderId="3" xfId="0" applyNumberFormat="1" applyFont="1" applyFill="1" applyBorder="1" applyAlignment="1">
      <alignment/>
    </xf>
    <xf numFmtId="49" fontId="24" fillId="0" borderId="3" xfId="0" applyNumberFormat="1" applyFont="1" applyFill="1" applyBorder="1" applyAlignment="1">
      <alignment/>
    </xf>
    <xf numFmtId="49" fontId="24" fillId="0" borderId="3" xfId="0" applyNumberFormat="1" applyFont="1" applyFill="1" applyBorder="1" applyAlignment="1">
      <alignment horizontal="left"/>
    </xf>
    <xf numFmtId="3" fontId="24" fillId="0" borderId="3" xfId="0" applyNumberFormat="1" applyFont="1" applyBorder="1" applyAlignment="1">
      <alignment/>
    </xf>
    <xf numFmtId="196" fontId="24" fillId="0" borderId="3" xfId="0" applyNumberFormat="1" applyFont="1" applyBorder="1" applyAlignment="1">
      <alignment/>
    </xf>
    <xf numFmtId="196" fontId="24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49" fontId="15" fillId="0" borderId="0" xfId="0" applyNumberFormat="1" applyFont="1" applyFill="1" applyAlignment="1">
      <alignment/>
    </xf>
    <xf numFmtId="3" fontId="15" fillId="0" borderId="3" xfId="0" applyNumberFormat="1" applyFont="1" applyFill="1" applyBorder="1" applyAlignment="1">
      <alignment/>
    </xf>
    <xf numFmtId="49" fontId="15" fillId="0" borderId="3" xfId="0" applyNumberFormat="1" applyFont="1" applyFill="1" applyBorder="1" applyAlignment="1">
      <alignment/>
    </xf>
    <xf numFmtId="49" fontId="15" fillId="0" borderId="3" xfId="0" applyNumberFormat="1" applyFont="1" applyFill="1" applyBorder="1" applyAlignment="1">
      <alignment horizontal="left"/>
    </xf>
    <xf numFmtId="3" fontId="15" fillId="0" borderId="3" xfId="0" applyNumberFormat="1" applyFont="1" applyBorder="1" applyAlignment="1">
      <alignment/>
    </xf>
    <xf numFmtId="196" fontId="15" fillId="0" borderId="3" xfId="0" applyNumberFormat="1" applyFont="1" applyBorder="1" applyAlignment="1">
      <alignment/>
    </xf>
    <xf numFmtId="196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3" fontId="25" fillId="0" borderId="0" xfId="0" applyNumberFormat="1" applyFont="1" applyFill="1" applyAlignment="1">
      <alignment/>
    </xf>
    <xf numFmtId="3" fontId="25" fillId="0" borderId="3" xfId="0" applyNumberFormat="1" applyFont="1" applyFill="1" applyBorder="1" applyAlignment="1">
      <alignment/>
    </xf>
    <xf numFmtId="49" fontId="25" fillId="0" borderId="3" xfId="0" applyNumberFormat="1" applyFont="1" applyFill="1" applyBorder="1" applyAlignment="1">
      <alignment/>
    </xf>
    <xf numFmtId="49" fontId="25" fillId="0" borderId="3" xfId="0" applyNumberFormat="1" applyFont="1" applyFill="1" applyBorder="1" applyAlignment="1">
      <alignment horizontal="left"/>
    </xf>
    <xf numFmtId="3" fontId="25" fillId="0" borderId="3" xfId="0" applyNumberFormat="1" applyFont="1" applyBorder="1" applyAlignment="1">
      <alignment/>
    </xf>
    <xf numFmtId="196" fontId="25" fillId="0" borderId="3" xfId="0" applyNumberFormat="1" applyFont="1" applyBorder="1" applyAlignment="1">
      <alignment/>
    </xf>
    <xf numFmtId="196" fontId="25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3" fontId="3" fillId="0" borderId="3" xfId="0" applyNumberFormat="1" applyFont="1" applyFill="1" applyBorder="1" applyAlignment="1">
      <alignment/>
    </xf>
    <xf numFmtId="49" fontId="3" fillId="0" borderId="3" xfId="0" applyNumberFormat="1" applyFont="1" applyFill="1" applyBorder="1" applyAlignment="1">
      <alignment/>
    </xf>
    <xf numFmtId="49" fontId="3" fillId="0" borderId="3" xfId="0" applyNumberFormat="1" applyFont="1" applyFill="1" applyBorder="1" applyAlignment="1">
      <alignment horizontal="left"/>
    </xf>
    <xf numFmtId="196" fontId="3" fillId="0" borderId="3" xfId="0" applyNumberFormat="1" applyFont="1" applyBorder="1" applyAlignment="1">
      <alignment/>
    </xf>
    <xf numFmtId="196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0" fillId="0" borderId="3" xfId="0" applyNumberFormat="1" applyFont="1" applyFill="1" applyBorder="1" applyAlignment="1">
      <alignment/>
    </xf>
    <xf numFmtId="49" fontId="0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 horizontal="left"/>
    </xf>
    <xf numFmtId="3" fontId="10" fillId="0" borderId="3" xfId="0" applyNumberFormat="1" applyFont="1" applyBorder="1" applyAlignment="1">
      <alignment/>
    </xf>
    <xf numFmtId="196" fontId="17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49" fontId="20" fillId="0" borderId="0" xfId="0" applyNumberFormat="1" applyFont="1" applyFill="1" applyAlignment="1">
      <alignment/>
    </xf>
    <xf numFmtId="3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0" fillId="0" borderId="0" xfId="0" applyNumberFormat="1" applyFont="1" applyFill="1" applyAlignment="1">
      <alignment horizontal="left"/>
    </xf>
    <xf numFmtId="196" fontId="27" fillId="0" borderId="0" xfId="0" applyNumberFormat="1" applyFont="1" applyFill="1" applyAlignment="1">
      <alignment/>
    </xf>
    <xf numFmtId="196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3" fontId="28" fillId="2" borderId="0" xfId="0" applyNumberFormat="1" applyFont="1" applyFill="1" applyAlignment="1">
      <alignment/>
    </xf>
    <xf numFmtId="49" fontId="20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3" fontId="26" fillId="2" borderId="0" xfId="0" applyNumberFormat="1" applyFont="1" applyFill="1" applyAlignment="1">
      <alignment/>
    </xf>
    <xf numFmtId="196" fontId="27" fillId="2" borderId="0" xfId="0" applyNumberFormat="1" applyFont="1" applyFill="1" applyAlignment="1">
      <alignment/>
    </xf>
    <xf numFmtId="196" fontId="17" fillId="2" borderId="0" xfId="0" applyNumberFormat="1" applyFont="1" applyFill="1" applyAlignment="1">
      <alignment/>
    </xf>
    <xf numFmtId="0" fontId="21" fillId="2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left"/>
    </xf>
    <xf numFmtId="196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49" fontId="18" fillId="2" borderId="0" xfId="0" applyNumberFormat="1" applyFont="1" applyFill="1" applyAlignment="1">
      <alignment/>
    </xf>
    <xf numFmtId="3" fontId="27" fillId="2" borderId="0" xfId="0" applyNumberFormat="1" applyFont="1" applyFill="1" applyAlignment="1">
      <alignment/>
    </xf>
    <xf numFmtId="49" fontId="18" fillId="2" borderId="0" xfId="0" applyNumberFormat="1" applyFont="1" applyFill="1" applyAlignment="1">
      <alignment horizontal="left"/>
    </xf>
    <xf numFmtId="0" fontId="18" fillId="2" borderId="0" xfId="0" applyFont="1" applyFill="1" applyAlignment="1">
      <alignment/>
    </xf>
    <xf numFmtId="49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Alignment="1">
      <alignment horizontal="left"/>
    </xf>
    <xf numFmtId="19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49" fontId="24" fillId="2" borderId="0" xfId="0" applyNumberFormat="1" applyFont="1" applyFill="1" applyAlignment="1">
      <alignment/>
    </xf>
    <xf numFmtId="3" fontId="24" fillId="2" borderId="0" xfId="0" applyNumberFormat="1" applyFont="1" applyFill="1" applyAlignment="1">
      <alignment/>
    </xf>
    <xf numFmtId="49" fontId="24" fillId="2" borderId="0" xfId="0" applyNumberFormat="1" applyFont="1" applyFill="1" applyAlignment="1">
      <alignment horizontal="left"/>
    </xf>
    <xf numFmtId="194" fontId="24" fillId="2" borderId="0" xfId="0" applyNumberFormat="1" applyFont="1" applyFill="1" applyAlignment="1">
      <alignment/>
    </xf>
    <xf numFmtId="0" fontId="24" fillId="2" borderId="0" xfId="0" applyFont="1" applyFill="1" applyAlignment="1">
      <alignment/>
    </xf>
    <xf numFmtId="49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19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49" fontId="21" fillId="2" borderId="0" xfId="0" applyNumberFormat="1" applyFont="1" applyFill="1" applyAlignment="1">
      <alignment/>
    </xf>
    <xf numFmtId="3" fontId="21" fillId="2" borderId="0" xfId="0" applyNumberFormat="1" applyFont="1" applyFill="1" applyAlignment="1">
      <alignment/>
    </xf>
    <xf numFmtId="49" fontId="21" fillId="2" borderId="0" xfId="0" applyNumberFormat="1" applyFont="1" applyFill="1" applyAlignment="1">
      <alignment horizontal="left"/>
    </xf>
    <xf numFmtId="49" fontId="21" fillId="2" borderId="0" xfId="0" applyNumberFormat="1" applyFont="1" applyFill="1" applyAlignment="1">
      <alignment horizontal="center"/>
    </xf>
    <xf numFmtId="196" fontId="29" fillId="2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19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194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center"/>
    </xf>
    <xf numFmtId="196" fontId="29" fillId="0" borderId="0" xfId="0" applyNumberFormat="1" applyFont="1" applyFill="1" applyAlignment="1">
      <alignment/>
    </xf>
    <xf numFmtId="49" fontId="30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49" fontId="32" fillId="0" borderId="0" xfId="0" applyNumberFormat="1" applyFont="1" applyFill="1" applyAlignment="1">
      <alignment/>
    </xf>
    <xf numFmtId="49" fontId="30" fillId="0" borderId="0" xfId="0" applyNumberFormat="1" applyFont="1" applyFill="1" applyAlignment="1">
      <alignment horizontal="left"/>
    </xf>
    <xf numFmtId="3" fontId="30" fillId="0" borderId="0" xfId="0" applyNumberFormat="1" applyFont="1" applyFill="1" applyAlignment="1">
      <alignment/>
    </xf>
    <xf numFmtId="198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49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49" fontId="25" fillId="0" borderId="0" xfId="0" applyNumberFormat="1" applyFont="1" applyAlignment="1">
      <alignment horizontal="left"/>
    </xf>
    <xf numFmtId="19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49" fontId="25" fillId="2" borderId="0" xfId="0" applyNumberFormat="1" applyFont="1" applyFill="1" applyAlignment="1">
      <alignment/>
    </xf>
    <xf numFmtId="3" fontId="25" fillId="2" borderId="0" xfId="0" applyNumberFormat="1" applyFont="1" applyFill="1" applyAlignment="1">
      <alignment/>
    </xf>
    <xf numFmtId="49" fontId="25" fillId="2" borderId="0" xfId="0" applyNumberFormat="1" applyFont="1" applyFill="1" applyAlignment="1">
      <alignment horizontal="left"/>
    </xf>
    <xf numFmtId="49" fontId="25" fillId="2" borderId="0" xfId="0" applyNumberFormat="1" applyFont="1" applyFill="1" applyAlignment="1">
      <alignment horizontal="center"/>
    </xf>
    <xf numFmtId="196" fontId="33" fillId="2" borderId="0" xfId="0" applyNumberFormat="1" applyFont="1" applyFill="1" applyAlignment="1">
      <alignment/>
    </xf>
    <xf numFmtId="0" fontId="25" fillId="2" borderId="0" xfId="0" applyFont="1" applyFill="1" applyAlignment="1">
      <alignment/>
    </xf>
    <xf numFmtId="49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left"/>
    </xf>
    <xf numFmtId="19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3" fillId="2" borderId="0" xfId="0" applyNumberFormat="1" applyFont="1" applyFill="1" applyAlignment="1">
      <alignment/>
    </xf>
    <xf numFmtId="3" fontId="23" fillId="2" borderId="0" xfId="0" applyNumberFormat="1" applyFont="1" applyFill="1" applyAlignment="1">
      <alignment/>
    </xf>
    <xf numFmtId="49" fontId="23" fillId="2" borderId="0" xfId="0" applyNumberFormat="1" applyFont="1" applyFill="1" applyAlignment="1">
      <alignment horizontal="left"/>
    </xf>
    <xf numFmtId="49" fontId="23" fillId="2" borderId="0" xfId="0" applyNumberFormat="1" applyFont="1" applyFill="1" applyAlignment="1">
      <alignment horizontal="center"/>
    </xf>
    <xf numFmtId="196" fontId="34" fillId="2" borderId="0" xfId="0" applyNumberFormat="1" applyFont="1" applyFill="1" applyAlignment="1">
      <alignment/>
    </xf>
    <xf numFmtId="0" fontId="23" fillId="2" borderId="0" xfId="0" applyFont="1" applyFill="1" applyAlignment="1">
      <alignment/>
    </xf>
    <xf numFmtId="49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2" fillId="2" borderId="0" xfId="0" applyNumberFormat="1" applyFont="1" applyFill="1" applyAlignment="1">
      <alignment/>
    </xf>
    <xf numFmtId="3" fontId="22" fillId="2" borderId="0" xfId="0" applyNumberFormat="1" applyFont="1" applyFill="1" applyAlignment="1">
      <alignment/>
    </xf>
    <xf numFmtId="49" fontId="22" fillId="2" borderId="0" xfId="0" applyNumberFormat="1" applyFont="1" applyFill="1" applyAlignment="1">
      <alignment horizontal="left"/>
    </xf>
    <xf numFmtId="49" fontId="22" fillId="2" borderId="0" xfId="0" applyNumberFormat="1" applyFont="1" applyFill="1" applyAlignment="1">
      <alignment horizontal="center"/>
    </xf>
    <xf numFmtId="196" fontId="35" fillId="2" borderId="0" xfId="0" applyNumberFormat="1" applyFont="1" applyFill="1" applyAlignment="1">
      <alignment/>
    </xf>
    <xf numFmtId="0" fontId="22" fillId="2" borderId="0" xfId="0" applyFont="1" applyFill="1" applyAlignment="1">
      <alignment/>
    </xf>
    <xf numFmtId="0" fontId="24" fillId="0" borderId="0" xfId="0" applyFont="1" applyBorder="1" applyAlignment="1">
      <alignment/>
    </xf>
    <xf numFmtId="49" fontId="24" fillId="2" borderId="0" xfId="0" applyNumberFormat="1" applyFont="1" applyFill="1" applyAlignment="1">
      <alignment horizontal="center"/>
    </xf>
    <xf numFmtId="196" fontId="36" fillId="2" borderId="0" xfId="0" applyNumberFormat="1" applyFont="1" applyFill="1" applyAlignment="1">
      <alignment/>
    </xf>
    <xf numFmtId="49" fontId="24" fillId="0" borderId="0" xfId="0" applyNumberFormat="1" applyFont="1" applyAlignment="1">
      <alignment horizontal="center"/>
    </xf>
    <xf numFmtId="3" fontId="37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3" fontId="3" fillId="0" borderId="0" xfId="0" applyNumberFormat="1" applyFont="1" applyAlignment="1" quotePrefix="1">
      <alignment/>
    </xf>
    <xf numFmtId="3" fontId="3" fillId="2" borderId="0" xfId="0" applyNumberFormat="1" applyFont="1" applyFill="1" applyAlignment="1">
      <alignment/>
    </xf>
    <xf numFmtId="3" fontId="37" fillId="2" borderId="0" xfId="0" applyNumberFormat="1" applyFont="1" applyFill="1" applyAlignment="1">
      <alignment/>
    </xf>
    <xf numFmtId="3" fontId="37" fillId="0" borderId="0" xfId="0" applyNumberFormat="1" applyFont="1" applyFill="1" applyAlignment="1">
      <alignment/>
    </xf>
    <xf numFmtId="3" fontId="3" fillId="0" borderId="0" xfId="20" applyNumberFormat="1" applyFont="1" applyFill="1">
      <alignment/>
      <protection/>
    </xf>
    <xf numFmtId="3" fontId="3" fillId="2" borderId="0" xfId="20" applyNumberFormat="1" applyFont="1" applyFill="1">
      <alignment/>
      <protection/>
    </xf>
    <xf numFmtId="3" fontId="3" fillId="2" borderId="0" xfId="0" applyNumberFormat="1" applyFont="1" applyFill="1" applyAlignment="1" quotePrefix="1">
      <alignment/>
    </xf>
    <xf numFmtId="3" fontId="20" fillId="2" borderId="0" xfId="0" applyNumberFormat="1" applyFont="1" applyFill="1" applyAlignment="1">
      <alignment/>
    </xf>
    <xf numFmtId="3" fontId="20" fillId="0" borderId="0" xfId="0" applyNumberFormat="1" applyFont="1" applyAlignment="1" quotePrefix="1">
      <alignment/>
    </xf>
    <xf numFmtId="3" fontId="38" fillId="0" borderId="4" xfId="0" applyNumberFormat="1" applyFont="1" applyBorder="1" applyAlignment="1">
      <alignment/>
    </xf>
    <xf numFmtId="3" fontId="20" fillId="2" borderId="0" xfId="0" applyNumberFormat="1" applyFont="1" applyFill="1" applyAlignment="1">
      <alignment/>
    </xf>
    <xf numFmtId="3" fontId="20" fillId="0" borderId="0" xfId="0" applyNumberFormat="1" applyFont="1" applyFill="1" applyAlignment="1" quotePrefix="1">
      <alignment/>
    </xf>
    <xf numFmtId="3" fontId="25" fillId="0" borderId="0" xfId="0" applyNumberFormat="1" applyFont="1" applyAlignment="1">
      <alignment/>
    </xf>
    <xf numFmtId="3" fontId="25" fillId="2" borderId="0" xfId="0" applyNumberFormat="1" applyFont="1" applyFill="1" applyAlignment="1">
      <alignment/>
    </xf>
    <xf numFmtId="3" fontId="25" fillId="0" borderId="0" xfId="0" applyNumberFormat="1" applyFont="1" applyFill="1" applyBorder="1" applyAlignment="1" quotePrefix="1">
      <alignment/>
    </xf>
    <xf numFmtId="3" fontId="21" fillId="2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3" fontId="22" fillId="0" borderId="0" xfId="0" applyNumberFormat="1" applyFont="1" applyFill="1" applyBorder="1" applyAlignment="1">
      <alignment/>
    </xf>
    <xf numFmtId="3" fontId="22" fillId="2" borderId="0" xfId="0" applyNumberFormat="1" applyFont="1" applyFill="1" applyAlignment="1">
      <alignment/>
    </xf>
    <xf numFmtId="3" fontId="39" fillId="0" borderId="4" xfId="0" applyNumberFormat="1" applyFont="1" applyBorder="1" applyAlignment="1">
      <alignment/>
    </xf>
    <xf numFmtId="3" fontId="39" fillId="2" borderId="0" xfId="0" applyNumberFormat="1" applyFont="1" applyFill="1" applyAlignment="1">
      <alignment/>
    </xf>
    <xf numFmtId="3" fontId="40" fillId="2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3" fontId="18" fillId="2" borderId="0" xfId="0" applyNumberFormat="1" applyFont="1" applyFill="1" applyAlignment="1">
      <alignment/>
    </xf>
    <xf numFmtId="1" fontId="18" fillId="0" borderId="0" xfId="0" applyNumberFormat="1" applyFont="1" applyAlignment="1">
      <alignment/>
    </xf>
    <xf numFmtId="3" fontId="40" fillId="0" borderId="0" xfId="0" applyNumberFormat="1" applyFont="1" applyFill="1" applyAlignment="1">
      <alignment/>
    </xf>
    <xf numFmtId="3" fontId="18" fillId="0" borderId="0" xfId="0" applyNumberFormat="1" applyFont="1" applyAlignment="1" quotePrefix="1">
      <alignment/>
    </xf>
    <xf numFmtId="3" fontId="24" fillId="0" borderId="0" xfId="0" applyNumberFormat="1" applyFont="1" applyFill="1" applyAlignment="1">
      <alignment/>
    </xf>
    <xf numFmtId="196" fontId="24" fillId="0" borderId="0" xfId="0" applyNumberFormat="1" applyFont="1" applyFill="1" applyAlignment="1">
      <alignment/>
    </xf>
    <xf numFmtId="49" fontId="41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 horizontal="left"/>
    </xf>
    <xf numFmtId="19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3" fontId="42" fillId="0" borderId="0" xfId="0" applyNumberFormat="1" applyFont="1" applyFill="1" applyAlignment="1">
      <alignment/>
    </xf>
    <xf numFmtId="200" fontId="24" fillId="0" borderId="0" xfId="0" applyNumberFormat="1" applyFont="1" applyFill="1" applyBorder="1" applyAlignment="1">
      <alignment/>
    </xf>
    <xf numFmtId="201" fontId="24" fillId="0" borderId="0" xfId="0" applyNumberFormat="1" applyFont="1" applyFill="1" applyAlignment="1">
      <alignment/>
    </xf>
    <xf numFmtId="3" fontId="43" fillId="0" borderId="0" xfId="0" applyNumberFormat="1" applyFont="1" applyFill="1" applyAlignment="1">
      <alignment/>
    </xf>
    <xf numFmtId="49" fontId="39" fillId="0" borderId="0" xfId="0" applyNumberFormat="1" applyFont="1" applyFill="1" applyAlignment="1">
      <alignment/>
    </xf>
    <xf numFmtId="198" fontId="21" fillId="0" borderId="0" xfId="0" applyNumberFormat="1" applyFont="1" applyFill="1" applyAlignment="1">
      <alignment/>
    </xf>
    <xf numFmtId="49" fontId="21" fillId="0" borderId="0" xfId="0" applyNumberFormat="1" applyFont="1" applyAlignment="1">
      <alignment horizontal="center"/>
    </xf>
    <xf numFmtId="49" fontId="37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3" fontId="44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98" fontId="3" fillId="0" borderId="0" xfId="0" applyNumberFormat="1" applyFont="1" applyFill="1" applyAlignment="1">
      <alignment/>
    </xf>
    <xf numFmtId="3" fontId="21" fillId="0" borderId="0" xfId="0" applyNumberFormat="1" applyFont="1" applyAlignment="1" quotePrefix="1">
      <alignment/>
    </xf>
    <xf numFmtId="196" fontId="21" fillId="0" borderId="0" xfId="0" applyNumberFormat="1" applyFont="1" applyFill="1" applyAlignment="1">
      <alignment/>
    </xf>
    <xf numFmtId="0" fontId="21" fillId="0" borderId="0" xfId="0" applyFont="1" applyBorder="1" applyAlignment="1">
      <alignment/>
    </xf>
    <xf numFmtId="194" fontId="21" fillId="0" borderId="0" xfId="0" applyNumberFormat="1" applyFont="1" applyFill="1" applyAlignment="1">
      <alignment/>
    </xf>
    <xf numFmtId="199" fontId="21" fillId="0" borderId="0" xfId="0" applyNumberFormat="1" applyFont="1" applyFill="1" applyAlignment="1">
      <alignment/>
    </xf>
    <xf numFmtId="200" fontId="21" fillId="0" borderId="0" xfId="0" applyNumberFormat="1" applyFont="1" applyFill="1" applyBorder="1" applyAlignment="1">
      <alignment/>
    </xf>
    <xf numFmtId="201" fontId="21" fillId="0" borderId="0" xfId="0" applyNumberFormat="1" applyFont="1" applyFill="1" applyAlignment="1">
      <alignment/>
    </xf>
    <xf numFmtId="3" fontId="24" fillId="0" borderId="0" xfId="0" applyNumberFormat="1" applyFont="1" applyFill="1" applyAlignment="1" quotePrefix="1">
      <alignment/>
    </xf>
    <xf numFmtId="49" fontId="24" fillId="0" borderId="0" xfId="0" applyNumberFormat="1" applyFont="1" applyFill="1" applyAlignment="1">
      <alignment horizontal="center"/>
    </xf>
    <xf numFmtId="202" fontId="24" fillId="0" borderId="0" xfId="0" applyNumberFormat="1" applyFont="1" applyFill="1" applyAlignment="1">
      <alignment/>
    </xf>
    <xf numFmtId="203" fontId="24" fillId="0" borderId="0" xfId="0" applyNumberFormat="1" applyFont="1" applyFill="1" applyAlignment="1">
      <alignment/>
    </xf>
    <xf numFmtId="0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 2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Media%20results/TV/July%202012/12%2007%2026%20TV%20news%20feature%20E/Hello%20Cameroon.wmv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73"/>
  <sheetViews>
    <sheetView workbookViewId="0" topLeftCell="A1">
      <pane ySplit="5" topLeftCell="BM1535" activePane="bottomLeft" state="frozen"/>
      <selection pane="topLeft" activeCell="A1" sqref="A1"/>
      <selection pane="bottomLeft" activeCell="C12" sqref="C12"/>
    </sheetView>
  </sheetViews>
  <sheetFormatPr defaultColWidth="9.140625" defaultRowHeight="12.75" zeroHeight="1"/>
  <cols>
    <col min="1" max="1" width="5.140625" style="1" customWidth="1"/>
    <col min="2" max="2" width="12.003906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0" customWidth="1"/>
    <col min="7" max="7" width="6.8515625" style="30" customWidth="1"/>
    <col min="8" max="8" width="11.00390625" style="6" customWidth="1"/>
    <col min="9" max="9" width="9.28125" style="5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0"/>
      <c r="B1" s="11"/>
      <c r="C1" s="12"/>
      <c r="D1" s="12"/>
      <c r="E1" s="13"/>
      <c r="F1" s="12"/>
      <c r="G1" s="12"/>
      <c r="H1" s="11"/>
      <c r="I1" s="4"/>
    </row>
    <row r="2" spans="1:9" ht="17.25" customHeight="1">
      <c r="A2" s="14"/>
      <c r="B2" s="445" t="s">
        <v>1299</v>
      </c>
      <c r="C2" s="445"/>
      <c r="D2" s="445"/>
      <c r="E2" s="445"/>
      <c r="F2" s="445"/>
      <c r="G2" s="445"/>
      <c r="H2" s="445"/>
      <c r="I2" s="24"/>
    </row>
    <row r="3" spans="1:9" s="18" customFormat="1" ht="18" customHeight="1">
      <c r="A3" s="15"/>
      <c r="B3" s="16"/>
      <c r="C3" s="16"/>
      <c r="D3" s="16"/>
      <c r="E3" s="16"/>
      <c r="F3" s="16"/>
      <c r="G3" s="16"/>
      <c r="H3" s="16"/>
      <c r="I3" s="17"/>
    </row>
    <row r="4" spans="1:9" ht="15" customHeight="1">
      <c r="A4" s="14"/>
      <c r="B4" s="22" t="s">
        <v>3</v>
      </c>
      <c r="C4" s="21" t="s">
        <v>9</v>
      </c>
      <c r="D4" s="21" t="s">
        <v>4</v>
      </c>
      <c r="E4" s="21" t="s">
        <v>10</v>
      </c>
      <c r="F4" s="21" t="s">
        <v>5</v>
      </c>
      <c r="G4" s="19" t="s">
        <v>7</v>
      </c>
      <c r="H4" s="22" t="s">
        <v>6</v>
      </c>
      <c r="I4" s="23" t="s">
        <v>8</v>
      </c>
    </row>
    <row r="5" spans="1:13" ht="18.75" customHeight="1">
      <c r="A5" s="26"/>
      <c r="B5" s="26" t="s">
        <v>1283</v>
      </c>
      <c r="C5" s="26"/>
      <c r="D5" s="26"/>
      <c r="E5" s="26"/>
      <c r="F5" s="32"/>
      <c r="G5" s="29"/>
      <c r="H5" s="27">
        <v>0</v>
      </c>
      <c r="I5" s="28">
        <v>535</v>
      </c>
      <c r="K5" t="s">
        <v>11</v>
      </c>
      <c r="L5" t="s">
        <v>12</v>
      </c>
      <c r="M5" s="2">
        <v>535</v>
      </c>
    </row>
    <row r="6" spans="2:13" ht="12.75">
      <c r="B6" s="33"/>
      <c r="C6" s="15"/>
      <c r="D6" s="15"/>
      <c r="E6" s="15"/>
      <c r="F6" s="34"/>
      <c r="H6" s="6">
        <v>0</v>
      </c>
      <c r="I6" s="25">
        <v>0</v>
      </c>
      <c r="M6" s="2">
        <v>500</v>
      </c>
    </row>
    <row r="7" spans="4:13" ht="12.75">
      <c r="D7" s="15"/>
      <c r="H7" s="6">
        <v>0</v>
      </c>
      <c r="I7" s="25">
        <v>0</v>
      </c>
      <c r="M7" s="2">
        <v>500</v>
      </c>
    </row>
    <row r="8" spans="1:13" s="18" customFormat="1" ht="12.75">
      <c r="A8" s="48"/>
      <c r="B8" s="49">
        <v>2026000</v>
      </c>
      <c r="C8" s="50"/>
      <c r="D8" s="55" t="s">
        <v>13</v>
      </c>
      <c r="E8" s="55" t="s">
        <v>1134</v>
      </c>
      <c r="F8" s="56"/>
      <c r="G8" s="51"/>
      <c r="H8" s="49">
        <v>2026000</v>
      </c>
      <c r="I8" s="52">
        <v>3786.9158878504672</v>
      </c>
      <c r="J8" s="43"/>
      <c r="K8" s="53"/>
      <c r="L8" s="43"/>
      <c r="M8" s="43">
        <v>535</v>
      </c>
    </row>
    <row r="9" spans="1:13" s="18" customFormat="1" ht="12.75">
      <c r="A9" s="48"/>
      <c r="B9" s="49">
        <v>818200</v>
      </c>
      <c r="C9" s="50"/>
      <c r="D9" s="55" t="s">
        <v>14</v>
      </c>
      <c r="E9" s="55" t="s">
        <v>1135</v>
      </c>
      <c r="F9" s="56"/>
      <c r="G9" s="51"/>
      <c r="H9" s="49">
        <v>818200</v>
      </c>
      <c r="I9" s="52">
        <v>1529.3457943925234</v>
      </c>
      <c r="J9" s="43"/>
      <c r="K9" s="53"/>
      <c r="L9" s="43"/>
      <c r="M9" s="43">
        <v>535</v>
      </c>
    </row>
    <row r="10" spans="1:13" s="18" customFormat="1" ht="12.75">
      <c r="A10" s="48"/>
      <c r="B10" s="49">
        <v>3489740</v>
      </c>
      <c r="C10" s="50"/>
      <c r="D10" s="55" t="s">
        <v>15</v>
      </c>
      <c r="E10" s="55" t="s">
        <v>1136</v>
      </c>
      <c r="F10" s="56"/>
      <c r="G10" s="51"/>
      <c r="H10" s="49">
        <v>3489740</v>
      </c>
      <c r="I10" s="52">
        <v>6522.878504672897</v>
      </c>
      <c r="J10" s="43"/>
      <c r="K10" s="53"/>
      <c r="L10" s="43"/>
      <c r="M10" s="43">
        <v>535</v>
      </c>
    </row>
    <row r="11" spans="1:13" s="18" customFormat="1" ht="12.75">
      <c r="A11" s="48"/>
      <c r="B11" s="49">
        <v>1937850</v>
      </c>
      <c r="C11" s="50"/>
      <c r="D11" s="55" t="s">
        <v>16</v>
      </c>
      <c r="E11" s="55" t="s">
        <v>1137</v>
      </c>
      <c r="F11" s="56"/>
      <c r="G11" s="51"/>
      <c r="H11" s="49">
        <v>1937850</v>
      </c>
      <c r="I11" s="52">
        <v>3622.1495327102803</v>
      </c>
      <c r="J11" s="43"/>
      <c r="K11" s="54"/>
      <c r="L11" s="43"/>
      <c r="M11" s="43">
        <v>535</v>
      </c>
    </row>
    <row r="12" spans="1:13" s="18" customFormat="1" ht="12.75">
      <c r="A12" s="48"/>
      <c r="B12" s="49">
        <v>599073</v>
      </c>
      <c r="C12" s="50"/>
      <c r="D12" s="55" t="s">
        <v>17</v>
      </c>
      <c r="E12" s="55" t="s">
        <v>1138</v>
      </c>
      <c r="F12" s="56"/>
      <c r="G12" s="51"/>
      <c r="H12" s="49">
        <v>599073</v>
      </c>
      <c r="I12" s="52">
        <v>1119.76261682243</v>
      </c>
      <c r="J12" s="43"/>
      <c r="K12" s="53"/>
      <c r="L12" s="43"/>
      <c r="M12" s="43">
        <v>535</v>
      </c>
    </row>
    <row r="13" spans="1:13" s="18" customFormat="1" ht="12.75">
      <c r="A13" s="48"/>
      <c r="B13" s="49">
        <v>914300</v>
      </c>
      <c r="C13" s="50"/>
      <c r="D13" s="55" t="s">
        <v>18</v>
      </c>
      <c r="E13" s="55" t="s">
        <v>19</v>
      </c>
      <c r="F13" s="56"/>
      <c r="G13" s="51" t="s">
        <v>20</v>
      </c>
      <c r="H13" s="49">
        <v>914300</v>
      </c>
      <c r="I13" s="52">
        <v>1708.9719626168223</v>
      </c>
      <c r="J13" s="43"/>
      <c r="K13" s="53"/>
      <c r="L13" s="43"/>
      <c r="M13" s="43">
        <v>535</v>
      </c>
    </row>
    <row r="14" spans="1:13" s="18" customFormat="1" ht="12.75">
      <c r="A14" s="48"/>
      <c r="B14" s="49">
        <v>1756406</v>
      </c>
      <c r="C14" s="50"/>
      <c r="D14" s="55" t="s">
        <v>21</v>
      </c>
      <c r="E14" s="55"/>
      <c r="F14" s="56"/>
      <c r="G14" s="51"/>
      <c r="H14" s="49">
        <v>1756406</v>
      </c>
      <c r="I14" s="52">
        <v>3283.0018691588784</v>
      </c>
      <c r="J14" s="43"/>
      <c r="K14" s="53"/>
      <c r="L14" s="43"/>
      <c r="M14" s="43">
        <v>535</v>
      </c>
    </row>
    <row r="15" spans="1:13" s="18" customFormat="1" ht="12.75">
      <c r="A15" s="48"/>
      <c r="B15" s="49">
        <v>11541569</v>
      </c>
      <c r="C15" s="55" t="s">
        <v>22</v>
      </c>
      <c r="D15" s="50"/>
      <c r="E15" s="55"/>
      <c r="F15" s="56"/>
      <c r="G15" s="51"/>
      <c r="H15" s="49">
        <v>0</v>
      </c>
      <c r="I15" s="52">
        <v>21573.0261682243</v>
      </c>
      <c r="J15" s="43"/>
      <c r="K15" s="53"/>
      <c r="L15" s="43"/>
      <c r="M15" s="43">
        <v>535</v>
      </c>
    </row>
    <row r="16" spans="1:13" s="18" customFormat="1" ht="12.75">
      <c r="A16" s="15"/>
      <c r="B16" s="36"/>
      <c r="C16" s="15"/>
      <c r="D16" s="15"/>
      <c r="E16" s="15"/>
      <c r="F16" s="57"/>
      <c r="G16" s="58"/>
      <c r="H16" s="33"/>
      <c r="I16" s="59"/>
      <c r="K16" s="60"/>
      <c r="M16" s="43">
        <v>535</v>
      </c>
    </row>
    <row r="17" spans="1:13" s="69" customFormat="1" ht="13.5" thickBot="1">
      <c r="A17" s="61"/>
      <c r="B17" s="62">
        <v>11541569</v>
      </c>
      <c r="C17" s="63" t="s">
        <v>23</v>
      </c>
      <c r="D17" s="64"/>
      <c r="E17" s="64"/>
      <c r="F17" s="65"/>
      <c r="G17" s="66"/>
      <c r="H17" s="67"/>
      <c r="I17" s="68">
        <v>21573.0261682243</v>
      </c>
      <c r="K17" s="70"/>
      <c r="M17" s="43">
        <v>535</v>
      </c>
    </row>
    <row r="18" spans="2:13" ht="12.75">
      <c r="B18" s="44"/>
      <c r="D18" s="15"/>
      <c r="F18" s="71"/>
      <c r="G18" s="72"/>
      <c r="I18" s="25"/>
      <c r="K18" s="73"/>
      <c r="M18" s="43">
        <v>535</v>
      </c>
    </row>
    <row r="19" spans="2:13" ht="12.75">
      <c r="B19" s="44"/>
      <c r="D19" s="15"/>
      <c r="F19" s="71"/>
      <c r="G19" s="72"/>
      <c r="I19" s="25"/>
      <c r="K19" s="73"/>
      <c r="M19" s="43">
        <v>535</v>
      </c>
    </row>
    <row r="20" spans="1:13" s="69" customFormat="1" ht="13.5" thickBot="1">
      <c r="A20" s="61"/>
      <c r="B20" s="74">
        <v>2026000</v>
      </c>
      <c r="C20" s="75"/>
      <c r="D20" s="76" t="s">
        <v>13</v>
      </c>
      <c r="E20" s="77"/>
      <c r="F20" s="65"/>
      <c r="G20" s="78"/>
      <c r="H20" s="79"/>
      <c r="I20" s="80">
        <v>3786.9158878504672</v>
      </c>
      <c r="K20" s="70"/>
      <c r="M20" s="43">
        <v>535</v>
      </c>
    </row>
    <row r="21" spans="2:13" ht="12.75">
      <c r="B21" s="44"/>
      <c r="C21" s="81"/>
      <c r="D21" s="37"/>
      <c r="E21" s="81"/>
      <c r="F21" s="82"/>
      <c r="G21" s="83"/>
      <c r="H21" s="44">
        <v>0</v>
      </c>
      <c r="I21" s="84">
        <v>0</v>
      </c>
      <c r="K21" s="73"/>
      <c r="M21" s="43">
        <v>535</v>
      </c>
    </row>
    <row r="22" spans="1:13" s="87" customFormat="1" ht="12.75">
      <c r="A22" s="81"/>
      <c r="B22" s="85"/>
      <c r="C22" s="37"/>
      <c r="D22" s="37"/>
      <c r="E22" s="37"/>
      <c r="F22" s="82"/>
      <c r="G22" s="86"/>
      <c r="H22" s="44">
        <v>0</v>
      </c>
      <c r="I22" s="84">
        <v>0</v>
      </c>
      <c r="K22" s="88"/>
      <c r="M22" s="43">
        <v>535</v>
      </c>
    </row>
    <row r="23" spans="1:13" s="93" customFormat="1" ht="12.75">
      <c r="A23" s="89"/>
      <c r="B23" s="385">
        <v>65600</v>
      </c>
      <c r="C23" s="89" t="s">
        <v>24</v>
      </c>
      <c r="D23" s="89" t="s">
        <v>25</v>
      </c>
      <c r="E23" s="89" t="s">
        <v>26</v>
      </c>
      <c r="F23" s="91" t="s">
        <v>27</v>
      </c>
      <c r="G23" s="91" t="s">
        <v>28</v>
      </c>
      <c r="H23" s="90"/>
      <c r="I23" s="92">
        <v>122.61682242990655</v>
      </c>
      <c r="M23" s="43">
        <v>535</v>
      </c>
    </row>
    <row r="24" spans="2:13" ht="12.75">
      <c r="B24" s="9"/>
      <c r="D24" s="15"/>
      <c r="H24" s="6">
        <v>0</v>
      </c>
      <c r="I24" s="25">
        <v>0</v>
      </c>
      <c r="M24" s="43">
        <v>535</v>
      </c>
    </row>
    <row r="25" spans="1:13" s="108" customFormat="1" ht="12.75">
      <c r="A25" s="103"/>
      <c r="B25" s="389">
        <v>38100</v>
      </c>
      <c r="C25" s="103" t="s">
        <v>68</v>
      </c>
      <c r="D25" s="103" t="s">
        <v>69</v>
      </c>
      <c r="E25" s="103" t="s">
        <v>70</v>
      </c>
      <c r="F25" s="105" t="s">
        <v>71</v>
      </c>
      <c r="G25" s="106" t="s">
        <v>72</v>
      </c>
      <c r="H25" s="104"/>
      <c r="I25" s="107">
        <v>71.21495327102804</v>
      </c>
      <c r="M25" s="43">
        <v>535</v>
      </c>
    </row>
    <row r="26" spans="2:13" ht="12.75">
      <c r="B26" s="9"/>
      <c r="H26" s="6">
        <v>0</v>
      </c>
      <c r="I26" s="25">
        <v>0</v>
      </c>
      <c r="M26" s="43">
        <v>535</v>
      </c>
    </row>
    <row r="27" spans="1:13" s="108" customFormat="1" ht="12.75">
      <c r="A27" s="103"/>
      <c r="B27" s="389">
        <v>37500</v>
      </c>
      <c r="C27" s="103" t="s">
        <v>81</v>
      </c>
      <c r="D27" s="103" t="s">
        <v>82</v>
      </c>
      <c r="E27" s="103" t="s">
        <v>83</v>
      </c>
      <c r="F27" s="106" t="s">
        <v>84</v>
      </c>
      <c r="G27" s="106" t="s">
        <v>85</v>
      </c>
      <c r="H27" s="104"/>
      <c r="I27" s="107">
        <v>70.09345794392523</v>
      </c>
      <c r="M27" s="43">
        <v>535</v>
      </c>
    </row>
    <row r="28" spans="2:13" ht="12.75">
      <c r="B28" s="9"/>
      <c r="H28" s="6">
        <v>0</v>
      </c>
      <c r="I28" s="25">
        <v>0</v>
      </c>
      <c r="M28" s="43">
        <v>535</v>
      </c>
    </row>
    <row r="29" spans="1:13" s="108" customFormat="1" ht="12.75">
      <c r="A29" s="103"/>
      <c r="B29" s="389">
        <v>60500</v>
      </c>
      <c r="C29" s="103" t="s">
        <v>95</v>
      </c>
      <c r="D29" s="103" t="s">
        <v>1175</v>
      </c>
      <c r="E29" s="103" t="s">
        <v>83</v>
      </c>
      <c r="F29" s="106" t="s">
        <v>84</v>
      </c>
      <c r="G29" s="106" t="s">
        <v>96</v>
      </c>
      <c r="H29" s="104"/>
      <c r="I29" s="107">
        <v>113.08411214953271</v>
      </c>
      <c r="M29" s="43">
        <v>535</v>
      </c>
    </row>
    <row r="30" spans="2:13" ht="12.75">
      <c r="B30" s="9"/>
      <c r="H30" s="6">
        <v>0</v>
      </c>
      <c r="I30" s="25">
        <v>0</v>
      </c>
      <c r="M30" s="43">
        <v>535</v>
      </c>
    </row>
    <row r="31" spans="1:13" s="108" customFormat="1" ht="12.75">
      <c r="A31" s="103"/>
      <c r="B31" s="389">
        <v>44300</v>
      </c>
      <c r="C31" s="103" t="s">
        <v>110</v>
      </c>
      <c r="D31" s="103" t="s">
        <v>123</v>
      </c>
      <c r="E31" s="103" t="s">
        <v>111</v>
      </c>
      <c r="F31" s="106" t="s">
        <v>112</v>
      </c>
      <c r="G31" s="106" t="s">
        <v>113</v>
      </c>
      <c r="H31" s="104"/>
      <c r="I31" s="107">
        <v>82.80373831775701</v>
      </c>
      <c r="M31" s="43">
        <v>535</v>
      </c>
    </row>
    <row r="32" spans="2:13" ht="12.75">
      <c r="B32" s="9"/>
      <c r="H32" s="6">
        <v>0</v>
      </c>
      <c r="I32" s="25">
        <v>0</v>
      </c>
      <c r="M32" s="43">
        <v>535</v>
      </c>
    </row>
    <row r="33" spans="1:13" s="108" customFormat="1" ht="12.75">
      <c r="A33" s="103"/>
      <c r="B33" s="389">
        <v>16200</v>
      </c>
      <c r="C33" s="103" t="s">
        <v>124</v>
      </c>
      <c r="D33" s="103" t="s">
        <v>129</v>
      </c>
      <c r="E33" s="103" t="s">
        <v>125</v>
      </c>
      <c r="F33" s="105" t="s">
        <v>126</v>
      </c>
      <c r="G33" s="106" t="s">
        <v>128</v>
      </c>
      <c r="H33" s="104"/>
      <c r="I33" s="107">
        <v>30.2803738317757</v>
      </c>
      <c r="M33" s="43">
        <v>535</v>
      </c>
    </row>
    <row r="34" spans="2:13" ht="12.75">
      <c r="B34" s="9"/>
      <c r="H34" s="6">
        <v>0</v>
      </c>
      <c r="I34" s="25">
        <v>0</v>
      </c>
      <c r="M34" s="43">
        <v>535</v>
      </c>
    </row>
    <row r="35" spans="1:13" s="108" customFormat="1" ht="12.75">
      <c r="A35" s="103"/>
      <c r="B35" s="389">
        <v>32000</v>
      </c>
      <c r="C35" s="103" t="s">
        <v>135</v>
      </c>
      <c r="D35" s="103" t="s">
        <v>143</v>
      </c>
      <c r="E35" s="103" t="s">
        <v>26</v>
      </c>
      <c r="F35" s="106" t="s">
        <v>136</v>
      </c>
      <c r="G35" s="106" t="s">
        <v>137</v>
      </c>
      <c r="H35" s="104"/>
      <c r="I35" s="107">
        <v>59.81308411214953</v>
      </c>
      <c r="M35" s="43">
        <v>535</v>
      </c>
    </row>
    <row r="36" spans="2:13" ht="12.75">
      <c r="B36" s="9"/>
      <c r="H36" s="6">
        <v>0</v>
      </c>
      <c r="I36" s="25">
        <v>0</v>
      </c>
      <c r="M36" s="43">
        <v>535</v>
      </c>
    </row>
    <row r="37" spans="1:13" s="93" customFormat="1" ht="12.75">
      <c r="A37" s="89"/>
      <c r="B37" s="385">
        <v>37100</v>
      </c>
      <c r="C37" s="89" t="s">
        <v>148</v>
      </c>
      <c r="D37" s="89" t="s">
        <v>149</v>
      </c>
      <c r="E37" s="89" t="s">
        <v>150</v>
      </c>
      <c r="F37" s="91" t="s">
        <v>1164</v>
      </c>
      <c r="G37" s="91" t="s">
        <v>127</v>
      </c>
      <c r="H37" s="90"/>
      <c r="I37" s="92">
        <v>69.34579439252336</v>
      </c>
      <c r="M37" s="43">
        <v>535</v>
      </c>
    </row>
    <row r="38" spans="2:13" ht="12.75">
      <c r="B38" s="9"/>
      <c r="H38" s="6">
        <v>0</v>
      </c>
      <c r="I38" s="25">
        <v>0</v>
      </c>
      <c r="M38" s="43">
        <v>535</v>
      </c>
    </row>
    <row r="39" spans="1:13" s="108" customFormat="1" ht="12.75">
      <c r="A39" s="103"/>
      <c r="B39" s="389">
        <v>33600</v>
      </c>
      <c r="C39" s="103" t="s">
        <v>162</v>
      </c>
      <c r="D39" s="103" t="s">
        <v>170</v>
      </c>
      <c r="E39" s="103" t="s">
        <v>83</v>
      </c>
      <c r="F39" s="106" t="s">
        <v>84</v>
      </c>
      <c r="G39" s="106" t="s">
        <v>85</v>
      </c>
      <c r="H39" s="104"/>
      <c r="I39" s="107">
        <v>62.80373831775701</v>
      </c>
      <c r="M39" s="43">
        <v>535</v>
      </c>
    </row>
    <row r="40" spans="2:13" ht="12.75">
      <c r="B40" s="9"/>
      <c r="H40" s="6">
        <v>0</v>
      </c>
      <c r="I40" s="25">
        <v>0</v>
      </c>
      <c r="M40" s="43">
        <v>535</v>
      </c>
    </row>
    <row r="41" spans="1:13" s="108" customFormat="1" ht="12.75">
      <c r="A41" s="103"/>
      <c r="B41" s="389">
        <v>64000</v>
      </c>
      <c r="C41" s="103" t="s">
        <v>176</v>
      </c>
      <c r="D41" s="103" t="s">
        <v>1245</v>
      </c>
      <c r="E41" s="103" t="s">
        <v>177</v>
      </c>
      <c r="F41" s="105" t="s">
        <v>178</v>
      </c>
      <c r="G41" s="106" t="s">
        <v>85</v>
      </c>
      <c r="H41" s="104"/>
      <c r="I41" s="107">
        <v>119.62616822429906</v>
      </c>
      <c r="M41" s="43">
        <v>535</v>
      </c>
    </row>
    <row r="42" spans="2:13" ht="12.75">
      <c r="B42" s="9"/>
      <c r="H42" s="6">
        <v>0</v>
      </c>
      <c r="I42" s="25">
        <v>0</v>
      </c>
      <c r="M42" s="43">
        <v>535</v>
      </c>
    </row>
    <row r="43" spans="1:13" s="108" customFormat="1" ht="12.75">
      <c r="A43" s="103"/>
      <c r="B43" s="389">
        <v>133300</v>
      </c>
      <c r="C43" s="103" t="s">
        <v>191</v>
      </c>
      <c r="D43" s="103" t="s">
        <v>149</v>
      </c>
      <c r="E43" s="103" t="s">
        <v>26</v>
      </c>
      <c r="F43" s="106" t="s">
        <v>136</v>
      </c>
      <c r="G43" s="106" t="s">
        <v>137</v>
      </c>
      <c r="H43" s="104"/>
      <c r="I43" s="107">
        <v>249.15887850467288</v>
      </c>
      <c r="M43" s="43">
        <v>535</v>
      </c>
    </row>
    <row r="44" spans="2:13" ht="12.75">
      <c r="B44" s="9"/>
      <c r="H44" s="6">
        <v>0</v>
      </c>
      <c r="I44" s="25">
        <v>0</v>
      </c>
      <c r="M44" s="43">
        <v>535</v>
      </c>
    </row>
    <row r="45" spans="1:13" s="117" customFormat="1" ht="12.75">
      <c r="A45" s="103"/>
      <c r="B45" s="389">
        <v>5800</v>
      </c>
      <c r="C45" s="103" t="s">
        <v>213</v>
      </c>
      <c r="D45" s="103" t="s">
        <v>215</v>
      </c>
      <c r="E45" s="103" t="s">
        <v>125</v>
      </c>
      <c r="F45" s="106" t="s">
        <v>214</v>
      </c>
      <c r="G45" s="106" t="s">
        <v>137</v>
      </c>
      <c r="H45" s="94"/>
      <c r="I45" s="95">
        <v>10.841121495327103</v>
      </c>
      <c r="J45" s="108"/>
      <c r="K45" s="108"/>
      <c r="L45" s="108"/>
      <c r="M45" s="43">
        <v>535</v>
      </c>
    </row>
    <row r="46" spans="2:13" ht="12.75">
      <c r="B46" s="9"/>
      <c r="H46" s="6">
        <v>0</v>
      </c>
      <c r="I46" s="25">
        <v>0</v>
      </c>
      <c r="M46" s="43">
        <v>535</v>
      </c>
    </row>
    <row r="47" spans="1:13" s="108" customFormat="1" ht="12.75">
      <c r="A47" s="103"/>
      <c r="B47" s="389">
        <v>86100</v>
      </c>
      <c r="C47" s="103" t="s">
        <v>221</v>
      </c>
      <c r="D47" s="103" t="s">
        <v>234</v>
      </c>
      <c r="E47" s="103" t="s">
        <v>222</v>
      </c>
      <c r="F47" s="106" t="s">
        <v>223</v>
      </c>
      <c r="G47" s="106" t="s">
        <v>224</v>
      </c>
      <c r="H47" s="104"/>
      <c r="I47" s="107">
        <v>160.93457943925233</v>
      </c>
      <c r="M47" s="43">
        <v>535</v>
      </c>
    </row>
    <row r="48" spans="2:13" ht="12.75">
      <c r="B48" s="9"/>
      <c r="H48" s="6">
        <v>0</v>
      </c>
      <c r="I48" s="25">
        <v>0</v>
      </c>
      <c r="M48" s="43">
        <v>535</v>
      </c>
    </row>
    <row r="49" spans="1:13" s="93" customFormat="1" ht="12.75">
      <c r="A49" s="89"/>
      <c r="B49" s="385">
        <v>44000</v>
      </c>
      <c r="C49" s="89" t="s">
        <v>246</v>
      </c>
      <c r="D49" s="89" t="s">
        <v>258</v>
      </c>
      <c r="E49" s="89" t="s">
        <v>177</v>
      </c>
      <c r="F49" s="91" t="s">
        <v>247</v>
      </c>
      <c r="G49" s="91" t="s">
        <v>137</v>
      </c>
      <c r="H49" s="90"/>
      <c r="I49" s="92">
        <v>82.24299065420561</v>
      </c>
      <c r="M49" s="43">
        <v>535</v>
      </c>
    </row>
    <row r="50" spans="2:13" ht="12.75">
      <c r="B50" s="9"/>
      <c r="H50" s="6">
        <v>0</v>
      </c>
      <c r="I50" s="25">
        <v>0</v>
      </c>
      <c r="M50" s="43">
        <v>535</v>
      </c>
    </row>
    <row r="51" spans="1:13" s="93" customFormat="1" ht="12.75">
      <c r="A51" s="89"/>
      <c r="B51" s="385">
        <v>14200</v>
      </c>
      <c r="C51" s="89" t="s">
        <v>259</v>
      </c>
      <c r="D51" s="89" t="s">
        <v>260</v>
      </c>
      <c r="E51" s="89" t="s">
        <v>125</v>
      </c>
      <c r="F51" s="122" t="s">
        <v>261</v>
      </c>
      <c r="G51" s="122" t="s">
        <v>262</v>
      </c>
      <c r="H51" s="90"/>
      <c r="I51" s="92">
        <v>26.542056074766354</v>
      </c>
      <c r="M51" s="43">
        <v>535</v>
      </c>
    </row>
    <row r="52" spans="2:13" ht="12.75">
      <c r="B52" s="9"/>
      <c r="H52" s="6">
        <v>0</v>
      </c>
      <c r="I52" s="25">
        <v>0</v>
      </c>
      <c r="M52" s="43">
        <v>535</v>
      </c>
    </row>
    <row r="53" spans="1:13" s="108" customFormat="1" ht="12.75">
      <c r="A53" s="103"/>
      <c r="B53" s="389">
        <v>43200</v>
      </c>
      <c r="C53" s="103" t="s">
        <v>268</v>
      </c>
      <c r="D53" s="103" t="s">
        <v>279</v>
      </c>
      <c r="E53" s="103" t="s">
        <v>177</v>
      </c>
      <c r="F53" s="105" t="s">
        <v>269</v>
      </c>
      <c r="G53" s="106" t="s">
        <v>137</v>
      </c>
      <c r="H53" s="104"/>
      <c r="I53" s="107">
        <v>80.74766355140187</v>
      </c>
      <c r="M53" s="43">
        <v>535</v>
      </c>
    </row>
    <row r="54" spans="2:13" ht="12.75">
      <c r="B54" s="9"/>
      <c r="H54" s="6">
        <v>0</v>
      </c>
      <c r="I54" s="25">
        <v>0</v>
      </c>
      <c r="M54" s="43">
        <v>535</v>
      </c>
    </row>
    <row r="55" spans="1:13" s="93" customFormat="1" ht="12.75">
      <c r="A55" s="89"/>
      <c r="B55" s="385">
        <v>66700</v>
      </c>
      <c r="C55" s="89" t="s">
        <v>280</v>
      </c>
      <c r="D55" s="89" t="s">
        <v>281</v>
      </c>
      <c r="E55" s="89" t="s">
        <v>26</v>
      </c>
      <c r="F55" s="91" t="s">
        <v>282</v>
      </c>
      <c r="G55" s="91" t="s">
        <v>127</v>
      </c>
      <c r="H55" s="90"/>
      <c r="I55" s="92">
        <v>124.67289719626169</v>
      </c>
      <c r="M55" s="43">
        <v>535</v>
      </c>
    </row>
    <row r="56" spans="2:13" ht="12.75">
      <c r="B56" s="9"/>
      <c r="H56" s="6">
        <v>0</v>
      </c>
      <c r="I56" s="25">
        <v>0</v>
      </c>
      <c r="M56" s="43">
        <v>535</v>
      </c>
    </row>
    <row r="57" spans="1:13" s="117" customFormat="1" ht="12.75">
      <c r="A57" s="103"/>
      <c r="B57" s="389">
        <v>15000</v>
      </c>
      <c r="C57" s="103" t="s">
        <v>301</v>
      </c>
      <c r="D57" s="103" t="s">
        <v>307</v>
      </c>
      <c r="E57" s="103" t="s">
        <v>125</v>
      </c>
      <c r="F57" s="105" t="s">
        <v>214</v>
      </c>
      <c r="G57" s="106" t="s">
        <v>302</v>
      </c>
      <c r="H57" s="104"/>
      <c r="I57" s="107">
        <v>28.037383177570092</v>
      </c>
      <c r="J57" s="108"/>
      <c r="K57" s="108"/>
      <c r="L57" s="108"/>
      <c r="M57" s="43">
        <v>535</v>
      </c>
    </row>
    <row r="58" spans="2:13" ht="12.75">
      <c r="B58" s="9"/>
      <c r="H58" s="6">
        <v>0</v>
      </c>
      <c r="I58" s="25">
        <v>0</v>
      </c>
      <c r="M58" s="43">
        <v>535</v>
      </c>
    </row>
    <row r="59" spans="1:13" s="93" customFormat="1" ht="12.75">
      <c r="A59" s="89"/>
      <c r="B59" s="385">
        <v>58900</v>
      </c>
      <c r="C59" s="89" t="s">
        <v>308</v>
      </c>
      <c r="D59" s="89" t="s">
        <v>315</v>
      </c>
      <c r="E59" s="89" t="s">
        <v>83</v>
      </c>
      <c r="F59" s="122" t="s">
        <v>84</v>
      </c>
      <c r="G59" s="122" t="s">
        <v>262</v>
      </c>
      <c r="H59" s="100"/>
      <c r="I59" s="92">
        <v>110.09345794392523</v>
      </c>
      <c r="M59" s="43">
        <v>535</v>
      </c>
    </row>
    <row r="60" spans="2:13" ht="12.75">
      <c r="B60" s="9"/>
      <c r="H60" s="6">
        <v>0</v>
      </c>
      <c r="I60" s="25">
        <v>0</v>
      </c>
      <c r="M60" s="43">
        <v>535</v>
      </c>
    </row>
    <row r="61" spans="1:13" s="117" customFormat="1" ht="12.75">
      <c r="A61" s="103"/>
      <c r="B61" s="389">
        <v>37000</v>
      </c>
      <c r="C61" s="103" t="s">
        <v>324</v>
      </c>
      <c r="D61" s="103" t="s">
        <v>1244</v>
      </c>
      <c r="E61" s="103" t="s">
        <v>83</v>
      </c>
      <c r="F61" s="106" t="s">
        <v>84</v>
      </c>
      <c r="G61" s="106" t="s">
        <v>127</v>
      </c>
      <c r="H61" s="104"/>
      <c r="I61" s="107">
        <v>69.1588785046729</v>
      </c>
      <c r="J61" s="108"/>
      <c r="K61" s="108"/>
      <c r="L61" s="108"/>
      <c r="M61" s="43">
        <v>535</v>
      </c>
    </row>
    <row r="62" spans="2:13" ht="12.75">
      <c r="B62" s="9"/>
      <c r="H62" s="6">
        <v>0</v>
      </c>
      <c r="I62" s="25">
        <v>0</v>
      </c>
      <c r="M62" s="43">
        <v>535</v>
      </c>
    </row>
    <row r="63" spans="1:13" s="108" customFormat="1" ht="12.75">
      <c r="A63" s="103"/>
      <c r="B63" s="389">
        <v>40100</v>
      </c>
      <c r="C63" s="103" t="s">
        <v>332</v>
      </c>
      <c r="D63" s="103" t="s">
        <v>333</v>
      </c>
      <c r="E63" s="103" t="s">
        <v>70</v>
      </c>
      <c r="F63" s="106" t="s">
        <v>1217</v>
      </c>
      <c r="G63" s="106" t="s">
        <v>137</v>
      </c>
      <c r="H63" s="104"/>
      <c r="I63" s="107">
        <v>74.95327102803738</v>
      </c>
      <c r="M63" s="43">
        <v>535</v>
      </c>
    </row>
    <row r="64" spans="2:13" ht="12.75">
      <c r="B64" s="9"/>
      <c r="H64" s="6">
        <v>0</v>
      </c>
      <c r="I64" s="25">
        <v>0</v>
      </c>
      <c r="M64" s="43">
        <v>535</v>
      </c>
    </row>
    <row r="65" spans="1:13" s="93" customFormat="1" ht="12.75">
      <c r="A65" s="89"/>
      <c r="B65" s="385">
        <v>59600</v>
      </c>
      <c r="C65" s="89" t="s">
        <v>343</v>
      </c>
      <c r="D65" s="89" t="s">
        <v>344</v>
      </c>
      <c r="E65" s="89" t="s">
        <v>150</v>
      </c>
      <c r="F65" s="91" t="s">
        <v>345</v>
      </c>
      <c r="G65" s="91" t="s">
        <v>127</v>
      </c>
      <c r="H65" s="90"/>
      <c r="I65" s="92">
        <v>111.40186915887851</v>
      </c>
      <c r="M65" s="43">
        <v>535</v>
      </c>
    </row>
    <row r="66" spans="2:13" ht="12.75">
      <c r="B66" s="9"/>
      <c r="H66" s="6">
        <v>0</v>
      </c>
      <c r="I66" s="25">
        <v>0</v>
      </c>
      <c r="M66" s="43">
        <v>535</v>
      </c>
    </row>
    <row r="67" spans="1:13" s="108" customFormat="1" ht="12.75">
      <c r="A67" s="103"/>
      <c r="B67" s="389">
        <v>73300</v>
      </c>
      <c r="C67" s="103" t="s">
        <v>361</v>
      </c>
      <c r="D67" s="103" t="s">
        <v>344</v>
      </c>
      <c r="E67" s="103" t="s">
        <v>70</v>
      </c>
      <c r="F67" s="106" t="s">
        <v>362</v>
      </c>
      <c r="G67" s="106" t="s">
        <v>85</v>
      </c>
      <c r="H67" s="104"/>
      <c r="I67" s="107">
        <v>137.00934579439252</v>
      </c>
      <c r="M67" s="43">
        <v>535</v>
      </c>
    </row>
    <row r="68" spans="2:13" ht="12.75">
      <c r="B68" s="9"/>
      <c r="H68" s="6">
        <v>0</v>
      </c>
      <c r="I68" s="25">
        <v>0</v>
      </c>
      <c r="M68" s="43">
        <v>535</v>
      </c>
    </row>
    <row r="69" spans="1:13" s="93" customFormat="1" ht="12.75">
      <c r="A69" s="89"/>
      <c r="B69" s="385">
        <v>7900</v>
      </c>
      <c r="C69" s="89" t="s">
        <v>383</v>
      </c>
      <c r="D69" s="89" t="s">
        <v>384</v>
      </c>
      <c r="E69" s="89" t="s">
        <v>125</v>
      </c>
      <c r="F69" s="122" t="s">
        <v>261</v>
      </c>
      <c r="G69" s="122" t="s">
        <v>262</v>
      </c>
      <c r="H69" s="90"/>
      <c r="I69" s="92">
        <v>14.766355140186915</v>
      </c>
      <c r="M69" s="43">
        <v>535</v>
      </c>
    </row>
    <row r="70" spans="2:13" ht="12.75">
      <c r="B70" s="9"/>
      <c r="H70" s="6">
        <v>0</v>
      </c>
      <c r="I70" s="25">
        <v>0</v>
      </c>
      <c r="M70" s="43">
        <v>535</v>
      </c>
    </row>
    <row r="71" spans="1:13" s="93" customFormat="1" ht="12.75">
      <c r="A71" s="89"/>
      <c r="B71" s="385">
        <v>12000</v>
      </c>
      <c r="C71" s="89" t="s">
        <v>387</v>
      </c>
      <c r="D71" s="89" t="s">
        <v>388</v>
      </c>
      <c r="E71" s="89" t="s">
        <v>150</v>
      </c>
      <c r="F71" s="91" t="s">
        <v>389</v>
      </c>
      <c r="G71" s="91" t="s">
        <v>390</v>
      </c>
      <c r="H71" s="90"/>
      <c r="I71" s="92">
        <v>22.429906542056074</v>
      </c>
      <c r="M71" s="43">
        <v>535</v>
      </c>
    </row>
    <row r="72" spans="2:13" ht="12.75">
      <c r="B72" s="9"/>
      <c r="H72" s="6">
        <v>0</v>
      </c>
      <c r="I72" s="25">
        <v>0</v>
      </c>
      <c r="M72" s="43">
        <v>535</v>
      </c>
    </row>
    <row r="73" spans="1:13" s="108" customFormat="1" ht="12.75">
      <c r="A73" s="103"/>
      <c r="B73" s="389">
        <v>7900</v>
      </c>
      <c r="C73" s="103" t="s">
        <v>400</v>
      </c>
      <c r="D73" s="103" t="s">
        <v>388</v>
      </c>
      <c r="E73" s="103" t="s">
        <v>125</v>
      </c>
      <c r="F73" s="106" t="s">
        <v>401</v>
      </c>
      <c r="G73" s="106" t="s">
        <v>127</v>
      </c>
      <c r="H73" s="104"/>
      <c r="I73" s="107">
        <v>14.766355140186915</v>
      </c>
      <c r="M73" s="43">
        <v>535</v>
      </c>
    </row>
    <row r="74" spans="2:13" ht="12.75">
      <c r="B74" s="9"/>
      <c r="H74" s="6">
        <v>0</v>
      </c>
      <c r="I74" s="25">
        <v>0</v>
      </c>
      <c r="M74" s="43">
        <v>535</v>
      </c>
    </row>
    <row r="75" spans="1:13" s="108" customFormat="1" ht="12.75">
      <c r="A75" s="103"/>
      <c r="B75" s="389">
        <v>4500</v>
      </c>
      <c r="C75" s="103" t="s">
        <v>405</v>
      </c>
      <c r="D75" s="103" t="s">
        <v>388</v>
      </c>
      <c r="E75" s="103" t="s">
        <v>125</v>
      </c>
      <c r="F75" s="106" t="s">
        <v>214</v>
      </c>
      <c r="G75" s="106" t="s">
        <v>85</v>
      </c>
      <c r="H75" s="104"/>
      <c r="I75" s="107">
        <v>8.411214953271028</v>
      </c>
      <c r="M75" s="43">
        <v>535</v>
      </c>
    </row>
    <row r="76" spans="2:13" ht="12.75">
      <c r="B76" s="9"/>
      <c r="H76" s="6">
        <v>0</v>
      </c>
      <c r="I76" s="25">
        <v>0</v>
      </c>
      <c r="M76" s="43">
        <v>535</v>
      </c>
    </row>
    <row r="77" spans="1:13" s="93" customFormat="1" ht="12.75">
      <c r="A77" s="89"/>
      <c r="B77" s="385">
        <v>125200</v>
      </c>
      <c r="C77" s="89" t="s">
        <v>408</v>
      </c>
      <c r="D77" s="89" t="s">
        <v>409</v>
      </c>
      <c r="E77" s="89" t="s">
        <v>125</v>
      </c>
      <c r="F77" s="122" t="s">
        <v>214</v>
      </c>
      <c r="G77" s="122" t="s">
        <v>21</v>
      </c>
      <c r="H77" s="100"/>
      <c r="I77" s="92">
        <v>234.01869158878506</v>
      </c>
      <c r="M77" s="43">
        <v>535</v>
      </c>
    </row>
    <row r="78" spans="2:13" ht="12.75">
      <c r="B78" s="9"/>
      <c r="H78" s="6">
        <v>0</v>
      </c>
      <c r="I78" s="25">
        <v>0</v>
      </c>
      <c r="M78" s="43">
        <v>535</v>
      </c>
    </row>
    <row r="79" spans="1:13" s="108" customFormat="1" ht="12.75">
      <c r="A79" s="103"/>
      <c r="B79" s="389">
        <v>18500</v>
      </c>
      <c r="C79" s="103" t="s">
        <v>436</v>
      </c>
      <c r="D79" s="103" t="s">
        <v>443</v>
      </c>
      <c r="E79" s="103" t="s">
        <v>125</v>
      </c>
      <c r="F79" s="105" t="s">
        <v>214</v>
      </c>
      <c r="G79" s="106" t="s">
        <v>302</v>
      </c>
      <c r="H79" s="104"/>
      <c r="I79" s="107">
        <v>34.57943925233645</v>
      </c>
      <c r="M79" s="43">
        <v>535</v>
      </c>
    </row>
    <row r="80" spans="2:13" ht="12.75">
      <c r="B80" s="9"/>
      <c r="H80" s="6">
        <v>0</v>
      </c>
      <c r="I80" s="25">
        <v>0</v>
      </c>
      <c r="M80" s="43">
        <v>535</v>
      </c>
    </row>
    <row r="81" spans="1:13" s="93" customFormat="1" ht="12.75">
      <c r="A81" s="89"/>
      <c r="B81" s="385">
        <v>10500</v>
      </c>
      <c r="C81" s="89" t="s">
        <v>444</v>
      </c>
      <c r="D81" s="89" t="s">
        <v>445</v>
      </c>
      <c r="E81" s="89" t="s">
        <v>111</v>
      </c>
      <c r="F81" s="91" t="s">
        <v>446</v>
      </c>
      <c r="G81" s="91" t="s">
        <v>72</v>
      </c>
      <c r="H81" s="90"/>
      <c r="I81" s="92">
        <v>19.626168224299064</v>
      </c>
      <c r="M81" s="43">
        <v>535</v>
      </c>
    </row>
    <row r="82" spans="2:13" ht="12.75">
      <c r="B82" s="9"/>
      <c r="H82" s="6">
        <v>0</v>
      </c>
      <c r="I82" s="25">
        <v>0</v>
      </c>
      <c r="M82" s="43">
        <v>535</v>
      </c>
    </row>
    <row r="83" spans="1:13" s="93" customFormat="1" ht="12.75">
      <c r="A83" s="89"/>
      <c r="B83" s="385">
        <v>17200</v>
      </c>
      <c r="C83" s="89" t="s">
        <v>448</v>
      </c>
      <c r="D83" s="89" t="s">
        <v>449</v>
      </c>
      <c r="E83" s="89" t="s">
        <v>111</v>
      </c>
      <c r="F83" s="91" t="s">
        <v>450</v>
      </c>
      <c r="G83" s="91" t="s">
        <v>451</v>
      </c>
      <c r="H83" s="90"/>
      <c r="I83" s="92">
        <v>32.149532710280376</v>
      </c>
      <c r="M83" s="43">
        <v>535</v>
      </c>
    </row>
    <row r="84" spans="2:13" ht="12.75">
      <c r="B84" s="9"/>
      <c r="H84" s="6">
        <v>0</v>
      </c>
      <c r="I84" s="25">
        <v>0</v>
      </c>
      <c r="M84" s="43">
        <v>535</v>
      </c>
    </row>
    <row r="85" spans="1:13" s="102" customFormat="1" ht="12.75">
      <c r="A85" s="97"/>
      <c r="B85" s="388">
        <v>29400</v>
      </c>
      <c r="C85" s="97" t="s">
        <v>456</v>
      </c>
      <c r="D85" s="97" t="s">
        <v>465</v>
      </c>
      <c r="E85" s="97" t="s">
        <v>111</v>
      </c>
      <c r="F85" s="99" t="s">
        <v>457</v>
      </c>
      <c r="G85" s="99" t="s">
        <v>72</v>
      </c>
      <c r="H85" s="100"/>
      <c r="I85" s="101">
        <v>54.953271028037385</v>
      </c>
      <c r="M85" s="43">
        <v>535</v>
      </c>
    </row>
    <row r="86" spans="2:13" ht="12.75">
      <c r="B86" s="9"/>
      <c r="H86" s="6">
        <v>0</v>
      </c>
      <c r="I86" s="25">
        <v>0</v>
      </c>
      <c r="M86" s="43">
        <v>535</v>
      </c>
    </row>
    <row r="87" spans="1:13" s="120" customFormat="1" ht="12.75">
      <c r="A87" s="118"/>
      <c r="B87" s="386">
        <v>686800</v>
      </c>
      <c r="C87" s="118" t="s">
        <v>469</v>
      </c>
      <c r="D87" s="118"/>
      <c r="E87" s="118"/>
      <c r="F87" s="137"/>
      <c r="G87" s="138"/>
      <c r="H87" s="94">
        <v>0</v>
      </c>
      <c r="I87" s="95">
        <v>1283.7383177570093</v>
      </c>
      <c r="M87" s="43">
        <v>535</v>
      </c>
    </row>
    <row r="88" spans="8:13" ht="12.75">
      <c r="H88" s="6">
        <v>0</v>
      </c>
      <c r="I88" s="25">
        <v>0</v>
      </c>
      <c r="M88" s="43">
        <v>535</v>
      </c>
    </row>
    <row r="89" spans="8:13" ht="12.75">
      <c r="H89" s="6">
        <v>0</v>
      </c>
      <c r="I89" s="25">
        <v>0</v>
      </c>
      <c r="M89" s="43">
        <v>535</v>
      </c>
    </row>
    <row r="90" spans="8:13" ht="12.75">
      <c r="H90" s="6">
        <v>0</v>
      </c>
      <c r="I90" s="25">
        <v>0</v>
      </c>
      <c r="M90" s="43">
        <v>535</v>
      </c>
    </row>
    <row r="91" spans="8:13" ht="12.75">
      <c r="H91" s="6">
        <v>0</v>
      </c>
      <c r="I91" s="25">
        <v>0</v>
      </c>
      <c r="M91" s="43">
        <v>535</v>
      </c>
    </row>
    <row r="92" spans="1:13" s="120" customFormat="1" ht="13.5" thickBot="1">
      <c r="A92" s="75"/>
      <c r="B92" s="406">
        <v>818200</v>
      </c>
      <c r="C92" s="75"/>
      <c r="D92" s="76" t="s">
        <v>14</v>
      </c>
      <c r="E92" s="77"/>
      <c r="F92" s="65"/>
      <c r="G92" s="78"/>
      <c r="H92" s="139"/>
      <c r="I92" s="80">
        <v>924.468085106383</v>
      </c>
      <c r="J92" s="140"/>
      <c r="K92" s="140"/>
      <c r="L92" s="140"/>
      <c r="M92" s="43">
        <v>535</v>
      </c>
    </row>
    <row r="93" spans="2:13" ht="12.75">
      <c r="B93" s="403"/>
      <c r="D93" s="15"/>
      <c r="H93" s="6">
        <v>0</v>
      </c>
      <c r="I93" s="25">
        <v>0</v>
      </c>
      <c r="M93" s="43">
        <v>535</v>
      </c>
    </row>
    <row r="94" spans="2:13" ht="12.75">
      <c r="B94" s="403"/>
      <c r="D94" s="15"/>
      <c r="H94" s="6">
        <v>0</v>
      </c>
      <c r="I94" s="25">
        <v>0</v>
      </c>
      <c r="M94" s="43">
        <v>535</v>
      </c>
    </row>
    <row r="95" spans="1:13" s="117" customFormat="1" ht="12.75">
      <c r="A95" s="103"/>
      <c r="B95" s="407">
        <v>86500</v>
      </c>
      <c r="C95" s="103" t="s">
        <v>24</v>
      </c>
      <c r="D95" s="103" t="s">
        <v>470</v>
      </c>
      <c r="E95" s="103" t="s">
        <v>26</v>
      </c>
      <c r="F95" s="106" t="s">
        <v>471</v>
      </c>
      <c r="G95" s="106" t="s">
        <v>472</v>
      </c>
      <c r="H95" s="94"/>
      <c r="I95" s="95">
        <v>161.6822429906542</v>
      </c>
      <c r="J95" s="108"/>
      <c r="K95" s="108"/>
      <c r="L95" s="108"/>
      <c r="M95" s="43">
        <v>535</v>
      </c>
    </row>
    <row r="96" spans="2:13" ht="12.75">
      <c r="B96" s="403"/>
      <c r="H96" s="6">
        <v>0</v>
      </c>
      <c r="I96" s="25">
        <v>0</v>
      </c>
      <c r="M96" s="43">
        <v>535</v>
      </c>
    </row>
    <row r="97" spans="1:13" s="117" customFormat="1" ht="12.75">
      <c r="A97" s="103"/>
      <c r="B97" s="407">
        <v>129200</v>
      </c>
      <c r="C97" s="103" t="s">
        <v>162</v>
      </c>
      <c r="D97" s="103" t="s">
        <v>501</v>
      </c>
      <c r="E97" s="103" t="s">
        <v>83</v>
      </c>
      <c r="F97" s="106" t="s">
        <v>84</v>
      </c>
      <c r="G97" s="106" t="s">
        <v>137</v>
      </c>
      <c r="H97" s="94"/>
      <c r="I97" s="95">
        <v>241.49532710280374</v>
      </c>
      <c r="J97" s="108"/>
      <c r="K97" s="108"/>
      <c r="L97" s="108"/>
      <c r="M97" s="43">
        <v>535</v>
      </c>
    </row>
    <row r="98" spans="2:13" ht="12.75">
      <c r="B98" s="403"/>
      <c r="H98" s="6">
        <v>0</v>
      </c>
      <c r="I98" s="25">
        <v>0</v>
      </c>
      <c r="M98" s="43">
        <v>535</v>
      </c>
    </row>
    <row r="99" spans="1:13" s="108" customFormat="1" ht="12.75">
      <c r="A99" s="103"/>
      <c r="B99" s="407">
        <v>202500</v>
      </c>
      <c r="C99" s="103" t="s">
        <v>213</v>
      </c>
      <c r="D99" s="103" t="s">
        <v>215</v>
      </c>
      <c r="E99" s="103" t="s">
        <v>125</v>
      </c>
      <c r="F99" s="106" t="s">
        <v>214</v>
      </c>
      <c r="G99" s="106" t="s">
        <v>137</v>
      </c>
      <c r="H99" s="94"/>
      <c r="I99" s="95">
        <v>378.50467289719626</v>
      </c>
      <c r="M99" s="43">
        <v>535</v>
      </c>
    </row>
    <row r="100" spans="2:13" ht="12.75">
      <c r="B100" s="403"/>
      <c r="H100" s="6">
        <v>0</v>
      </c>
      <c r="I100" s="25">
        <v>0</v>
      </c>
      <c r="M100" s="43">
        <v>535</v>
      </c>
    </row>
    <row r="101" spans="1:13" s="120" customFormat="1" ht="12.75">
      <c r="A101" s="118"/>
      <c r="B101" s="402">
        <v>400000</v>
      </c>
      <c r="C101" s="118" t="s">
        <v>469</v>
      </c>
      <c r="D101" s="118"/>
      <c r="E101" s="118"/>
      <c r="F101" s="137"/>
      <c r="G101" s="138"/>
      <c r="H101" s="94">
        <v>0</v>
      </c>
      <c r="I101" s="95">
        <v>747.6635514018692</v>
      </c>
      <c r="M101" s="43">
        <v>535</v>
      </c>
    </row>
    <row r="102" spans="8:13" ht="12.75">
      <c r="H102" s="6">
        <v>0</v>
      </c>
      <c r="I102" s="25">
        <v>0</v>
      </c>
      <c r="M102" s="43">
        <v>535</v>
      </c>
    </row>
    <row r="103" spans="8:13" ht="12.75">
      <c r="H103" s="6">
        <v>0</v>
      </c>
      <c r="I103" s="25">
        <v>0</v>
      </c>
      <c r="M103" s="43">
        <v>535</v>
      </c>
    </row>
    <row r="104" spans="8:13" ht="12.75">
      <c r="H104" s="6">
        <v>0</v>
      </c>
      <c r="I104" s="25">
        <v>0</v>
      </c>
      <c r="M104" s="43">
        <v>535</v>
      </c>
    </row>
    <row r="105" spans="2:13" ht="12.75">
      <c r="B105" s="44"/>
      <c r="D105" s="15"/>
      <c r="H105" s="6">
        <v>0</v>
      </c>
      <c r="I105" s="25">
        <v>0</v>
      </c>
      <c r="M105" s="43">
        <v>535</v>
      </c>
    </row>
    <row r="106" spans="1:13" s="87" customFormat="1" ht="13.5" thickBot="1">
      <c r="A106" s="77"/>
      <c r="B106" s="74">
        <v>3489740</v>
      </c>
      <c r="C106" s="77"/>
      <c r="D106" s="76" t="s">
        <v>15</v>
      </c>
      <c r="E106" s="141"/>
      <c r="F106" s="141"/>
      <c r="G106" s="78"/>
      <c r="H106" s="142"/>
      <c r="I106" s="143">
        <v>6522.878504672897</v>
      </c>
      <c r="J106" s="140"/>
      <c r="K106" s="140"/>
      <c r="L106" s="140"/>
      <c r="M106" s="43">
        <v>535</v>
      </c>
    </row>
    <row r="107" spans="2:13" ht="12.75">
      <c r="B107" s="36"/>
      <c r="C107" s="37"/>
      <c r="D107" s="15"/>
      <c r="E107" s="37"/>
      <c r="G107" s="35"/>
      <c r="H107" s="6">
        <v>0</v>
      </c>
      <c r="I107" s="25">
        <v>0</v>
      </c>
      <c r="M107" s="43">
        <v>535</v>
      </c>
    </row>
    <row r="108" spans="1:13" s="96" customFormat="1" ht="12.75">
      <c r="A108" s="14"/>
      <c r="B108" s="386">
        <v>320000</v>
      </c>
      <c r="C108" s="14" t="s">
        <v>29</v>
      </c>
      <c r="D108" s="14"/>
      <c r="E108" s="14"/>
      <c r="F108" s="21"/>
      <c r="G108" s="21"/>
      <c r="H108" s="94">
        <v>0</v>
      </c>
      <c r="I108" s="95">
        <v>598.1308411214953</v>
      </c>
      <c r="M108" s="43">
        <v>535</v>
      </c>
    </row>
    <row r="109" spans="2:13" ht="12.75">
      <c r="B109" s="44"/>
      <c r="H109" s="6">
        <v>0</v>
      </c>
      <c r="I109" s="25">
        <v>0</v>
      </c>
      <c r="M109" s="43">
        <v>535</v>
      </c>
    </row>
    <row r="110" spans="1:13" s="129" customFormat="1" ht="12.75">
      <c r="A110" s="128"/>
      <c r="B110" s="397">
        <v>231000</v>
      </c>
      <c r="C110" s="128" t="s">
        <v>1143</v>
      </c>
      <c r="D110" s="128"/>
      <c r="E110" s="128"/>
      <c r="F110" s="130"/>
      <c r="G110" s="130"/>
      <c r="H110" s="98">
        <v>0</v>
      </c>
      <c r="I110" s="131">
        <v>431.77570093457945</v>
      </c>
      <c r="M110" s="43">
        <v>535</v>
      </c>
    </row>
    <row r="111" spans="1:13" s="121" customFormat="1" ht="12.75">
      <c r="A111" s="37"/>
      <c r="B111" s="277"/>
      <c r="C111" s="37"/>
      <c r="D111" s="37"/>
      <c r="E111" s="37"/>
      <c r="F111" s="35"/>
      <c r="G111" s="35"/>
      <c r="H111" s="44">
        <v>0</v>
      </c>
      <c r="I111" s="84">
        <v>0</v>
      </c>
      <c r="M111" s="43">
        <v>535</v>
      </c>
    </row>
    <row r="112" spans="1:13" s="102" customFormat="1" ht="12.75">
      <c r="A112" s="97"/>
      <c r="B112" s="397">
        <v>147150</v>
      </c>
      <c r="C112" s="97"/>
      <c r="D112" s="97"/>
      <c r="E112" s="97" t="s">
        <v>160</v>
      </c>
      <c r="F112" s="126"/>
      <c r="G112" s="126"/>
      <c r="H112" s="98">
        <v>0</v>
      </c>
      <c r="I112" s="131">
        <v>275.04672897196264</v>
      </c>
      <c r="M112" s="43">
        <v>535</v>
      </c>
    </row>
    <row r="113" spans="1:13" s="18" customFormat="1" ht="12.75">
      <c r="A113" s="15"/>
      <c r="B113" s="277"/>
      <c r="C113" s="15"/>
      <c r="D113" s="15"/>
      <c r="E113" s="15"/>
      <c r="F113" s="34"/>
      <c r="G113" s="34"/>
      <c r="H113" s="44">
        <v>0</v>
      </c>
      <c r="I113" s="84">
        <v>0</v>
      </c>
      <c r="M113" s="43">
        <v>535</v>
      </c>
    </row>
    <row r="114" spans="1:13" s="102" customFormat="1" ht="12.75">
      <c r="A114" s="97"/>
      <c r="B114" s="397">
        <v>188000</v>
      </c>
      <c r="C114" s="128" t="s">
        <v>64</v>
      </c>
      <c r="D114" s="128"/>
      <c r="E114" s="128"/>
      <c r="F114" s="130"/>
      <c r="G114" s="130"/>
      <c r="H114" s="98">
        <v>0</v>
      </c>
      <c r="I114" s="131">
        <v>351.4018691588785</v>
      </c>
      <c r="K114" s="129"/>
      <c r="M114" s="43">
        <v>535</v>
      </c>
    </row>
    <row r="115" spans="1:13" s="18" customFormat="1" ht="12.75">
      <c r="A115" s="15"/>
      <c r="B115" s="277"/>
      <c r="C115" s="37"/>
      <c r="D115" s="37"/>
      <c r="E115" s="37"/>
      <c r="F115" s="35"/>
      <c r="G115" s="35"/>
      <c r="H115" s="44">
        <v>0</v>
      </c>
      <c r="I115" s="84">
        <v>0</v>
      </c>
      <c r="K115" s="121"/>
      <c r="M115" s="43">
        <v>535</v>
      </c>
    </row>
    <row r="116" spans="1:13" s="129" customFormat="1" ht="12.75">
      <c r="A116" s="128"/>
      <c r="B116" s="397">
        <v>131000</v>
      </c>
      <c r="C116" s="128" t="s">
        <v>66</v>
      </c>
      <c r="D116" s="128"/>
      <c r="E116" s="128"/>
      <c r="F116" s="130"/>
      <c r="G116" s="130"/>
      <c r="H116" s="98">
        <v>0</v>
      </c>
      <c r="I116" s="131">
        <v>244.85981308411215</v>
      </c>
      <c r="M116" s="43">
        <v>535</v>
      </c>
    </row>
    <row r="117" spans="1:13" s="121" customFormat="1" ht="12.75">
      <c r="A117" s="37"/>
      <c r="B117" s="277"/>
      <c r="C117" s="37"/>
      <c r="D117" s="37"/>
      <c r="E117" s="37"/>
      <c r="F117" s="35"/>
      <c r="G117" s="35"/>
      <c r="H117" s="44">
        <v>0</v>
      </c>
      <c r="I117" s="84">
        <v>0</v>
      </c>
      <c r="M117" s="43">
        <v>535</v>
      </c>
    </row>
    <row r="118" spans="1:13" s="129" customFormat="1" ht="12.75">
      <c r="A118" s="97"/>
      <c r="B118" s="397">
        <v>7450</v>
      </c>
      <c r="C118" s="97"/>
      <c r="D118" s="97"/>
      <c r="E118" s="97" t="s">
        <v>21</v>
      </c>
      <c r="F118" s="130"/>
      <c r="G118" s="130"/>
      <c r="H118" s="98">
        <v>0</v>
      </c>
      <c r="I118" s="131">
        <v>13.925233644859814</v>
      </c>
      <c r="J118" s="102"/>
      <c r="L118" s="102"/>
      <c r="M118" s="43">
        <v>535</v>
      </c>
    </row>
    <row r="119" spans="1:13" s="121" customFormat="1" ht="12.75">
      <c r="A119" s="37"/>
      <c r="B119" s="36"/>
      <c r="C119" s="37"/>
      <c r="D119" s="37"/>
      <c r="E119" s="37"/>
      <c r="F119" s="35"/>
      <c r="G119" s="35"/>
      <c r="H119" s="44"/>
      <c r="I119" s="84">
        <v>0</v>
      </c>
      <c r="M119" s="43">
        <v>535</v>
      </c>
    </row>
    <row r="120" spans="1:13" s="121" customFormat="1" ht="12.75">
      <c r="A120" s="37"/>
      <c r="B120" s="36"/>
      <c r="C120" s="37"/>
      <c r="D120" s="37"/>
      <c r="E120" s="37"/>
      <c r="F120" s="35"/>
      <c r="G120" s="35"/>
      <c r="H120" s="44">
        <v>0</v>
      </c>
      <c r="I120" s="84">
        <v>0</v>
      </c>
      <c r="M120" s="43">
        <v>535</v>
      </c>
    </row>
    <row r="121" spans="1:13" s="129" customFormat="1" ht="12.75">
      <c r="A121" s="128"/>
      <c r="B121" s="388">
        <v>336000</v>
      </c>
      <c r="C121" s="104" t="s">
        <v>785</v>
      </c>
      <c r="D121" s="128"/>
      <c r="E121" s="128"/>
      <c r="F121" s="130"/>
      <c r="G121" s="130"/>
      <c r="H121" s="98">
        <v>0</v>
      </c>
      <c r="I121" s="131">
        <v>628.0373831775701</v>
      </c>
      <c r="M121" s="43">
        <v>535</v>
      </c>
    </row>
    <row r="122" spans="1:13" s="18" customFormat="1" ht="12.75">
      <c r="A122" s="37"/>
      <c r="B122" s="252"/>
      <c r="C122" s="37"/>
      <c r="D122" s="37"/>
      <c r="E122" s="37"/>
      <c r="F122" s="35"/>
      <c r="G122" s="35"/>
      <c r="H122" s="44">
        <v>0</v>
      </c>
      <c r="I122" s="84">
        <v>0</v>
      </c>
      <c r="J122" s="121"/>
      <c r="K122" s="121"/>
      <c r="L122" s="121"/>
      <c r="M122" s="43">
        <v>535</v>
      </c>
    </row>
    <row r="123" spans="1:13" s="18" customFormat="1" ht="12.75">
      <c r="A123" s="37"/>
      <c r="B123" s="252"/>
      <c r="C123" s="37"/>
      <c r="D123" s="37"/>
      <c r="E123" s="37"/>
      <c r="F123" s="35"/>
      <c r="G123" s="35"/>
      <c r="H123" s="44"/>
      <c r="I123" s="84">
        <v>0</v>
      </c>
      <c r="J123" s="121"/>
      <c r="K123" s="121"/>
      <c r="L123" s="121"/>
      <c r="M123" s="43">
        <v>535</v>
      </c>
    </row>
    <row r="124" spans="1:13" s="129" customFormat="1" ht="12.75">
      <c r="A124" s="128"/>
      <c r="B124" s="388">
        <v>115000</v>
      </c>
      <c r="C124" s="128" t="s">
        <v>1143</v>
      </c>
      <c r="D124" s="128"/>
      <c r="E124" s="128"/>
      <c r="F124" s="130"/>
      <c r="G124" s="130"/>
      <c r="H124" s="98">
        <v>0</v>
      </c>
      <c r="I124" s="131">
        <v>214.9532710280374</v>
      </c>
      <c r="M124" s="43">
        <v>535</v>
      </c>
    </row>
    <row r="125" spans="1:13" s="121" customFormat="1" ht="12.75">
      <c r="A125" s="37"/>
      <c r="B125" s="252"/>
      <c r="C125" s="37"/>
      <c r="D125" s="37"/>
      <c r="E125" s="37"/>
      <c r="F125" s="35"/>
      <c r="G125" s="35"/>
      <c r="H125" s="44">
        <v>0</v>
      </c>
      <c r="I125" s="84">
        <v>0</v>
      </c>
      <c r="M125" s="43">
        <v>535</v>
      </c>
    </row>
    <row r="126" spans="1:13" s="129" customFormat="1" ht="12.75">
      <c r="A126" s="128"/>
      <c r="B126" s="392">
        <v>39000</v>
      </c>
      <c r="C126" s="152" t="s">
        <v>160</v>
      </c>
      <c r="D126" s="152"/>
      <c r="E126" s="152"/>
      <c r="F126" s="153"/>
      <c r="G126" s="130"/>
      <c r="H126" s="98">
        <v>0</v>
      </c>
      <c r="I126" s="131">
        <v>72.89719626168224</v>
      </c>
      <c r="M126" s="43">
        <v>535</v>
      </c>
    </row>
    <row r="127" spans="1:13" s="121" customFormat="1" ht="12.75">
      <c r="A127" s="37"/>
      <c r="B127" s="391"/>
      <c r="C127" s="151"/>
      <c r="D127" s="151"/>
      <c r="E127" s="151"/>
      <c r="F127" s="154"/>
      <c r="G127" s="35"/>
      <c r="H127" s="44">
        <v>0</v>
      </c>
      <c r="I127" s="84">
        <v>0</v>
      </c>
      <c r="M127" s="43">
        <v>535</v>
      </c>
    </row>
    <row r="128" spans="1:13" s="129" customFormat="1" ht="12.75">
      <c r="A128" s="128"/>
      <c r="B128" s="392">
        <v>130000</v>
      </c>
      <c r="C128" s="152" t="s">
        <v>64</v>
      </c>
      <c r="D128" s="152"/>
      <c r="E128" s="152"/>
      <c r="F128" s="153"/>
      <c r="G128" s="130"/>
      <c r="H128" s="98">
        <v>0</v>
      </c>
      <c r="I128" s="131">
        <v>242.99065420560748</v>
      </c>
      <c r="M128" s="43">
        <v>535</v>
      </c>
    </row>
    <row r="129" spans="1:13" s="121" customFormat="1" ht="12.75">
      <c r="A129" s="37"/>
      <c r="B129" s="252"/>
      <c r="C129" s="37"/>
      <c r="D129" s="37"/>
      <c r="E129" s="37"/>
      <c r="F129" s="35"/>
      <c r="G129" s="35"/>
      <c r="H129" s="44">
        <v>0</v>
      </c>
      <c r="I129" s="84">
        <v>0</v>
      </c>
      <c r="M129" s="43">
        <v>535</v>
      </c>
    </row>
    <row r="130" spans="1:13" s="129" customFormat="1" ht="12.75">
      <c r="A130" s="128"/>
      <c r="B130" s="388">
        <v>52000</v>
      </c>
      <c r="C130" s="128" t="s">
        <v>66</v>
      </c>
      <c r="D130" s="128"/>
      <c r="E130" s="128"/>
      <c r="F130" s="130"/>
      <c r="G130" s="130"/>
      <c r="H130" s="98">
        <v>0</v>
      </c>
      <c r="I130" s="131">
        <v>97.19626168224299</v>
      </c>
      <c r="M130" s="43">
        <v>535</v>
      </c>
    </row>
    <row r="131" spans="1:13" s="121" customFormat="1" ht="12.75">
      <c r="A131" s="37"/>
      <c r="B131" s="252"/>
      <c r="C131" s="37"/>
      <c r="D131" s="37"/>
      <c r="E131" s="37"/>
      <c r="F131" s="35"/>
      <c r="G131" s="35"/>
      <c r="H131" s="44">
        <v>0</v>
      </c>
      <c r="I131" s="84">
        <v>0</v>
      </c>
      <c r="M131" s="43">
        <v>535</v>
      </c>
    </row>
    <row r="132" spans="1:13" s="129" customFormat="1" ht="12.75">
      <c r="A132" s="128"/>
      <c r="B132" s="388">
        <v>625000</v>
      </c>
      <c r="C132" s="128" t="s">
        <v>801</v>
      </c>
      <c r="D132" s="128"/>
      <c r="E132" s="128"/>
      <c r="F132" s="130"/>
      <c r="G132" s="130"/>
      <c r="H132" s="98">
        <v>0</v>
      </c>
      <c r="I132" s="131">
        <v>1168.2242990654206</v>
      </c>
      <c r="M132" s="43">
        <v>535</v>
      </c>
    </row>
    <row r="133" spans="1:13" s="121" customFormat="1" ht="12.75">
      <c r="A133" s="37"/>
      <c r="B133" s="252"/>
      <c r="C133" s="37"/>
      <c r="D133" s="151"/>
      <c r="E133" s="37"/>
      <c r="F133" s="35"/>
      <c r="G133" s="35"/>
      <c r="H133" s="44">
        <v>0</v>
      </c>
      <c r="I133" s="84">
        <v>0</v>
      </c>
      <c r="M133" s="43">
        <v>535</v>
      </c>
    </row>
    <row r="134" spans="1:13" s="129" customFormat="1" ht="12.75">
      <c r="A134" s="128"/>
      <c r="B134" s="388">
        <v>295000</v>
      </c>
      <c r="C134" s="128"/>
      <c r="D134" s="152"/>
      <c r="E134" s="128" t="s">
        <v>468</v>
      </c>
      <c r="F134" s="130"/>
      <c r="G134" s="130"/>
      <c r="H134" s="98">
        <v>0</v>
      </c>
      <c r="I134" s="131">
        <v>551.4018691588785</v>
      </c>
      <c r="M134" s="43">
        <v>535</v>
      </c>
    </row>
    <row r="135" spans="1:13" s="121" customFormat="1" ht="12.75">
      <c r="A135" s="37"/>
      <c r="B135" s="36"/>
      <c r="C135" s="37"/>
      <c r="D135" s="151"/>
      <c r="E135" s="37"/>
      <c r="F135" s="35"/>
      <c r="G135" s="35"/>
      <c r="H135" s="44">
        <v>0</v>
      </c>
      <c r="I135" s="84">
        <v>0</v>
      </c>
      <c r="M135" s="43">
        <v>535</v>
      </c>
    </row>
    <row r="136" spans="1:13" s="120" customFormat="1" ht="12.75">
      <c r="A136" s="118"/>
      <c r="B136" s="405">
        <v>1209140</v>
      </c>
      <c r="C136" s="118" t="s">
        <v>817</v>
      </c>
      <c r="D136" s="118"/>
      <c r="E136" s="137"/>
      <c r="F136" s="137"/>
      <c r="G136" s="137"/>
      <c r="H136" s="109">
        <v>0</v>
      </c>
      <c r="I136" s="157">
        <v>2260.07476635514</v>
      </c>
      <c r="M136" s="43">
        <v>535</v>
      </c>
    </row>
    <row r="137" spans="1:13" s="121" customFormat="1" ht="12.75">
      <c r="A137" s="37"/>
      <c r="B137" s="146"/>
      <c r="C137" s="37"/>
      <c r="D137" s="151"/>
      <c r="E137" s="37"/>
      <c r="F137" s="35"/>
      <c r="G137" s="35"/>
      <c r="H137" s="44">
        <v>0</v>
      </c>
      <c r="I137" s="84">
        <v>0</v>
      </c>
      <c r="M137" s="43">
        <v>535</v>
      </c>
    </row>
    <row r="138" spans="1:13" s="121" customFormat="1" ht="12.75">
      <c r="A138" s="37"/>
      <c r="B138" s="36"/>
      <c r="C138" s="37"/>
      <c r="D138" s="151"/>
      <c r="E138" s="37"/>
      <c r="F138" s="35"/>
      <c r="G138" s="35"/>
      <c r="H138" s="44">
        <v>0</v>
      </c>
      <c r="I138" s="84">
        <v>0</v>
      </c>
      <c r="M138" s="43">
        <v>535</v>
      </c>
    </row>
    <row r="139" spans="1:13" s="121" customFormat="1" ht="12.75">
      <c r="A139" s="37"/>
      <c r="B139" s="36"/>
      <c r="C139" s="37"/>
      <c r="D139" s="151"/>
      <c r="E139" s="37"/>
      <c r="F139" s="35"/>
      <c r="G139" s="35"/>
      <c r="H139" s="44">
        <v>0</v>
      </c>
      <c r="I139" s="84">
        <v>0</v>
      </c>
      <c r="M139" s="43">
        <v>535</v>
      </c>
    </row>
    <row r="140" spans="2:13" ht="12.75">
      <c r="B140" s="44"/>
      <c r="D140" s="15"/>
      <c r="H140" s="6">
        <v>0</v>
      </c>
      <c r="I140" s="25">
        <v>0</v>
      </c>
      <c r="M140" s="43">
        <v>535</v>
      </c>
    </row>
    <row r="141" spans="1:13" ht="13.5" thickBot="1">
      <c r="A141" s="77"/>
      <c r="B141" s="74">
        <v>1937850</v>
      </c>
      <c r="C141" s="77"/>
      <c r="D141" s="76" t="s">
        <v>16</v>
      </c>
      <c r="E141" s="141"/>
      <c r="F141" s="141"/>
      <c r="G141" s="78"/>
      <c r="H141" s="142"/>
      <c r="I141" s="143">
        <v>3622.1495327102803</v>
      </c>
      <c r="J141" s="140"/>
      <c r="K141" s="140"/>
      <c r="L141" s="140"/>
      <c r="M141" s="43">
        <v>535</v>
      </c>
    </row>
    <row r="142" spans="2:13" ht="12.75">
      <c r="B142" s="36"/>
      <c r="C142" s="37"/>
      <c r="D142" s="15"/>
      <c r="E142" s="37"/>
      <c r="G142" s="35"/>
      <c r="H142" s="6">
        <v>0</v>
      </c>
      <c r="I142" s="25">
        <v>0</v>
      </c>
      <c r="M142" s="43">
        <v>535</v>
      </c>
    </row>
    <row r="143" spans="2:13" ht="12.75">
      <c r="B143" s="36"/>
      <c r="C143" s="37"/>
      <c r="D143" s="15"/>
      <c r="E143" s="38"/>
      <c r="G143" s="39"/>
      <c r="H143" s="6">
        <v>0</v>
      </c>
      <c r="I143" s="25">
        <v>0</v>
      </c>
      <c r="M143" s="43">
        <v>535</v>
      </c>
    </row>
    <row r="144" spans="1:13" s="96" customFormat="1" ht="12.75">
      <c r="A144" s="14"/>
      <c r="B144" s="394">
        <v>185000</v>
      </c>
      <c r="C144" s="14" t="s">
        <v>29</v>
      </c>
      <c r="D144" s="14"/>
      <c r="E144" s="14"/>
      <c r="F144" s="21"/>
      <c r="G144" s="21"/>
      <c r="H144" s="94">
        <v>0</v>
      </c>
      <c r="I144" s="95">
        <v>345.7943925233645</v>
      </c>
      <c r="M144" s="43">
        <v>535</v>
      </c>
    </row>
    <row r="145" spans="2:13" ht="12.75">
      <c r="B145" s="271"/>
      <c r="D145" s="15"/>
      <c r="H145" s="6">
        <v>0</v>
      </c>
      <c r="I145" s="25">
        <v>0</v>
      </c>
      <c r="M145" s="43">
        <v>535</v>
      </c>
    </row>
    <row r="146" spans="1:13" s="96" customFormat="1" ht="12.75">
      <c r="A146" s="14"/>
      <c r="B146" s="394">
        <v>9500</v>
      </c>
      <c r="C146" s="14" t="s">
        <v>871</v>
      </c>
      <c r="D146" s="14"/>
      <c r="E146" s="14"/>
      <c r="F146" s="21"/>
      <c r="G146" s="21"/>
      <c r="H146" s="94">
        <v>0</v>
      </c>
      <c r="I146" s="95">
        <v>17.757009345794394</v>
      </c>
      <c r="M146" s="43">
        <v>535</v>
      </c>
    </row>
    <row r="147" spans="2:13" ht="12.75">
      <c r="B147" s="44"/>
      <c r="C147" s="15"/>
      <c r="D147" s="15"/>
      <c r="H147" s="6">
        <v>0</v>
      </c>
      <c r="I147" s="25">
        <v>0</v>
      </c>
      <c r="M147" s="43">
        <v>535</v>
      </c>
    </row>
    <row r="148" spans="1:13" s="96" customFormat="1" ht="12.75">
      <c r="A148" s="14"/>
      <c r="B148" s="400">
        <v>70550</v>
      </c>
      <c r="C148" s="14"/>
      <c r="D148" s="14"/>
      <c r="E148" s="14" t="s">
        <v>160</v>
      </c>
      <c r="F148" s="21"/>
      <c r="G148" s="21"/>
      <c r="H148" s="94">
        <v>0</v>
      </c>
      <c r="I148" s="95">
        <v>131.86915887850466</v>
      </c>
      <c r="M148" s="43">
        <v>535</v>
      </c>
    </row>
    <row r="149" spans="2:13" ht="12.75">
      <c r="B149" s="44"/>
      <c r="H149" s="6">
        <v>0</v>
      </c>
      <c r="I149" s="25">
        <v>0</v>
      </c>
      <c r="M149" s="43">
        <v>535</v>
      </c>
    </row>
    <row r="150" spans="2:13" ht="12.75">
      <c r="B150" s="44"/>
      <c r="H150" s="6">
        <v>0</v>
      </c>
      <c r="I150" s="25">
        <v>0</v>
      </c>
      <c r="M150" s="43">
        <v>535</v>
      </c>
    </row>
    <row r="151" spans="2:13" ht="12.75">
      <c r="B151" s="44"/>
      <c r="H151" s="6">
        <v>0</v>
      </c>
      <c r="I151" s="25">
        <v>0</v>
      </c>
      <c r="M151" s="43">
        <v>535</v>
      </c>
    </row>
    <row r="152" spans="1:13" s="96" customFormat="1" ht="12.75">
      <c r="A152" s="14"/>
      <c r="B152" s="389">
        <v>475000</v>
      </c>
      <c r="C152" s="103" t="s">
        <v>874</v>
      </c>
      <c r="D152" s="14"/>
      <c r="E152" s="14"/>
      <c r="F152" s="21"/>
      <c r="G152" s="21"/>
      <c r="H152" s="94"/>
      <c r="I152" s="95">
        <v>887.8504672897196</v>
      </c>
      <c r="M152" s="43">
        <v>535</v>
      </c>
    </row>
    <row r="153" spans="1:13" s="87" customFormat="1" ht="12.75">
      <c r="A153" s="176"/>
      <c r="B153" s="390" t="s">
        <v>1178</v>
      </c>
      <c r="C153" s="176"/>
      <c r="D153" s="176"/>
      <c r="E153" s="176"/>
      <c r="F153" s="177"/>
      <c r="G153" s="178"/>
      <c r="H153" s="111"/>
      <c r="I153" s="179"/>
      <c r="J153" s="180"/>
      <c r="K153" s="180"/>
      <c r="L153" s="180"/>
      <c r="M153" s="43">
        <v>535</v>
      </c>
    </row>
    <row r="154" spans="2:13" ht="12.75">
      <c r="B154" s="9"/>
      <c r="H154" s="6">
        <v>0</v>
      </c>
      <c r="I154" s="25">
        <v>0</v>
      </c>
      <c r="M154" s="43">
        <v>535</v>
      </c>
    </row>
    <row r="155" spans="1:13" s="96" customFormat="1" ht="12.75">
      <c r="A155" s="14"/>
      <c r="B155" s="386">
        <v>20000</v>
      </c>
      <c r="C155" s="14"/>
      <c r="D155" s="14"/>
      <c r="E155" s="160" t="s">
        <v>1224</v>
      </c>
      <c r="F155" s="21"/>
      <c r="G155" s="21"/>
      <c r="H155" s="94"/>
      <c r="I155" s="95">
        <v>37.38317757009346</v>
      </c>
      <c r="M155" s="43">
        <v>535</v>
      </c>
    </row>
    <row r="156" spans="2:13" ht="12.75">
      <c r="B156" s="9"/>
      <c r="H156" s="6">
        <v>0</v>
      </c>
      <c r="I156" s="25">
        <v>0</v>
      </c>
      <c r="M156" s="43">
        <v>535</v>
      </c>
    </row>
    <row r="157" spans="1:13" s="96" customFormat="1" ht="12.75">
      <c r="A157" s="14"/>
      <c r="B157" s="386">
        <v>40000</v>
      </c>
      <c r="D157" s="181"/>
      <c r="E157" s="160" t="s">
        <v>882</v>
      </c>
      <c r="F157" s="21"/>
      <c r="G157" s="181"/>
      <c r="H157" s="94">
        <v>0</v>
      </c>
      <c r="I157" s="95">
        <v>74.76635514018692</v>
      </c>
      <c r="M157" s="43">
        <v>535</v>
      </c>
    </row>
    <row r="158" spans="2:13" ht="12.75">
      <c r="B158" s="9"/>
      <c r="C158"/>
      <c r="D158" s="158"/>
      <c r="E158" s="159"/>
      <c r="G158" s="158"/>
      <c r="H158" s="6">
        <v>0</v>
      </c>
      <c r="I158" s="25">
        <v>0</v>
      </c>
      <c r="M158" s="43">
        <v>535</v>
      </c>
    </row>
    <row r="159" spans="1:13" s="96" customFormat="1" ht="12.75">
      <c r="A159" s="14"/>
      <c r="B159" s="386">
        <v>80000</v>
      </c>
      <c r="C159" s="14"/>
      <c r="D159" s="14"/>
      <c r="E159" s="160" t="s">
        <v>895</v>
      </c>
      <c r="F159" s="21"/>
      <c r="G159" s="21"/>
      <c r="H159" s="94">
        <v>0</v>
      </c>
      <c r="I159" s="95">
        <v>149.53271028037383</v>
      </c>
      <c r="M159" s="43">
        <v>535</v>
      </c>
    </row>
    <row r="160" spans="2:13" ht="12.75">
      <c r="B160" s="9"/>
      <c r="H160" s="6">
        <v>0</v>
      </c>
      <c r="I160" s="25">
        <v>0</v>
      </c>
      <c r="M160" s="43">
        <v>535</v>
      </c>
    </row>
    <row r="161" spans="1:13" s="96" customFormat="1" ht="12.75">
      <c r="A161" s="14"/>
      <c r="B161" s="386">
        <v>30000</v>
      </c>
      <c r="C161" s="14"/>
      <c r="D161" s="14"/>
      <c r="E161" s="160" t="s">
        <v>884</v>
      </c>
      <c r="F161" s="21"/>
      <c r="G161" s="21"/>
      <c r="H161" s="94"/>
      <c r="I161" s="95">
        <v>56.074766355140184</v>
      </c>
      <c r="M161" s="43">
        <v>535</v>
      </c>
    </row>
    <row r="162" spans="2:13" ht="12.75">
      <c r="B162" s="9"/>
      <c r="H162" s="6">
        <v>0</v>
      </c>
      <c r="I162" s="25">
        <v>0</v>
      </c>
      <c r="M162" s="43">
        <v>535</v>
      </c>
    </row>
    <row r="163" spans="1:13" s="96" customFormat="1" ht="12.75">
      <c r="A163" s="14"/>
      <c r="B163" s="386">
        <v>70000</v>
      </c>
      <c r="C163" s="163"/>
      <c r="D163" s="14"/>
      <c r="E163" s="160" t="s">
        <v>1190</v>
      </c>
      <c r="F163" s="21"/>
      <c r="G163" s="21"/>
      <c r="H163" s="94">
        <v>0</v>
      </c>
      <c r="I163" s="95">
        <v>130.84112149532712</v>
      </c>
      <c r="M163" s="43">
        <v>535</v>
      </c>
    </row>
    <row r="164" spans="2:13" ht="12.75">
      <c r="B164" s="9"/>
      <c r="H164" s="6">
        <v>0</v>
      </c>
      <c r="I164" s="25">
        <v>0</v>
      </c>
      <c r="M164" s="43">
        <v>535</v>
      </c>
    </row>
    <row r="165" spans="1:13" s="96" customFormat="1" ht="12.75">
      <c r="A165" s="14"/>
      <c r="B165" s="386">
        <v>120000</v>
      </c>
      <c r="C165" s="14"/>
      <c r="D165" s="14"/>
      <c r="E165" s="160" t="s">
        <v>892</v>
      </c>
      <c r="F165" s="21"/>
      <c r="G165" s="21"/>
      <c r="H165" s="94"/>
      <c r="I165" s="95">
        <v>224.29906542056074</v>
      </c>
      <c r="M165" s="43">
        <v>535</v>
      </c>
    </row>
    <row r="166" spans="2:13" ht="12.75">
      <c r="B166" s="9"/>
      <c r="H166" s="6">
        <v>0</v>
      </c>
      <c r="I166" s="25">
        <v>0</v>
      </c>
      <c r="M166" s="43">
        <v>535</v>
      </c>
    </row>
    <row r="167" spans="1:13" s="96" customFormat="1" ht="12.75">
      <c r="A167" s="14"/>
      <c r="B167" s="393">
        <v>55000</v>
      </c>
      <c r="C167" s="14"/>
      <c r="D167" s="14"/>
      <c r="E167" s="160" t="s">
        <v>1238</v>
      </c>
      <c r="F167" s="21"/>
      <c r="G167" s="21"/>
      <c r="H167" s="94"/>
      <c r="I167" s="95">
        <v>102.80373831775701</v>
      </c>
      <c r="M167" s="43">
        <v>535</v>
      </c>
    </row>
    <row r="168" spans="2:13" ht="12.75">
      <c r="B168" s="387"/>
      <c r="H168" s="6">
        <v>0</v>
      </c>
      <c r="I168" s="25">
        <v>0</v>
      </c>
      <c r="M168" s="43">
        <v>535</v>
      </c>
    </row>
    <row r="169" spans="1:13" s="96" customFormat="1" ht="12.75">
      <c r="A169" s="14"/>
      <c r="B169" s="386">
        <v>60000</v>
      </c>
      <c r="C169" s="14"/>
      <c r="D169" s="14"/>
      <c r="E169" s="160" t="s">
        <v>1191</v>
      </c>
      <c r="F169" s="21"/>
      <c r="G169" s="21"/>
      <c r="H169" s="94"/>
      <c r="I169" s="95">
        <v>112.14953271028037</v>
      </c>
      <c r="M169" s="43">
        <v>535</v>
      </c>
    </row>
    <row r="170" spans="2:13" ht="12.75">
      <c r="B170" s="9"/>
      <c r="H170" s="6">
        <v>0</v>
      </c>
      <c r="I170" s="25">
        <v>0</v>
      </c>
      <c r="M170" s="43">
        <v>535</v>
      </c>
    </row>
    <row r="171" spans="2:13" ht="12.75">
      <c r="B171" s="9"/>
      <c r="H171" s="6">
        <v>0</v>
      </c>
      <c r="I171" s="25">
        <v>0</v>
      </c>
      <c r="M171" s="43">
        <v>535</v>
      </c>
    </row>
    <row r="172" spans="2:13" ht="12.75">
      <c r="B172" s="9"/>
      <c r="H172" s="6">
        <v>0</v>
      </c>
      <c r="I172" s="25">
        <v>0</v>
      </c>
      <c r="M172" s="43">
        <v>535</v>
      </c>
    </row>
    <row r="173" spans="2:13" ht="12.75">
      <c r="B173" s="9"/>
      <c r="H173" s="6">
        <v>0</v>
      </c>
      <c r="I173" s="25">
        <v>0</v>
      </c>
      <c r="M173" s="43">
        <v>535</v>
      </c>
    </row>
    <row r="174" spans="1:13" s="96" customFormat="1" ht="12.75">
      <c r="A174" s="14"/>
      <c r="B174" s="389">
        <v>20000</v>
      </c>
      <c r="C174" s="103" t="s">
        <v>1192</v>
      </c>
      <c r="D174" s="14"/>
      <c r="E174" s="14"/>
      <c r="F174" s="21"/>
      <c r="G174" s="21"/>
      <c r="H174" s="94">
        <v>-20000</v>
      </c>
      <c r="I174" s="95">
        <v>37.38317757009346</v>
      </c>
      <c r="M174" s="43">
        <v>535</v>
      </c>
    </row>
    <row r="175" spans="2:13" ht="12.75">
      <c r="B175" s="9"/>
      <c r="H175" s="6">
        <v>0</v>
      </c>
      <c r="I175" s="25">
        <v>0</v>
      </c>
      <c r="M175" s="43">
        <v>535</v>
      </c>
    </row>
    <row r="176" spans="2:13" ht="12.75">
      <c r="B176" s="9"/>
      <c r="H176" s="6">
        <v>0</v>
      </c>
      <c r="I176" s="25">
        <v>0</v>
      </c>
      <c r="M176" s="43">
        <v>535</v>
      </c>
    </row>
    <row r="177" spans="1:13" s="96" customFormat="1" ht="12.75">
      <c r="A177" s="14"/>
      <c r="B177" s="386">
        <v>20000</v>
      </c>
      <c r="C177" s="14"/>
      <c r="D177" s="14"/>
      <c r="E177" s="160" t="s">
        <v>895</v>
      </c>
      <c r="F177" s="21"/>
      <c r="G177" s="21"/>
      <c r="H177" s="94">
        <v>0</v>
      </c>
      <c r="I177" s="95">
        <v>37.38317757009346</v>
      </c>
      <c r="M177" s="43">
        <v>535</v>
      </c>
    </row>
    <row r="178" spans="2:13" ht="12.75">
      <c r="B178" s="44"/>
      <c r="H178" s="6">
        <v>0</v>
      </c>
      <c r="I178" s="25">
        <v>0</v>
      </c>
      <c r="M178" s="43">
        <v>535</v>
      </c>
    </row>
    <row r="179" spans="2:13" ht="12.75">
      <c r="B179" s="44"/>
      <c r="H179" s="6">
        <v>0</v>
      </c>
      <c r="I179" s="25">
        <v>0</v>
      </c>
      <c r="M179" s="43">
        <v>535</v>
      </c>
    </row>
    <row r="180" spans="1:13" s="96" customFormat="1" ht="12.75">
      <c r="A180" s="14"/>
      <c r="B180" s="400">
        <v>19470</v>
      </c>
      <c r="C180" s="14"/>
      <c r="D180" s="14"/>
      <c r="E180" s="14" t="s">
        <v>21</v>
      </c>
      <c r="F180" s="21"/>
      <c r="G180" s="21"/>
      <c r="H180" s="94">
        <v>0</v>
      </c>
      <c r="I180" s="95">
        <v>36.39252336448598</v>
      </c>
      <c r="M180" s="43">
        <v>535</v>
      </c>
    </row>
    <row r="181" spans="2:13" ht="12.75">
      <c r="B181" s="399"/>
      <c r="H181" s="6">
        <v>0</v>
      </c>
      <c r="I181" s="25">
        <v>0</v>
      </c>
      <c r="M181" s="43">
        <v>535</v>
      </c>
    </row>
    <row r="182" spans="1:13" s="96" customFormat="1" ht="12.75">
      <c r="A182" s="14"/>
      <c r="B182" s="400">
        <v>171695</v>
      </c>
      <c r="C182" s="14"/>
      <c r="D182" s="14"/>
      <c r="E182" s="14" t="s">
        <v>904</v>
      </c>
      <c r="F182" s="21"/>
      <c r="G182" s="21"/>
      <c r="H182" s="94">
        <v>0</v>
      </c>
      <c r="I182" s="95">
        <v>320.9252336448598</v>
      </c>
      <c r="M182" s="43">
        <v>535</v>
      </c>
    </row>
    <row r="183" spans="2:13" ht="12.75">
      <c r="B183" s="399"/>
      <c r="H183" s="6">
        <v>0</v>
      </c>
      <c r="I183" s="25">
        <v>0</v>
      </c>
      <c r="M183" s="43">
        <v>535</v>
      </c>
    </row>
    <row r="184" spans="1:13" s="96" customFormat="1" ht="12.75">
      <c r="A184" s="14"/>
      <c r="B184" s="400">
        <v>33200</v>
      </c>
      <c r="C184" s="14"/>
      <c r="D184" s="14"/>
      <c r="E184" s="166" t="s">
        <v>907</v>
      </c>
      <c r="F184" s="21"/>
      <c r="G184" s="21"/>
      <c r="H184" s="94">
        <v>0</v>
      </c>
      <c r="I184" s="95">
        <v>62.05607476635514</v>
      </c>
      <c r="M184" s="43">
        <v>535</v>
      </c>
    </row>
    <row r="185" spans="2:13" ht="12.75">
      <c r="B185" s="399"/>
      <c r="H185" s="6">
        <v>0</v>
      </c>
      <c r="I185" s="25">
        <v>0</v>
      </c>
      <c r="M185" s="43">
        <v>535</v>
      </c>
    </row>
    <row r="186" spans="2:13" ht="12.75">
      <c r="B186" s="399"/>
      <c r="H186" s="6">
        <v>0</v>
      </c>
      <c r="I186" s="25">
        <v>0</v>
      </c>
      <c r="M186" s="43">
        <v>535</v>
      </c>
    </row>
    <row r="187" spans="1:13" s="96" customFormat="1" ht="12.75">
      <c r="A187" s="14"/>
      <c r="B187" s="400">
        <v>354800</v>
      </c>
      <c r="C187" s="14"/>
      <c r="D187" s="14"/>
      <c r="E187" s="14" t="s">
        <v>914</v>
      </c>
      <c r="F187" s="21"/>
      <c r="G187" s="21"/>
      <c r="H187" s="94">
        <v>0</v>
      </c>
      <c r="I187" s="95">
        <v>663.1775700934579</v>
      </c>
      <c r="M187" s="43">
        <v>535</v>
      </c>
    </row>
    <row r="188" spans="2:13" ht="12.75">
      <c r="B188" s="399"/>
      <c r="H188" s="6">
        <v>0</v>
      </c>
      <c r="I188" s="25">
        <v>0</v>
      </c>
      <c r="M188" s="43">
        <v>535</v>
      </c>
    </row>
    <row r="189" spans="1:13" ht="12.75">
      <c r="A189" s="118"/>
      <c r="B189" s="400">
        <v>598635</v>
      </c>
      <c r="C189" s="118" t="s">
        <v>817</v>
      </c>
      <c r="D189" s="118"/>
      <c r="E189" s="118"/>
      <c r="F189" s="137"/>
      <c r="G189" s="137"/>
      <c r="H189" s="168">
        <v>0</v>
      </c>
      <c r="I189" s="157">
        <v>1118.943925233645</v>
      </c>
      <c r="J189" s="120"/>
      <c r="K189" s="120"/>
      <c r="L189" s="120"/>
      <c r="M189" s="43">
        <v>535</v>
      </c>
    </row>
    <row r="190" spans="2:13" ht="12.75">
      <c r="B190" s="44"/>
      <c r="F190" s="71"/>
      <c r="H190" s="6">
        <v>0</v>
      </c>
      <c r="I190" s="25">
        <v>0</v>
      </c>
      <c r="M190" s="43">
        <v>535</v>
      </c>
    </row>
    <row r="191" spans="2:13" ht="12.75" hidden="1">
      <c r="B191" s="44"/>
      <c r="H191" s="6">
        <v>0</v>
      </c>
      <c r="I191" s="25">
        <v>0</v>
      </c>
      <c r="M191" s="43">
        <v>535</v>
      </c>
    </row>
    <row r="192" spans="2:13" ht="12.75" hidden="1">
      <c r="B192" s="44"/>
      <c r="H192" s="6">
        <v>0</v>
      </c>
      <c r="I192" s="25">
        <v>0</v>
      </c>
      <c r="M192" s="43">
        <v>535</v>
      </c>
    </row>
    <row r="193" spans="2:13" ht="12.75" hidden="1">
      <c r="B193" s="44"/>
      <c r="H193" s="6">
        <v>0</v>
      </c>
      <c r="I193" s="25">
        <v>0</v>
      </c>
      <c r="M193" s="43">
        <v>535</v>
      </c>
    </row>
    <row r="194" spans="2:13" ht="12.75" hidden="1">
      <c r="B194" s="44"/>
      <c r="H194" s="6">
        <v>0</v>
      </c>
      <c r="I194" s="25">
        <v>0</v>
      </c>
      <c r="M194" s="43">
        <v>535</v>
      </c>
    </row>
    <row r="195" spans="2:13" ht="12.75" hidden="1">
      <c r="B195" s="44"/>
      <c r="H195" s="6">
        <v>0</v>
      </c>
      <c r="I195" s="25">
        <v>0</v>
      </c>
      <c r="M195" s="43">
        <v>535</v>
      </c>
    </row>
    <row r="196" spans="2:13" ht="12.75" hidden="1">
      <c r="B196" s="44"/>
      <c r="H196" s="6">
        <v>0</v>
      </c>
      <c r="I196" s="25">
        <v>0</v>
      </c>
      <c r="M196" s="43">
        <v>535</v>
      </c>
    </row>
    <row r="197" spans="2:13" ht="12.75" hidden="1">
      <c r="B197" s="44"/>
      <c r="H197" s="6">
        <v>0</v>
      </c>
      <c r="I197" s="25">
        <v>0</v>
      </c>
      <c r="M197" s="43">
        <v>535</v>
      </c>
    </row>
    <row r="198" spans="2:13" ht="12.75" hidden="1">
      <c r="B198" s="44"/>
      <c r="H198" s="6">
        <v>0</v>
      </c>
      <c r="I198" s="25">
        <v>0</v>
      </c>
      <c r="M198" s="43">
        <v>535</v>
      </c>
    </row>
    <row r="199" spans="2:13" ht="12.75" hidden="1">
      <c r="B199" s="44"/>
      <c r="H199" s="6">
        <v>0</v>
      </c>
      <c r="I199" s="25">
        <v>0</v>
      </c>
      <c r="M199" s="43">
        <v>535</v>
      </c>
    </row>
    <row r="200" spans="2:13" ht="12.75" hidden="1">
      <c r="B200" s="44"/>
      <c r="H200" s="6">
        <v>0</v>
      </c>
      <c r="I200" s="25">
        <v>0</v>
      </c>
      <c r="M200" s="43">
        <v>535</v>
      </c>
    </row>
    <row r="201" spans="2:13" ht="12.75" hidden="1">
      <c r="B201" s="44"/>
      <c r="H201" s="6">
        <v>0</v>
      </c>
      <c r="I201" s="25">
        <v>0</v>
      </c>
      <c r="M201" s="43">
        <v>535</v>
      </c>
    </row>
    <row r="202" spans="2:13" ht="12.75" hidden="1">
      <c r="B202" s="44"/>
      <c r="H202" s="6">
        <v>0</v>
      </c>
      <c r="I202" s="25">
        <v>0</v>
      </c>
      <c r="M202" s="43">
        <v>535</v>
      </c>
    </row>
    <row r="203" spans="2:13" ht="12.75" hidden="1">
      <c r="B203" s="44"/>
      <c r="H203" s="6">
        <v>0</v>
      </c>
      <c r="I203" s="25">
        <v>0</v>
      </c>
      <c r="M203" s="43">
        <v>535</v>
      </c>
    </row>
    <row r="204" spans="2:13" ht="12.75" hidden="1">
      <c r="B204" s="44"/>
      <c r="H204" s="6">
        <v>0</v>
      </c>
      <c r="I204" s="25">
        <v>0</v>
      </c>
      <c r="M204" s="43">
        <v>535</v>
      </c>
    </row>
    <row r="205" spans="2:13" ht="12.75" hidden="1">
      <c r="B205" s="44"/>
      <c r="H205" s="6">
        <v>0</v>
      </c>
      <c r="I205" s="25">
        <v>0</v>
      </c>
      <c r="M205" s="43">
        <v>535</v>
      </c>
    </row>
    <row r="206" spans="2:13" ht="12.75" hidden="1">
      <c r="B206" s="44"/>
      <c r="H206" s="6">
        <v>0</v>
      </c>
      <c r="I206" s="25">
        <v>0</v>
      </c>
      <c r="M206" s="43">
        <v>535</v>
      </c>
    </row>
    <row r="207" spans="2:13" ht="12.75" hidden="1">
      <c r="B207" s="44"/>
      <c r="H207" s="6">
        <v>0</v>
      </c>
      <c r="I207" s="25">
        <v>0</v>
      </c>
      <c r="M207" s="43">
        <v>535</v>
      </c>
    </row>
    <row r="208" spans="2:13" ht="12.75" hidden="1">
      <c r="B208" s="44"/>
      <c r="H208" s="6">
        <v>0</v>
      </c>
      <c r="I208" s="25">
        <v>0</v>
      </c>
      <c r="M208" s="43">
        <v>535</v>
      </c>
    </row>
    <row r="209" spans="2:13" ht="12.75" hidden="1">
      <c r="B209" s="44"/>
      <c r="H209" s="6">
        <v>0</v>
      </c>
      <c r="I209" s="25">
        <v>0</v>
      </c>
      <c r="M209" s="43">
        <v>535</v>
      </c>
    </row>
    <row r="210" spans="2:13" ht="12.75" hidden="1">
      <c r="B210" s="44"/>
      <c r="H210" s="6">
        <v>0</v>
      </c>
      <c r="I210" s="25">
        <v>0</v>
      </c>
      <c r="M210" s="43">
        <v>535</v>
      </c>
    </row>
    <row r="211" spans="2:13" ht="12.75" hidden="1">
      <c r="B211" s="44"/>
      <c r="H211" s="6">
        <v>0</v>
      </c>
      <c r="I211" s="25">
        <v>0</v>
      </c>
      <c r="M211" s="43">
        <v>535</v>
      </c>
    </row>
    <row r="212" spans="2:13" ht="12.75" hidden="1">
      <c r="B212" s="44"/>
      <c r="H212" s="6">
        <v>0</v>
      </c>
      <c r="I212" s="25">
        <v>0</v>
      </c>
      <c r="M212" s="43">
        <v>535</v>
      </c>
    </row>
    <row r="213" spans="2:13" ht="12.75" hidden="1">
      <c r="B213" s="44"/>
      <c r="H213" s="6">
        <v>0</v>
      </c>
      <c r="I213" s="25">
        <v>0</v>
      </c>
      <c r="M213" s="43">
        <v>535</v>
      </c>
    </row>
    <row r="214" spans="2:13" ht="12.75" hidden="1">
      <c r="B214" s="44"/>
      <c r="H214" s="6">
        <v>0</v>
      </c>
      <c r="I214" s="25">
        <v>0</v>
      </c>
      <c r="M214" s="43">
        <v>535</v>
      </c>
    </row>
    <row r="215" spans="2:13" ht="12.75" hidden="1">
      <c r="B215" s="44"/>
      <c r="H215" s="6">
        <v>0</v>
      </c>
      <c r="I215" s="25">
        <v>0</v>
      </c>
      <c r="M215" s="43">
        <v>535</v>
      </c>
    </row>
    <row r="216" spans="2:13" ht="12.75" hidden="1">
      <c r="B216" s="44"/>
      <c r="H216" s="6">
        <v>0</v>
      </c>
      <c r="I216" s="25">
        <v>0</v>
      </c>
      <c r="M216" s="43">
        <v>535</v>
      </c>
    </row>
    <row r="217" spans="2:13" ht="12.75" hidden="1">
      <c r="B217" s="44"/>
      <c r="H217" s="6">
        <v>0</v>
      </c>
      <c r="I217" s="25">
        <v>0</v>
      </c>
      <c r="M217" s="43">
        <v>535</v>
      </c>
    </row>
    <row r="218" spans="2:13" ht="12.75" hidden="1">
      <c r="B218" s="44"/>
      <c r="H218" s="6">
        <v>0</v>
      </c>
      <c r="I218" s="25">
        <v>0</v>
      </c>
      <c r="M218" s="43">
        <v>535</v>
      </c>
    </row>
    <row r="219" spans="2:13" ht="12.75" hidden="1">
      <c r="B219" s="44"/>
      <c r="H219" s="6">
        <v>0</v>
      </c>
      <c r="I219" s="25">
        <v>0</v>
      </c>
      <c r="M219" s="43">
        <v>535</v>
      </c>
    </row>
    <row r="220" spans="2:13" ht="12.75" hidden="1">
      <c r="B220" s="44"/>
      <c r="H220" s="6">
        <v>0</v>
      </c>
      <c r="I220" s="25">
        <v>0</v>
      </c>
      <c r="M220" s="43">
        <v>535</v>
      </c>
    </row>
    <row r="221" spans="2:13" ht="12.75" hidden="1">
      <c r="B221" s="44"/>
      <c r="H221" s="6">
        <v>0</v>
      </c>
      <c r="I221" s="25">
        <v>0</v>
      </c>
      <c r="M221" s="43">
        <v>535</v>
      </c>
    </row>
    <row r="222" spans="2:13" ht="12.75" hidden="1">
      <c r="B222" s="44"/>
      <c r="H222" s="6">
        <v>0</v>
      </c>
      <c r="I222" s="25">
        <v>0</v>
      </c>
      <c r="M222" s="43">
        <v>535</v>
      </c>
    </row>
    <row r="223" spans="2:13" ht="12.75" hidden="1">
      <c r="B223" s="44"/>
      <c r="H223" s="6">
        <v>0</v>
      </c>
      <c r="I223" s="25">
        <v>0</v>
      </c>
      <c r="M223" s="43">
        <v>535</v>
      </c>
    </row>
    <row r="224" spans="2:13" ht="12.75" hidden="1">
      <c r="B224" s="44"/>
      <c r="H224" s="6">
        <v>0</v>
      </c>
      <c r="I224" s="25">
        <v>0</v>
      </c>
      <c r="M224" s="43">
        <v>535</v>
      </c>
    </row>
    <row r="225" spans="2:13" ht="12.75" hidden="1">
      <c r="B225" s="44"/>
      <c r="H225" s="6">
        <v>0</v>
      </c>
      <c r="I225" s="25">
        <v>0</v>
      </c>
      <c r="M225" s="43">
        <v>535</v>
      </c>
    </row>
    <row r="226" spans="2:13" ht="12.75" hidden="1">
      <c r="B226" s="44"/>
      <c r="H226" s="6">
        <v>0</v>
      </c>
      <c r="I226" s="25">
        <v>0</v>
      </c>
      <c r="M226" s="43">
        <v>535</v>
      </c>
    </row>
    <row r="227" spans="2:13" ht="12.75" hidden="1">
      <c r="B227" s="44"/>
      <c r="H227" s="6">
        <v>0</v>
      </c>
      <c r="I227" s="25">
        <v>0</v>
      </c>
      <c r="M227" s="43">
        <v>535</v>
      </c>
    </row>
    <row r="228" spans="2:13" ht="13.5" hidden="1" thickBot="1">
      <c r="B228" s="169"/>
      <c r="H228" s="6">
        <v>0</v>
      </c>
      <c r="I228" s="25">
        <v>0</v>
      </c>
      <c r="M228" s="43">
        <v>535</v>
      </c>
    </row>
    <row r="229" spans="2:13" ht="13.5" hidden="1" thickBot="1">
      <c r="B229" s="10" t="e">
        <v>#REF!</v>
      </c>
      <c r="H229" s="6" t="e">
        <v>#REF!</v>
      </c>
      <c r="I229" s="25" t="e">
        <v>#REF!</v>
      </c>
      <c r="M229" s="43">
        <v>535</v>
      </c>
    </row>
    <row r="230" spans="2:13" ht="12.75" hidden="1">
      <c r="B230" s="170"/>
      <c r="H230" s="6" t="e">
        <v>#REF!</v>
      </c>
      <c r="I230" s="25">
        <v>0</v>
      </c>
      <c r="M230" s="43">
        <v>535</v>
      </c>
    </row>
    <row r="231" spans="1:13" ht="13.5" hidden="1" thickBot="1">
      <c r="A231" s="3"/>
      <c r="B231" s="10"/>
      <c r="C231" s="3"/>
      <c r="D231" s="3"/>
      <c r="E231" s="3"/>
      <c r="F231" s="31"/>
      <c r="G231" s="31"/>
      <c r="H231" s="6" t="e">
        <v>#REF!</v>
      </c>
      <c r="I231" s="25">
        <v>0</v>
      </c>
      <c r="M231" s="43">
        <v>535</v>
      </c>
    </row>
    <row r="232" spans="2:13" ht="12.75" hidden="1">
      <c r="B232" s="44"/>
      <c r="H232" s="6" t="e">
        <v>#REF!</v>
      </c>
      <c r="I232" s="25">
        <v>0</v>
      </c>
      <c r="M232" s="43">
        <v>535</v>
      </c>
    </row>
    <row r="233" spans="2:13" ht="12.75" hidden="1">
      <c r="B233" s="44">
        <v>0</v>
      </c>
      <c r="C233" s="1" t="s">
        <v>0</v>
      </c>
      <c r="E233" s="1" t="s">
        <v>2</v>
      </c>
      <c r="H233" s="6" t="e">
        <v>#REF!</v>
      </c>
      <c r="I233" s="25">
        <v>0</v>
      </c>
      <c r="M233" s="43">
        <v>535</v>
      </c>
    </row>
    <row r="234" spans="2:13" ht="12.75" hidden="1">
      <c r="B234" s="44">
        <v>0</v>
      </c>
      <c r="C234" s="1" t="s">
        <v>1</v>
      </c>
      <c r="E234" s="1" t="s">
        <v>2</v>
      </c>
      <c r="H234" s="6" t="e">
        <v>#REF!</v>
      </c>
      <c r="I234" s="25">
        <v>0</v>
      </c>
      <c r="M234" s="43">
        <v>535</v>
      </c>
    </row>
    <row r="235" spans="2:13" ht="12.75" hidden="1">
      <c r="B235" s="44"/>
      <c r="H235" s="6" t="e">
        <v>#REF!</v>
      </c>
      <c r="I235" s="25">
        <v>0</v>
      </c>
      <c r="M235" s="43">
        <v>535</v>
      </c>
    </row>
    <row r="236" spans="2:13" ht="12.75" hidden="1">
      <c r="B236" s="44"/>
      <c r="H236" s="6" t="e">
        <v>#REF!</v>
      </c>
      <c r="I236" s="25">
        <v>0</v>
      </c>
      <c r="M236" s="43">
        <v>535</v>
      </c>
    </row>
    <row r="237" spans="2:13" ht="12.75" hidden="1">
      <c r="B237" s="44">
        <v>0</v>
      </c>
      <c r="H237" s="6" t="e">
        <v>#REF!</v>
      </c>
      <c r="I237" s="25">
        <v>0</v>
      </c>
      <c r="M237" s="43">
        <v>535</v>
      </c>
    </row>
    <row r="238" spans="2:13" ht="12.75" hidden="1">
      <c r="B238" s="44">
        <v>0</v>
      </c>
      <c r="H238" s="6" t="e">
        <v>#REF!</v>
      </c>
      <c r="I238" s="25">
        <v>0</v>
      </c>
      <c r="M238" s="43">
        <v>535</v>
      </c>
    </row>
    <row r="239" spans="2:13" ht="12.75" hidden="1">
      <c r="B239" s="44">
        <v>0</v>
      </c>
      <c r="H239" s="6" t="e">
        <v>#REF!</v>
      </c>
      <c r="I239" s="25">
        <v>0</v>
      </c>
      <c r="M239" s="43">
        <v>535</v>
      </c>
    </row>
    <row r="240" spans="2:13" ht="12.75" hidden="1">
      <c r="B240" s="44">
        <v>0</v>
      </c>
      <c r="H240" s="6" t="e">
        <v>#REF!</v>
      </c>
      <c r="I240" s="25">
        <v>0</v>
      </c>
      <c r="M240" s="43">
        <v>535</v>
      </c>
    </row>
    <row r="241" spans="2:13" ht="12.75" hidden="1">
      <c r="B241" s="44">
        <v>0</v>
      </c>
      <c r="H241" s="6" t="e">
        <v>#REF!</v>
      </c>
      <c r="I241" s="25">
        <v>0</v>
      </c>
      <c r="M241" s="43">
        <v>535</v>
      </c>
    </row>
    <row r="242" spans="2:13" ht="12.75" hidden="1">
      <c r="B242" s="44">
        <v>0</v>
      </c>
      <c r="H242" s="6" t="e">
        <v>#REF!</v>
      </c>
      <c r="I242" s="25">
        <v>0</v>
      </c>
      <c r="M242" s="43">
        <v>535</v>
      </c>
    </row>
    <row r="243" spans="2:13" ht="12.75" hidden="1">
      <c r="B243" s="44">
        <v>0</v>
      </c>
      <c r="H243" s="6" t="e">
        <v>#REF!</v>
      </c>
      <c r="I243" s="25">
        <v>0</v>
      </c>
      <c r="M243" s="43">
        <v>535</v>
      </c>
    </row>
    <row r="244" spans="2:13" ht="12.75" hidden="1">
      <c r="B244" s="44">
        <v>0</v>
      </c>
      <c r="H244" s="6" t="e">
        <v>#REF!</v>
      </c>
      <c r="I244" s="25">
        <v>0</v>
      </c>
      <c r="M244" s="43">
        <v>535</v>
      </c>
    </row>
    <row r="245" spans="2:13" ht="12.75" hidden="1">
      <c r="B245" s="44">
        <v>0</v>
      </c>
      <c r="H245" s="6" t="e">
        <v>#REF!</v>
      </c>
      <c r="I245" s="25">
        <v>0</v>
      </c>
      <c r="M245" s="43">
        <v>535</v>
      </c>
    </row>
    <row r="246" spans="2:13" ht="12.75" hidden="1">
      <c r="B246" s="44">
        <v>0</v>
      </c>
      <c r="H246" s="6" t="e">
        <v>#REF!</v>
      </c>
      <c r="I246" s="25">
        <v>0</v>
      </c>
      <c r="M246" s="43">
        <v>535</v>
      </c>
    </row>
    <row r="247" spans="2:13" ht="12.75" hidden="1">
      <c r="B247" s="44">
        <v>0</v>
      </c>
      <c r="H247" s="6" t="e">
        <v>#REF!</v>
      </c>
      <c r="I247" s="25">
        <v>0</v>
      </c>
      <c r="M247" s="43">
        <v>535</v>
      </c>
    </row>
    <row r="248" spans="2:13" ht="12.75" hidden="1">
      <c r="B248" s="44">
        <v>0</v>
      </c>
      <c r="H248" s="6" t="e">
        <v>#REF!</v>
      </c>
      <c r="I248" s="25">
        <v>0</v>
      </c>
      <c r="M248" s="43">
        <v>535</v>
      </c>
    </row>
    <row r="249" spans="2:13" ht="12.75" hidden="1">
      <c r="B249" s="44">
        <v>0</v>
      </c>
      <c r="H249" s="6" t="e">
        <v>#REF!</v>
      </c>
      <c r="I249" s="25">
        <v>0</v>
      </c>
      <c r="M249" s="43">
        <v>535</v>
      </c>
    </row>
    <row r="250" spans="2:13" ht="12.75" hidden="1">
      <c r="B250" s="44">
        <v>0</v>
      </c>
      <c r="H250" s="6" t="e">
        <v>#REF!</v>
      </c>
      <c r="I250" s="25">
        <v>0</v>
      </c>
      <c r="M250" s="43">
        <v>535</v>
      </c>
    </row>
    <row r="251" spans="2:13" ht="12.75" hidden="1">
      <c r="B251" s="44"/>
      <c r="H251" s="6" t="e">
        <v>#REF!</v>
      </c>
      <c r="I251" s="25">
        <v>0</v>
      </c>
      <c r="M251" s="43">
        <v>535</v>
      </c>
    </row>
    <row r="252" spans="2:13" ht="13.5" hidden="1" thickBot="1">
      <c r="B252" s="10"/>
      <c r="H252" s="6" t="e">
        <v>#REF!</v>
      </c>
      <c r="I252" s="25">
        <v>0</v>
      </c>
      <c r="M252" s="43">
        <v>535</v>
      </c>
    </row>
    <row r="253" spans="2:13" ht="13.5" hidden="1" thickBot="1">
      <c r="B253" s="171"/>
      <c r="H253" s="6" t="e">
        <v>#REF!</v>
      </c>
      <c r="I253" s="25">
        <v>0</v>
      </c>
      <c r="M253" s="43">
        <v>535</v>
      </c>
    </row>
    <row r="254" spans="2:13" ht="12.75">
      <c r="B254" s="44"/>
      <c r="H254" s="6">
        <v>0</v>
      </c>
      <c r="I254" s="25">
        <v>0</v>
      </c>
      <c r="M254" s="43">
        <v>535</v>
      </c>
    </row>
    <row r="255" spans="2:13" ht="12.75">
      <c r="B255" s="44"/>
      <c r="H255" s="6">
        <v>0</v>
      </c>
      <c r="I255" s="25">
        <v>0</v>
      </c>
      <c r="M255" s="43">
        <v>535</v>
      </c>
    </row>
    <row r="256" spans="2:13" ht="12.75">
      <c r="B256" s="44"/>
      <c r="D256" s="15"/>
      <c r="H256" s="6">
        <v>0</v>
      </c>
      <c r="I256" s="25">
        <v>0</v>
      </c>
      <c r="M256" s="43">
        <v>535</v>
      </c>
    </row>
    <row r="257" spans="1:13" ht="13.5" thickBot="1">
      <c r="A257" s="77"/>
      <c r="B257" s="74">
        <v>599073</v>
      </c>
      <c r="C257" s="77"/>
      <c r="D257" s="76" t="s">
        <v>922</v>
      </c>
      <c r="E257" s="141"/>
      <c r="F257" s="141"/>
      <c r="G257" s="78"/>
      <c r="H257" s="142"/>
      <c r="I257" s="143">
        <v>1119.76261682243</v>
      </c>
      <c r="J257" s="140"/>
      <c r="K257" s="140"/>
      <c r="L257" s="140"/>
      <c r="M257" s="43">
        <v>535</v>
      </c>
    </row>
    <row r="258" spans="2:13" ht="12.75">
      <c r="B258" s="36"/>
      <c r="C258" s="37"/>
      <c r="D258" s="15"/>
      <c r="E258" s="37"/>
      <c r="G258" s="35"/>
      <c r="H258" s="6">
        <v>0</v>
      </c>
      <c r="I258" s="25">
        <v>0</v>
      </c>
      <c r="M258" s="43">
        <v>535</v>
      </c>
    </row>
    <row r="259" spans="2:13" ht="12.75">
      <c r="B259" s="36"/>
      <c r="C259" s="37"/>
      <c r="D259" s="15"/>
      <c r="E259" s="38"/>
      <c r="G259" s="39"/>
      <c r="H259" s="6">
        <v>0</v>
      </c>
      <c r="I259" s="25">
        <v>0</v>
      </c>
      <c r="M259" s="43">
        <v>535</v>
      </c>
    </row>
    <row r="260" spans="1:13" s="108" customFormat="1" ht="12.75">
      <c r="A260" s="103"/>
      <c r="B260" s="408">
        <v>2500</v>
      </c>
      <c r="C260" s="103" t="s">
        <v>923</v>
      </c>
      <c r="D260" s="103"/>
      <c r="E260" s="103" t="s">
        <v>924</v>
      </c>
      <c r="F260" s="172"/>
      <c r="G260" s="106" t="s">
        <v>925</v>
      </c>
      <c r="H260" s="104"/>
      <c r="I260" s="107"/>
      <c r="M260" s="43">
        <v>535</v>
      </c>
    </row>
    <row r="261" spans="1:13" s="18" customFormat="1" ht="12.75">
      <c r="A261" s="15"/>
      <c r="B261" s="409"/>
      <c r="C261" s="37"/>
      <c r="D261" s="15"/>
      <c r="E261" s="15"/>
      <c r="F261" s="30"/>
      <c r="G261" s="34"/>
      <c r="H261" s="6">
        <v>0</v>
      </c>
      <c r="I261" s="25">
        <v>0</v>
      </c>
      <c r="K261"/>
      <c r="M261" s="43">
        <v>535</v>
      </c>
    </row>
    <row r="262" spans="1:13" s="108" customFormat="1" ht="12.75">
      <c r="A262" s="103"/>
      <c r="B262" s="408">
        <v>13000</v>
      </c>
      <c r="C262" s="103" t="s">
        <v>923</v>
      </c>
      <c r="D262" s="103"/>
      <c r="E262" s="103" t="s">
        <v>930</v>
      </c>
      <c r="F262" s="172"/>
      <c r="G262" s="106" t="s">
        <v>925</v>
      </c>
      <c r="H262" s="104"/>
      <c r="I262" s="107"/>
      <c r="M262" s="43">
        <v>535</v>
      </c>
    </row>
    <row r="263" spans="2:13" ht="12.75">
      <c r="B263" s="410"/>
      <c r="C263" s="37"/>
      <c r="D263" s="15"/>
      <c r="H263" s="6">
        <v>0</v>
      </c>
      <c r="I263" s="25">
        <v>0</v>
      </c>
      <c r="M263" s="43">
        <v>535</v>
      </c>
    </row>
    <row r="264" spans="1:13" s="108" customFormat="1" ht="12.75">
      <c r="A264" s="103"/>
      <c r="B264" s="408">
        <v>11000</v>
      </c>
      <c r="C264" s="103" t="s">
        <v>923</v>
      </c>
      <c r="D264" s="103"/>
      <c r="E264" s="103" t="s">
        <v>936</v>
      </c>
      <c r="F264" s="172"/>
      <c r="G264" s="106" t="s">
        <v>925</v>
      </c>
      <c r="H264" s="104"/>
      <c r="I264" s="107"/>
      <c r="M264" s="43">
        <v>535</v>
      </c>
    </row>
    <row r="265" spans="2:13" ht="12.75">
      <c r="B265" s="410"/>
      <c r="D265" s="15"/>
      <c r="H265" s="6">
        <v>0</v>
      </c>
      <c r="I265" s="25">
        <v>0</v>
      </c>
      <c r="M265" s="43">
        <v>535</v>
      </c>
    </row>
    <row r="266" spans="1:13" s="108" customFormat="1" ht="12.75">
      <c r="A266" s="103"/>
      <c r="B266" s="408">
        <v>5500</v>
      </c>
      <c r="C266" s="103" t="s">
        <v>923</v>
      </c>
      <c r="D266" s="103"/>
      <c r="E266" s="103" t="s">
        <v>941</v>
      </c>
      <c r="F266" s="172"/>
      <c r="G266" s="106" t="s">
        <v>925</v>
      </c>
      <c r="H266" s="104"/>
      <c r="I266" s="107"/>
      <c r="M266" s="43">
        <v>535</v>
      </c>
    </row>
    <row r="267" spans="2:13" ht="12.75">
      <c r="B267" s="410"/>
      <c r="D267" s="15"/>
      <c r="H267" s="6">
        <v>0</v>
      </c>
      <c r="I267" s="25">
        <v>0</v>
      </c>
      <c r="M267" s="43">
        <v>535</v>
      </c>
    </row>
    <row r="268" spans="2:13" ht="12.75">
      <c r="B268" s="410"/>
      <c r="D268" s="15"/>
      <c r="H268" s="6">
        <v>0</v>
      </c>
      <c r="I268" s="25">
        <v>0</v>
      </c>
      <c r="M268" s="43">
        <v>535</v>
      </c>
    </row>
    <row r="269" spans="1:13" s="108" customFormat="1" ht="12.75">
      <c r="A269" s="103"/>
      <c r="B269" s="408">
        <v>83500</v>
      </c>
      <c r="C269" s="103" t="s">
        <v>1197</v>
      </c>
      <c r="D269" s="103"/>
      <c r="E269" s="103" t="s">
        <v>1196</v>
      </c>
      <c r="F269" s="172"/>
      <c r="G269" s="106" t="s">
        <v>1240</v>
      </c>
      <c r="H269" s="104"/>
      <c r="I269" s="107"/>
      <c r="M269" s="43">
        <v>535</v>
      </c>
    </row>
    <row r="270" spans="2:13" ht="12.75">
      <c r="B270" s="410"/>
      <c r="D270" s="15"/>
      <c r="H270" s="6">
        <v>0</v>
      </c>
      <c r="I270" s="25">
        <v>0</v>
      </c>
      <c r="M270" s="43">
        <v>535</v>
      </c>
    </row>
    <row r="271" spans="1:13" s="96" customFormat="1" ht="12.75">
      <c r="A271" s="14"/>
      <c r="B271" s="411">
        <v>7500</v>
      </c>
      <c r="C271" s="14" t="s">
        <v>926</v>
      </c>
      <c r="D271" s="14"/>
      <c r="E271" s="14" t="s">
        <v>953</v>
      </c>
      <c r="F271" s="21"/>
      <c r="G271" s="21"/>
      <c r="H271" s="94">
        <v>0</v>
      </c>
      <c r="I271" s="95">
        <v>14.018691588785046</v>
      </c>
      <c r="M271" s="43">
        <v>535</v>
      </c>
    </row>
    <row r="272" spans="2:13" ht="12.75">
      <c r="B272" s="410"/>
      <c r="D272" s="15"/>
      <c r="H272" s="6">
        <v>0</v>
      </c>
      <c r="I272" s="25">
        <v>0</v>
      </c>
      <c r="M272" s="43">
        <v>535</v>
      </c>
    </row>
    <row r="273" spans="1:13" s="96" customFormat="1" ht="12.75">
      <c r="A273" s="14"/>
      <c r="B273" s="411">
        <v>52000</v>
      </c>
      <c r="C273" s="14" t="s">
        <v>956</v>
      </c>
      <c r="D273" s="14"/>
      <c r="E273" s="14"/>
      <c r="F273" s="21"/>
      <c r="G273" s="21"/>
      <c r="H273" s="94">
        <v>0</v>
      </c>
      <c r="I273" s="95">
        <v>97.19626168224299</v>
      </c>
      <c r="M273" s="43">
        <v>535</v>
      </c>
    </row>
    <row r="274" spans="2:13" ht="12.75">
      <c r="B274" s="410"/>
      <c r="H274" s="6">
        <v>0</v>
      </c>
      <c r="I274" s="25">
        <v>0</v>
      </c>
      <c r="M274" s="43">
        <v>535</v>
      </c>
    </row>
    <row r="275" spans="1:13" s="96" customFormat="1" ht="12.75">
      <c r="A275" s="14"/>
      <c r="B275" s="411">
        <v>10000</v>
      </c>
      <c r="C275" s="14" t="s">
        <v>959</v>
      </c>
      <c r="D275" s="14"/>
      <c r="E275" s="14"/>
      <c r="F275" s="21"/>
      <c r="G275" s="21"/>
      <c r="H275" s="94">
        <v>0</v>
      </c>
      <c r="I275" s="95">
        <v>18.69158878504673</v>
      </c>
      <c r="M275" s="43">
        <v>535</v>
      </c>
    </row>
    <row r="276" spans="2:13" ht="12.75">
      <c r="B276" s="410"/>
      <c r="H276" s="6">
        <v>0</v>
      </c>
      <c r="I276" s="25">
        <v>0</v>
      </c>
      <c r="M276" s="43">
        <v>535</v>
      </c>
    </row>
    <row r="277" spans="1:13" s="96" customFormat="1" ht="12.75">
      <c r="A277" s="14"/>
      <c r="B277" s="411">
        <v>14000</v>
      </c>
      <c r="C277" s="14" t="s">
        <v>63</v>
      </c>
      <c r="D277" s="14"/>
      <c r="E277" s="14"/>
      <c r="F277" s="21"/>
      <c r="G277" s="21"/>
      <c r="H277" s="94">
        <v>0</v>
      </c>
      <c r="I277" s="95">
        <v>26.16822429906542</v>
      </c>
      <c r="M277" s="43">
        <v>535</v>
      </c>
    </row>
    <row r="278" spans="2:13" ht="12.75">
      <c r="B278" s="410"/>
      <c r="H278" s="6">
        <v>0</v>
      </c>
      <c r="I278" s="25">
        <v>0</v>
      </c>
      <c r="M278" s="43">
        <v>535</v>
      </c>
    </row>
    <row r="279" spans="2:13" ht="12.75">
      <c r="B279" s="410"/>
      <c r="H279" s="6">
        <v>0</v>
      </c>
      <c r="I279" s="25">
        <v>0</v>
      </c>
      <c r="M279" s="43">
        <v>535</v>
      </c>
    </row>
    <row r="280" spans="2:13" ht="12.75">
      <c r="B280" s="410"/>
      <c r="H280" s="6">
        <v>0</v>
      </c>
      <c r="I280" s="25">
        <v>0</v>
      </c>
      <c r="M280" s="43">
        <v>535</v>
      </c>
    </row>
    <row r="281" spans="1:13" s="108" customFormat="1" ht="12.75">
      <c r="A281" s="103"/>
      <c r="B281" s="408">
        <v>44474</v>
      </c>
      <c r="C281" s="103" t="s">
        <v>1194</v>
      </c>
      <c r="D281" s="103"/>
      <c r="E281" s="103" t="s">
        <v>945</v>
      </c>
      <c r="F281" s="172"/>
      <c r="G281" s="106" t="s">
        <v>1195</v>
      </c>
      <c r="H281" s="104"/>
      <c r="I281" s="107"/>
      <c r="M281" s="43">
        <v>535</v>
      </c>
    </row>
    <row r="282" spans="2:13" ht="12.75">
      <c r="B282" s="410"/>
      <c r="D282" s="15"/>
      <c r="H282" s="6">
        <v>0</v>
      </c>
      <c r="I282" s="25">
        <v>0</v>
      </c>
      <c r="M282" s="43">
        <v>535</v>
      </c>
    </row>
    <row r="283" spans="1:13" s="96" customFormat="1" ht="12.75">
      <c r="A283" s="14"/>
      <c r="B283" s="411">
        <v>44474</v>
      </c>
      <c r="C283" s="14"/>
      <c r="D283" s="14"/>
      <c r="E283" s="14" t="s">
        <v>945</v>
      </c>
      <c r="F283" s="21"/>
      <c r="G283" s="21"/>
      <c r="H283" s="94">
        <v>0</v>
      </c>
      <c r="I283" s="95">
        <v>83.12897196261682</v>
      </c>
      <c r="M283" s="43">
        <v>535</v>
      </c>
    </row>
    <row r="284" spans="1:13" s="18" customFormat="1" ht="12.75">
      <c r="A284" s="15"/>
      <c r="B284" s="409"/>
      <c r="C284" s="15"/>
      <c r="D284" s="15"/>
      <c r="E284" s="15"/>
      <c r="F284" s="34"/>
      <c r="G284" s="34"/>
      <c r="H284" s="6">
        <v>0</v>
      </c>
      <c r="I284" s="25">
        <v>0</v>
      </c>
      <c r="M284" s="43">
        <v>535</v>
      </c>
    </row>
    <row r="285" spans="1:13" s="18" customFormat="1" ht="12.75">
      <c r="A285" s="15"/>
      <c r="B285" s="409"/>
      <c r="C285" s="15"/>
      <c r="D285" s="15"/>
      <c r="E285" s="15"/>
      <c r="F285" s="34"/>
      <c r="G285" s="34"/>
      <c r="H285" s="6">
        <v>0</v>
      </c>
      <c r="I285" s="25">
        <v>0</v>
      </c>
      <c r="M285" s="43">
        <v>535</v>
      </c>
    </row>
    <row r="286" spans="2:13" ht="12.75">
      <c r="B286" s="410"/>
      <c r="D286" s="15"/>
      <c r="H286" s="6">
        <v>0</v>
      </c>
      <c r="I286" s="25">
        <v>0</v>
      </c>
      <c r="M286" s="43">
        <v>535</v>
      </c>
    </row>
    <row r="287" spans="2:13" ht="12.75">
      <c r="B287" s="410"/>
      <c r="H287" s="6">
        <v>0</v>
      </c>
      <c r="I287" s="25">
        <v>0</v>
      </c>
      <c r="M287" s="43">
        <v>535</v>
      </c>
    </row>
    <row r="288" spans="1:13" ht="12.75">
      <c r="A288" s="103"/>
      <c r="B288" s="408">
        <v>380070</v>
      </c>
      <c r="C288" s="103" t="s">
        <v>923</v>
      </c>
      <c r="D288" s="103"/>
      <c r="E288" s="103" t="s">
        <v>960</v>
      </c>
      <c r="F288" s="172"/>
      <c r="G288" s="105"/>
      <c r="H288" s="94"/>
      <c r="I288" s="95">
        <v>710.411214953271</v>
      </c>
      <c r="J288" s="108"/>
      <c r="K288" s="108"/>
      <c r="L288" s="108"/>
      <c r="M288" s="43">
        <v>535</v>
      </c>
    </row>
    <row r="289" spans="2:13" ht="12.75">
      <c r="B289" s="410"/>
      <c r="H289" s="6">
        <v>0</v>
      </c>
      <c r="I289" s="25">
        <v>0</v>
      </c>
      <c r="M289" s="43">
        <v>535</v>
      </c>
    </row>
    <row r="290" spans="2:13" ht="12.75">
      <c r="B290" s="410"/>
      <c r="H290" s="6">
        <v>0</v>
      </c>
      <c r="I290" s="25">
        <v>0</v>
      </c>
      <c r="M290" s="43">
        <v>535</v>
      </c>
    </row>
    <row r="291" spans="1:13" s="96" customFormat="1" ht="12.75">
      <c r="A291" s="14"/>
      <c r="B291" s="411">
        <v>64000</v>
      </c>
      <c r="C291" s="14" t="s">
        <v>0</v>
      </c>
      <c r="D291" s="14"/>
      <c r="E291" s="14"/>
      <c r="F291" s="21"/>
      <c r="G291" s="21"/>
      <c r="H291" s="94">
        <v>0</v>
      </c>
      <c r="I291" s="95">
        <v>119.62616822429906</v>
      </c>
      <c r="M291" s="43">
        <v>535</v>
      </c>
    </row>
    <row r="292" spans="2:13" ht="12.75">
      <c r="B292" s="410"/>
      <c r="H292" s="6">
        <v>0</v>
      </c>
      <c r="I292" s="25">
        <v>0</v>
      </c>
      <c r="M292" s="43">
        <v>535</v>
      </c>
    </row>
    <row r="293" spans="1:13" s="96" customFormat="1" ht="12.75">
      <c r="A293" s="14"/>
      <c r="B293" s="411">
        <v>22400</v>
      </c>
      <c r="C293" s="14"/>
      <c r="D293" s="14"/>
      <c r="E293" s="14" t="s">
        <v>160</v>
      </c>
      <c r="F293" s="21"/>
      <c r="G293" s="21"/>
      <c r="H293" s="94">
        <v>0</v>
      </c>
      <c r="I293" s="95">
        <v>41.86915887850467</v>
      </c>
      <c r="M293" s="43">
        <v>535</v>
      </c>
    </row>
    <row r="294" spans="2:13" ht="12.75">
      <c r="B294" s="44"/>
      <c r="H294" s="6">
        <v>0</v>
      </c>
      <c r="I294" s="25">
        <v>0</v>
      </c>
      <c r="M294" s="43">
        <v>535</v>
      </c>
    </row>
    <row r="295" spans="1:13" ht="12.75">
      <c r="A295" s="118"/>
      <c r="B295" s="386">
        <v>293670</v>
      </c>
      <c r="C295" s="118" t="s">
        <v>817</v>
      </c>
      <c r="D295" s="118"/>
      <c r="E295" s="118"/>
      <c r="F295" s="138"/>
      <c r="G295" s="119"/>
      <c r="H295" s="94">
        <v>0</v>
      </c>
      <c r="I295" s="157">
        <v>548.9158878504672</v>
      </c>
      <c r="J295" s="120"/>
      <c r="K295" s="120"/>
      <c r="L295" s="120"/>
      <c r="M295" s="43">
        <v>535</v>
      </c>
    </row>
    <row r="296" spans="2:13" ht="12.75">
      <c r="B296" s="9"/>
      <c r="H296" s="6">
        <v>0</v>
      </c>
      <c r="I296" s="25">
        <v>0</v>
      </c>
      <c r="M296" s="43">
        <v>535</v>
      </c>
    </row>
    <row r="297" spans="2:13" ht="12.75">
      <c r="B297" s="9"/>
      <c r="H297" s="6">
        <v>0</v>
      </c>
      <c r="I297" s="25">
        <v>0</v>
      </c>
      <c r="M297" s="43">
        <v>535</v>
      </c>
    </row>
    <row r="298" spans="1:13" s="96" customFormat="1" ht="12.75">
      <c r="A298" s="14"/>
      <c r="B298" s="386">
        <v>59029</v>
      </c>
      <c r="C298" s="14" t="s">
        <v>984</v>
      </c>
      <c r="D298" s="14"/>
      <c r="E298" s="14"/>
      <c r="F298" s="21"/>
      <c r="G298" s="21"/>
      <c r="H298" s="94">
        <v>0</v>
      </c>
      <c r="I298" s="95">
        <v>110.33457943925234</v>
      </c>
      <c r="M298" s="43">
        <v>535</v>
      </c>
    </row>
    <row r="299" spans="2:13" ht="12.75">
      <c r="B299" s="44"/>
      <c r="H299" s="6">
        <v>0</v>
      </c>
      <c r="I299" s="25">
        <v>0</v>
      </c>
      <c r="M299" s="43">
        <v>535</v>
      </c>
    </row>
    <row r="300" spans="2:13" ht="12.75">
      <c r="B300" s="8"/>
      <c r="H300" s="6">
        <v>0</v>
      </c>
      <c r="I300" s="25">
        <v>0</v>
      </c>
      <c r="M300" s="43">
        <v>535</v>
      </c>
    </row>
    <row r="301" spans="2:13" ht="12.75">
      <c r="B301" s="8"/>
      <c r="H301" s="6">
        <v>0</v>
      </c>
      <c r="I301" s="25">
        <v>0</v>
      </c>
      <c r="M301" s="43">
        <v>535</v>
      </c>
    </row>
    <row r="302" spans="2:13" ht="12.75">
      <c r="B302" s="36"/>
      <c r="C302" s="15"/>
      <c r="D302" s="15"/>
      <c r="E302" s="15"/>
      <c r="F302" s="34"/>
      <c r="H302" s="6">
        <v>0</v>
      </c>
      <c r="I302" s="25">
        <v>0</v>
      </c>
      <c r="M302" s="43">
        <v>535</v>
      </c>
    </row>
    <row r="303" spans="1:13" s="87" customFormat="1" ht="13.5" thickBot="1">
      <c r="A303" s="77"/>
      <c r="B303" s="396">
        <v>914300</v>
      </c>
      <c r="C303" s="77"/>
      <c r="D303" s="76" t="s">
        <v>18</v>
      </c>
      <c r="E303" s="141"/>
      <c r="F303" s="141"/>
      <c r="G303" s="78"/>
      <c r="H303" s="142"/>
      <c r="I303" s="143">
        <v>1708.9719626168223</v>
      </c>
      <c r="J303" s="140"/>
      <c r="K303" s="140"/>
      <c r="L303" s="140"/>
      <c r="M303" s="43">
        <v>535</v>
      </c>
    </row>
    <row r="304" spans="2:13" ht="12.75">
      <c r="B304" s="277"/>
      <c r="D304" s="15"/>
      <c r="G304" s="35"/>
      <c r="H304" s="6">
        <v>0</v>
      </c>
      <c r="I304" s="25">
        <v>0</v>
      </c>
      <c r="M304" s="43">
        <v>535</v>
      </c>
    </row>
    <row r="305" spans="2:13" ht="12.75">
      <c r="B305" s="277"/>
      <c r="C305" s="37"/>
      <c r="D305" s="15"/>
      <c r="E305" s="37"/>
      <c r="G305" s="35"/>
      <c r="H305" s="6">
        <v>0</v>
      </c>
      <c r="I305" s="25">
        <v>0</v>
      </c>
      <c r="M305" s="43">
        <v>535</v>
      </c>
    </row>
    <row r="306" spans="1:13" s="96" customFormat="1" ht="12.75">
      <c r="A306" s="14"/>
      <c r="B306" s="394">
        <v>96500</v>
      </c>
      <c r="C306" s="14" t="s">
        <v>29</v>
      </c>
      <c r="D306" s="14"/>
      <c r="E306" s="14"/>
      <c r="F306" s="21"/>
      <c r="G306" s="21"/>
      <c r="H306" s="94">
        <v>0</v>
      </c>
      <c r="I306" s="95">
        <v>180.37383177570092</v>
      </c>
      <c r="M306" s="43">
        <v>535</v>
      </c>
    </row>
    <row r="307" spans="2:13" ht="12.75">
      <c r="B307" s="271"/>
      <c r="D307" s="15"/>
      <c r="H307" s="6">
        <v>0</v>
      </c>
      <c r="I307" s="25">
        <v>0</v>
      </c>
      <c r="M307" s="43">
        <v>535</v>
      </c>
    </row>
    <row r="308" spans="1:13" s="96" customFormat="1" ht="12.75">
      <c r="A308" s="14"/>
      <c r="B308" s="394">
        <v>17800</v>
      </c>
      <c r="C308" s="14"/>
      <c r="D308" s="14"/>
      <c r="E308" s="14" t="s">
        <v>160</v>
      </c>
      <c r="F308" s="21"/>
      <c r="G308" s="21"/>
      <c r="H308" s="94">
        <v>0</v>
      </c>
      <c r="I308" s="95">
        <v>33.271028037383175</v>
      </c>
      <c r="M308" s="43">
        <v>535</v>
      </c>
    </row>
    <row r="309" spans="2:13" ht="12.75">
      <c r="B309" s="271"/>
      <c r="D309" s="15"/>
      <c r="H309" s="6">
        <v>0</v>
      </c>
      <c r="I309" s="25">
        <v>0</v>
      </c>
      <c r="M309" s="43">
        <v>535</v>
      </c>
    </row>
    <row r="310" spans="1:13" ht="12.75">
      <c r="A310" s="118"/>
      <c r="B310" s="394">
        <v>800000</v>
      </c>
      <c r="C310" s="118" t="s">
        <v>817</v>
      </c>
      <c r="D310" s="118"/>
      <c r="E310" s="137"/>
      <c r="F310" s="137"/>
      <c r="G310" s="137"/>
      <c r="H310" s="98">
        <v>0</v>
      </c>
      <c r="I310" s="157">
        <v>1495.3271028037384</v>
      </c>
      <c r="J310" s="120"/>
      <c r="K310" s="120"/>
      <c r="L310" s="120"/>
      <c r="M310" s="43">
        <v>535</v>
      </c>
    </row>
    <row r="311" spans="2:13" ht="12.75">
      <c r="B311" s="44"/>
      <c r="D311" s="15"/>
      <c r="H311" s="6">
        <v>0</v>
      </c>
      <c r="I311" s="25">
        <v>0</v>
      </c>
      <c r="M311" s="43">
        <v>535</v>
      </c>
    </row>
    <row r="312" spans="2:13" ht="12.75">
      <c r="B312" s="44"/>
      <c r="D312" s="15"/>
      <c r="H312" s="6">
        <v>0</v>
      </c>
      <c r="I312" s="25">
        <v>0</v>
      </c>
      <c r="M312" s="43">
        <v>535</v>
      </c>
    </row>
    <row r="313" spans="2:13" ht="12.75">
      <c r="B313" s="44"/>
      <c r="D313" s="15"/>
      <c r="H313" s="6">
        <v>0</v>
      </c>
      <c r="I313" s="25">
        <v>0</v>
      </c>
      <c r="M313" s="43">
        <v>535</v>
      </c>
    </row>
    <row r="314" spans="2:13" ht="12.75">
      <c r="B314" s="44"/>
      <c r="D314" s="15"/>
      <c r="H314" s="6">
        <v>0</v>
      </c>
      <c r="I314" s="25">
        <v>0</v>
      </c>
      <c r="M314" s="43">
        <v>535</v>
      </c>
    </row>
    <row r="315" spans="1:13" ht="13.5" thickBot="1">
      <c r="A315" s="77"/>
      <c r="B315" s="74">
        <v>1756406</v>
      </c>
      <c r="C315" s="77"/>
      <c r="D315" s="76" t="s">
        <v>21</v>
      </c>
      <c r="E315" s="141"/>
      <c r="F315" s="141"/>
      <c r="G315" s="78"/>
      <c r="H315" s="142"/>
      <c r="I315" s="143">
        <v>3283.0018691588784</v>
      </c>
      <c r="J315" s="140"/>
      <c r="K315" s="140"/>
      <c r="L315" s="140"/>
      <c r="M315" s="43">
        <v>535</v>
      </c>
    </row>
    <row r="316" spans="2:13" ht="12.75">
      <c r="B316" s="44"/>
      <c r="D316" s="15"/>
      <c r="H316" s="6">
        <v>0</v>
      </c>
      <c r="I316" s="25">
        <v>0</v>
      </c>
      <c r="M316" s="43">
        <v>535</v>
      </c>
    </row>
    <row r="317" spans="2:13" ht="12.75">
      <c r="B317" s="44"/>
      <c r="D317" s="15"/>
      <c r="H317" s="6">
        <v>0</v>
      </c>
      <c r="I317" s="25">
        <v>0</v>
      </c>
      <c r="M317" s="43">
        <v>535</v>
      </c>
    </row>
    <row r="318" spans="1:13" s="96" customFormat="1" ht="12.75">
      <c r="A318" s="14"/>
      <c r="B318" s="394">
        <v>235500</v>
      </c>
      <c r="C318" s="14" t="s">
        <v>29</v>
      </c>
      <c r="D318" s="14"/>
      <c r="E318" s="14"/>
      <c r="F318" s="21"/>
      <c r="G318" s="21"/>
      <c r="H318" s="94">
        <v>0</v>
      </c>
      <c r="I318" s="95">
        <v>440.1869158878505</v>
      </c>
      <c r="M318" s="43">
        <v>535</v>
      </c>
    </row>
    <row r="319" spans="2:13" ht="12.75">
      <c r="B319" s="271"/>
      <c r="H319" s="6">
        <v>0</v>
      </c>
      <c r="I319" s="25">
        <v>0</v>
      </c>
      <c r="M319" s="43">
        <v>535</v>
      </c>
    </row>
    <row r="320" spans="1:13" s="96" customFormat="1" ht="12.75">
      <c r="A320" s="14"/>
      <c r="B320" s="394">
        <v>94550</v>
      </c>
      <c r="C320" s="14"/>
      <c r="D320" s="14"/>
      <c r="E320" s="14" t="s">
        <v>160</v>
      </c>
      <c r="F320" s="21"/>
      <c r="G320" s="21"/>
      <c r="H320" s="94"/>
      <c r="I320" s="95">
        <v>176.7289719626168</v>
      </c>
      <c r="M320" s="43">
        <v>535</v>
      </c>
    </row>
    <row r="321" spans="2:13" ht="12.75">
      <c r="B321" s="44"/>
      <c r="H321" s="6">
        <v>0</v>
      </c>
      <c r="I321" s="25">
        <v>0</v>
      </c>
      <c r="M321" s="43">
        <v>535</v>
      </c>
    </row>
    <row r="322" spans="1:13" s="96" customFormat="1" ht="12.75">
      <c r="A322" s="14"/>
      <c r="B322" s="386">
        <v>367100</v>
      </c>
      <c r="C322" s="14"/>
      <c r="D322" s="14"/>
      <c r="E322" s="14" t="s">
        <v>21</v>
      </c>
      <c r="F322" s="21"/>
      <c r="G322" s="21"/>
      <c r="H322" s="94">
        <v>0</v>
      </c>
      <c r="I322" s="95">
        <v>686.1682242990654</v>
      </c>
      <c r="M322" s="43">
        <v>535</v>
      </c>
    </row>
    <row r="323" spans="2:13" ht="12.75">
      <c r="B323" s="44"/>
      <c r="H323" s="6">
        <v>0</v>
      </c>
      <c r="I323" s="25">
        <v>0</v>
      </c>
      <c r="M323" s="43">
        <v>535</v>
      </c>
    </row>
    <row r="324" spans="1:13" s="96" customFormat="1" ht="12.75">
      <c r="A324" s="14"/>
      <c r="B324" s="386">
        <v>39200</v>
      </c>
      <c r="C324" s="14" t="s">
        <v>1119</v>
      </c>
      <c r="D324" s="14"/>
      <c r="E324" s="14"/>
      <c r="F324" s="21"/>
      <c r="G324" s="21"/>
      <c r="H324" s="94">
        <v>0</v>
      </c>
      <c r="I324" s="95">
        <v>73.27102803738318</v>
      </c>
      <c r="M324" s="43">
        <v>535</v>
      </c>
    </row>
    <row r="325" spans="2:13" ht="12.75">
      <c r="B325" s="44"/>
      <c r="H325" s="6">
        <v>0</v>
      </c>
      <c r="I325" s="25">
        <v>0</v>
      </c>
      <c r="M325" s="43">
        <v>535</v>
      </c>
    </row>
    <row r="326" spans="1:13" s="121" customFormat="1" ht="12.75">
      <c r="A326" s="118"/>
      <c r="B326" s="402">
        <v>10541</v>
      </c>
      <c r="C326" s="118" t="s">
        <v>1123</v>
      </c>
      <c r="D326" s="118"/>
      <c r="E326" s="118"/>
      <c r="F326" s="137"/>
      <c r="G326" s="119"/>
      <c r="H326" s="109">
        <v>0</v>
      </c>
      <c r="I326" s="157">
        <v>19.70280373831776</v>
      </c>
      <c r="J326" s="120"/>
      <c r="K326" s="120"/>
      <c r="L326" s="120"/>
      <c r="M326" s="43">
        <v>535</v>
      </c>
    </row>
    <row r="327" spans="2:13" ht="12.75">
      <c r="B327" s="403"/>
      <c r="H327" s="6">
        <v>0</v>
      </c>
      <c r="I327" s="25">
        <v>0</v>
      </c>
      <c r="M327" s="43">
        <v>535</v>
      </c>
    </row>
    <row r="328" spans="1:13" s="96" customFormat="1" ht="12.75">
      <c r="A328" s="14"/>
      <c r="B328" s="402">
        <v>258585</v>
      </c>
      <c r="C328" s="14"/>
      <c r="D328" s="14"/>
      <c r="E328" s="14" t="s">
        <v>1132</v>
      </c>
      <c r="F328" s="21"/>
      <c r="G328" s="21"/>
      <c r="H328" s="94">
        <v>0</v>
      </c>
      <c r="I328" s="95">
        <v>483.33644859813086</v>
      </c>
      <c r="M328" s="43">
        <v>535</v>
      </c>
    </row>
    <row r="329" spans="2:13" ht="12.75">
      <c r="B329" s="44"/>
      <c r="H329" s="6">
        <v>0</v>
      </c>
      <c r="I329" s="25">
        <v>0</v>
      </c>
      <c r="M329" s="43">
        <v>535</v>
      </c>
    </row>
    <row r="330" spans="1:13" s="87" customFormat="1" ht="12.75">
      <c r="A330" s="118"/>
      <c r="B330" s="394">
        <v>750930</v>
      </c>
      <c r="C330" s="118" t="s">
        <v>817</v>
      </c>
      <c r="D330" s="118"/>
      <c r="E330" s="118"/>
      <c r="F330" s="137"/>
      <c r="G330" s="119"/>
      <c r="H330" s="109">
        <v>0</v>
      </c>
      <c r="I330" s="157">
        <v>1403.607476635514</v>
      </c>
      <c r="J330" s="120"/>
      <c r="K330" s="120"/>
      <c r="L330" s="120"/>
      <c r="M330" s="43">
        <v>535</v>
      </c>
    </row>
    <row r="331" spans="2:13" ht="12.75">
      <c r="B331" s="44"/>
      <c r="H331" s="6">
        <v>0</v>
      </c>
      <c r="I331" s="25">
        <v>0</v>
      </c>
      <c r="M331" s="43">
        <v>535</v>
      </c>
    </row>
    <row r="332" spans="2:13" ht="12.75">
      <c r="B332" s="44"/>
      <c r="H332" s="6">
        <v>0</v>
      </c>
      <c r="I332" s="25">
        <v>0</v>
      </c>
      <c r="M332" s="43">
        <v>535</v>
      </c>
    </row>
    <row r="333" spans="2:13" ht="12.75">
      <c r="B333" s="44"/>
      <c r="H333" s="6">
        <v>0</v>
      </c>
      <c r="I333" s="25">
        <v>0</v>
      </c>
      <c r="M333" s="43">
        <v>535</v>
      </c>
    </row>
    <row r="334" spans="1:13" s="184" customFormat="1" ht="13.5" thickBot="1">
      <c r="A334" s="64"/>
      <c r="B334" s="62">
        <v>11541569</v>
      </c>
      <c r="C334" s="76" t="s">
        <v>22</v>
      </c>
      <c r="D334" s="64"/>
      <c r="E334" s="61"/>
      <c r="F334" s="141"/>
      <c r="G334" s="182"/>
      <c r="H334" s="142"/>
      <c r="I334" s="143"/>
      <c r="J334" s="183"/>
      <c r="K334" s="69">
        <v>525</v>
      </c>
      <c r="L334" s="69"/>
      <c r="M334" s="43">
        <v>535</v>
      </c>
    </row>
    <row r="335" spans="1:13" s="184" customFormat="1" ht="12.75">
      <c r="A335" s="1"/>
      <c r="B335" s="36"/>
      <c r="C335" s="15"/>
      <c r="D335" s="15"/>
      <c r="E335" s="38"/>
      <c r="F335" s="82"/>
      <c r="G335" s="112"/>
      <c r="H335" s="6"/>
      <c r="I335" s="25"/>
      <c r="J335" s="25"/>
      <c r="K335" s="2">
        <v>525</v>
      </c>
      <c r="L335"/>
      <c r="M335" s="43">
        <v>535</v>
      </c>
    </row>
    <row r="336" spans="1:13" s="184" customFormat="1" ht="12.75">
      <c r="A336" s="15"/>
      <c r="B336" s="185" t="s">
        <v>1246</v>
      </c>
      <c r="C336" s="186" t="s">
        <v>1247</v>
      </c>
      <c r="D336" s="186"/>
      <c r="E336" s="186"/>
      <c r="F336" s="187"/>
      <c r="G336" s="188"/>
      <c r="H336" s="189"/>
      <c r="I336" s="190" t="s">
        <v>1248</v>
      </c>
      <c r="J336" s="191"/>
      <c r="K336" s="2">
        <v>525</v>
      </c>
      <c r="L336"/>
      <c r="M336" s="43">
        <v>535</v>
      </c>
    </row>
    <row r="337" spans="1:13" s="96" customFormat="1" ht="12.75">
      <c r="A337" s="192"/>
      <c r="B337" s="193">
        <v>2894380</v>
      </c>
      <c r="C337" s="194" t="s">
        <v>1249</v>
      </c>
      <c r="D337" s="194" t="s">
        <v>1250</v>
      </c>
      <c r="E337" s="194" t="s">
        <v>1282</v>
      </c>
      <c r="F337" s="187"/>
      <c r="G337" s="195"/>
      <c r="H337" s="189">
        <v>-2894380</v>
      </c>
      <c r="I337" s="190">
        <v>5410.056074766355</v>
      </c>
      <c r="J337" s="191"/>
      <c r="K337" s="2">
        <v>525</v>
      </c>
      <c r="L337"/>
      <c r="M337" s="43">
        <v>535</v>
      </c>
    </row>
    <row r="338" spans="1:13" s="204" customFormat="1" ht="12.75">
      <c r="A338" s="196"/>
      <c r="B338" s="197">
        <v>246374</v>
      </c>
      <c r="C338" s="198" t="s">
        <v>1251</v>
      </c>
      <c r="D338" s="198" t="s">
        <v>1250</v>
      </c>
      <c r="E338" s="198" t="s">
        <v>1282</v>
      </c>
      <c r="F338" s="199"/>
      <c r="G338" s="199"/>
      <c r="H338" s="200">
        <v>-3140754</v>
      </c>
      <c r="I338" s="201">
        <v>460.5121495327103</v>
      </c>
      <c r="J338" s="202"/>
      <c r="K338" s="2">
        <v>525</v>
      </c>
      <c r="L338" s="203"/>
      <c r="M338" s="43">
        <v>535</v>
      </c>
    </row>
    <row r="339" spans="1:13" s="212" customFormat="1" ht="12.75">
      <c r="A339" s="205"/>
      <c r="B339" s="206">
        <v>1087326</v>
      </c>
      <c r="C339" s="207" t="s">
        <v>1252</v>
      </c>
      <c r="D339" s="207" t="s">
        <v>1250</v>
      </c>
      <c r="E339" s="207" t="s">
        <v>1282</v>
      </c>
      <c r="F339" s="208"/>
      <c r="G339" s="208"/>
      <c r="H339" s="209">
        <v>-4228080</v>
      </c>
      <c r="I339" s="210">
        <v>2032.385046728972</v>
      </c>
      <c r="J339" s="211"/>
      <c r="K339" s="2">
        <v>525</v>
      </c>
      <c r="M339" s="43">
        <v>535</v>
      </c>
    </row>
    <row r="340" spans="1:13" s="220" customFormat="1" ht="12.75">
      <c r="A340" s="213"/>
      <c r="B340" s="214">
        <v>1209140</v>
      </c>
      <c r="C340" s="215" t="s">
        <v>1253</v>
      </c>
      <c r="D340" s="215" t="s">
        <v>1250</v>
      </c>
      <c r="E340" s="215" t="s">
        <v>1282</v>
      </c>
      <c r="F340" s="216"/>
      <c r="G340" s="216"/>
      <c r="H340" s="217">
        <v>-5437220</v>
      </c>
      <c r="I340" s="218">
        <v>2260.07476635514</v>
      </c>
      <c r="J340" s="219"/>
      <c r="K340" s="2">
        <v>525</v>
      </c>
      <c r="M340" s="43">
        <v>535</v>
      </c>
    </row>
    <row r="341" spans="1:13" s="227" customFormat="1" ht="12.75">
      <c r="A341" s="221"/>
      <c r="B341" s="222">
        <v>0</v>
      </c>
      <c r="C341" s="223" t="s">
        <v>1254</v>
      </c>
      <c r="D341" s="223" t="s">
        <v>1250</v>
      </c>
      <c r="E341" s="223" t="s">
        <v>1282</v>
      </c>
      <c r="F341" s="224"/>
      <c r="G341" s="224"/>
      <c r="H341" s="209">
        <v>-5437220</v>
      </c>
      <c r="I341" s="225">
        <v>0</v>
      </c>
      <c r="J341" s="226"/>
      <c r="K341" s="2">
        <v>525</v>
      </c>
      <c r="M341" s="43">
        <v>535</v>
      </c>
    </row>
    <row r="342" spans="1:13" s="235" customFormat="1" ht="12.75">
      <c r="A342" s="228"/>
      <c r="B342" s="229">
        <v>0</v>
      </c>
      <c r="C342" s="230" t="s">
        <v>1255</v>
      </c>
      <c r="D342" s="230" t="s">
        <v>1250</v>
      </c>
      <c r="E342" s="230" t="s">
        <v>1282</v>
      </c>
      <c r="F342" s="231"/>
      <c r="G342" s="231"/>
      <c r="H342" s="232">
        <v>-5437220</v>
      </c>
      <c r="I342" s="233">
        <v>0</v>
      </c>
      <c r="J342" s="234"/>
      <c r="K342" s="2">
        <v>525</v>
      </c>
      <c r="M342" s="43">
        <v>535</v>
      </c>
    </row>
    <row r="343" spans="1:13" s="243" customFormat="1" ht="12.75">
      <c r="A343" s="236"/>
      <c r="B343" s="237">
        <v>0</v>
      </c>
      <c r="C343" s="238" t="s">
        <v>1288</v>
      </c>
      <c r="D343" s="238" t="s">
        <v>1250</v>
      </c>
      <c r="E343" s="238" t="s">
        <v>1282</v>
      </c>
      <c r="F343" s="239"/>
      <c r="G343" s="239"/>
      <c r="H343" s="240">
        <v>-5437220</v>
      </c>
      <c r="I343" s="241">
        <v>0</v>
      </c>
      <c r="J343" s="242"/>
      <c r="K343" s="2">
        <v>525</v>
      </c>
      <c r="M343" s="43">
        <v>535</v>
      </c>
    </row>
    <row r="344" spans="1:13" s="251" customFormat="1" ht="12.75">
      <c r="A344" s="244"/>
      <c r="B344" s="245">
        <v>1248350</v>
      </c>
      <c r="C344" s="246" t="s">
        <v>1256</v>
      </c>
      <c r="D344" s="246" t="s">
        <v>1250</v>
      </c>
      <c r="E344" s="246" t="s">
        <v>1282</v>
      </c>
      <c r="F344" s="247"/>
      <c r="G344" s="247"/>
      <c r="H344" s="248">
        <v>-6685570</v>
      </c>
      <c r="I344" s="249">
        <v>2333.3644859813085</v>
      </c>
      <c r="J344" s="250"/>
      <c r="K344" s="2">
        <v>525</v>
      </c>
      <c r="M344" s="43">
        <v>535</v>
      </c>
    </row>
    <row r="345" spans="1:13" s="258" customFormat="1" ht="12.75">
      <c r="A345" s="252"/>
      <c r="B345" s="253">
        <v>4855999</v>
      </c>
      <c r="C345" s="254" t="s">
        <v>1257</v>
      </c>
      <c r="D345" s="254" t="s">
        <v>1250</v>
      </c>
      <c r="E345" s="254" t="s">
        <v>1282</v>
      </c>
      <c r="F345" s="255"/>
      <c r="G345" s="255"/>
      <c r="H345" s="248">
        <v>-11541569</v>
      </c>
      <c r="I345" s="256">
        <v>9076.633644859812</v>
      </c>
      <c r="J345" s="257"/>
      <c r="K345" s="2">
        <v>525</v>
      </c>
      <c r="M345" s="43">
        <v>535</v>
      </c>
    </row>
    <row r="346" spans="1:13" ht="12.75">
      <c r="A346" s="15"/>
      <c r="B346" s="259">
        <v>11541569</v>
      </c>
      <c r="C346" s="260" t="s">
        <v>1258</v>
      </c>
      <c r="D346" s="261"/>
      <c r="E346" s="261"/>
      <c r="F346" s="187"/>
      <c r="G346" s="262"/>
      <c r="H346" s="263">
        <v>-16978789</v>
      </c>
      <c r="I346" s="256">
        <v>21573.0261682243</v>
      </c>
      <c r="J346" s="264"/>
      <c r="K346" s="2">
        <v>525</v>
      </c>
      <c r="M346" s="43">
        <v>535</v>
      </c>
    </row>
    <row r="347" spans="1:13" ht="12.75">
      <c r="A347" s="15"/>
      <c r="B347" s="155"/>
      <c r="C347" s="265"/>
      <c r="D347" s="266"/>
      <c r="E347" s="266"/>
      <c r="F347" s="161"/>
      <c r="G347" s="267"/>
      <c r="H347" s="268"/>
      <c r="I347" s="191"/>
      <c r="J347" s="264"/>
      <c r="K347" s="43"/>
      <c r="M347" s="43">
        <v>535</v>
      </c>
    </row>
    <row r="348" spans="1:13" ht="12.75">
      <c r="A348" s="15"/>
      <c r="B348" s="155"/>
      <c r="C348" s="265"/>
      <c r="D348" s="266"/>
      <c r="E348" s="266"/>
      <c r="F348" s="161"/>
      <c r="G348" s="267"/>
      <c r="H348" s="268"/>
      <c r="I348" s="191"/>
      <c r="J348" s="264"/>
      <c r="K348" s="2"/>
      <c r="M348" s="43">
        <v>535</v>
      </c>
    </row>
    <row r="349" spans="2:13" ht="12.75">
      <c r="B349" s="44"/>
      <c r="F349" s="71"/>
      <c r="G349" s="71"/>
      <c r="H349" s="269"/>
      <c r="I349" s="191"/>
      <c r="K349" s="2">
        <v>500</v>
      </c>
      <c r="M349" s="2">
        <v>500</v>
      </c>
    </row>
    <row r="350" spans="1:13" s="276" customFormat="1" ht="12.75">
      <c r="A350" s="270"/>
      <c r="B350" s="271">
        <v>-45498577</v>
      </c>
      <c r="C350" s="272" t="s">
        <v>1259</v>
      </c>
      <c r="D350" s="272" t="s">
        <v>1260</v>
      </c>
      <c r="E350" s="270"/>
      <c r="F350" s="273"/>
      <c r="G350" s="273"/>
      <c r="H350" s="269">
        <v>45498577</v>
      </c>
      <c r="I350" s="274">
        <v>-90997.154</v>
      </c>
      <c r="J350" s="275"/>
      <c r="K350" s="2">
        <v>500</v>
      </c>
      <c r="M350" s="2">
        <v>500</v>
      </c>
    </row>
    <row r="351" spans="1:13" s="18" customFormat="1" ht="12.75">
      <c r="A351" s="15"/>
      <c r="B351" s="277">
        <v>2284420</v>
      </c>
      <c r="C351" s="270" t="s">
        <v>1259</v>
      </c>
      <c r="D351" s="270" t="s">
        <v>1261</v>
      </c>
      <c r="E351" s="278"/>
      <c r="F351" s="57"/>
      <c r="G351" s="279"/>
      <c r="H351" s="269">
        <v>43214157</v>
      </c>
      <c r="I351" s="274">
        <v>4568.84</v>
      </c>
      <c r="J351" s="59"/>
      <c r="K351" s="2">
        <v>500</v>
      </c>
      <c r="M351" s="2">
        <v>500</v>
      </c>
    </row>
    <row r="352" spans="1:13" s="18" customFormat="1" ht="12.75">
      <c r="A352" s="15"/>
      <c r="B352" s="277">
        <v>4054070</v>
      </c>
      <c r="C352" s="270" t="s">
        <v>1259</v>
      </c>
      <c r="D352" s="270" t="s">
        <v>1262</v>
      </c>
      <c r="E352" s="278"/>
      <c r="F352" s="57"/>
      <c r="G352" s="279"/>
      <c r="H352" s="269">
        <v>39160087</v>
      </c>
      <c r="I352" s="274">
        <v>8190.040404040404</v>
      </c>
      <c r="J352" s="59"/>
      <c r="K352" s="43">
        <v>495</v>
      </c>
      <c r="M352" s="43">
        <v>495</v>
      </c>
    </row>
    <row r="353" spans="1:13" s="18" customFormat="1" ht="12.75">
      <c r="A353" s="15"/>
      <c r="B353" s="277">
        <v>1909530</v>
      </c>
      <c r="C353" s="270" t="s">
        <v>1259</v>
      </c>
      <c r="D353" s="270" t="s">
        <v>1263</v>
      </c>
      <c r="E353" s="278"/>
      <c r="F353" s="57"/>
      <c r="G353" s="279"/>
      <c r="H353" s="269">
        <v>37250557</v>
      </c>
      <c r="I353" s="274">
        <v>3857.6363636363635</v>
      </c>
      <c r="J353" s="59"/>
      <c r="K353" s="43">
        <v>495</v>
      </c>
      <c r="M353" s="43">
        <v>495</v>
      </c>
    </row>
    <row r="354" spans="1:13" s="18" customFormat="1" ht="12.75">
      <c r="A354" s="15"/>
      <c r="B354" s="277">
        <v>1363300</v>
      </c>
      <c r="C354" s="270" t="s">
        <v>1259</v>
      </c>
      <c r="D354" s="270" t="s">
        <v>1264</v>
      </c>
      <c r="E354" s="278"/>
      <c r="F354" s="57"/>
      <c r="G354" s="279"/>
      <c r="H354" s="269">
        <v>35887257</v>
      </c>
      <c r="I354" s="274">
        <v>2726.6</v>
      </c>
      <c r="J354" s="59"/>
      <c r="K354" s="43">
        <v>500</v>
      </c>
      <c r="M354" s="43">
        <v>500</v>
      </c>
    </row>
    <row r="355" spans="1:13" s="18" customFormat="1" ht="12.75">
      <c r="A355" s="15"/>
      <c r="B355" s="277">
        <v>1926430</v>
      </c>
      <c r="C355" s="270" t="s">
        <v>1259</v>
      </c>
      <c r="D355" s="270" t="s">
        <v>1265</v>
      </c>
      <c r="E355" s="278"/>
      <c r="F355" s="57"/>
      <c r="G355" s="279"/>
      <c r="H355" s="269">
        <v>33960827</v>
      </c>
      <c r="I355" s="274">
        <v>3669.390476190476</v>
      </c>
      <c r="J355" s="59"/>
      <c r="K355" s="43">
        <v>525</v>
      </c>
      <c r="M355" s="43">
        <v>525</v>
      </c>
    </row>
    <row r="356" spans="1:13" s="18" customFormat="1" ht="12.75">
      <c r="A356" s="15"/>
      <c r="B356" s="277">
        <v>1221523</v>
      </c>
      <c r="C356" s="270" t="s">
        <v>1259</v>
      </c>
      <c r="D356" s="270" t="s">
        <v>1266</v>
      </c>
      <c r="E356" s="278"/>
      <c r="F356" s="57"/>
      <c r="G356" s="279"/>
      <c r="H356" s="269">
        <v>32739304</v>
      </c>
      <c r="I356" s="274">
        <v>2326.710476190476</v>
      </c>
      <c r="J356" s="59"/>
      <c r="K356" s="43">
        <v>525</v>
      </c>
      <c r="M356" s="43">
        <v>525</v>
      </c>
    </row>
    <row r="357" spans="1:13" s="18" customFormat="1" ht="12.75">
      <c r="A357" s="15"/>
      <c r="B357" s="277">
        <v>2894380</v>
      </c>
      <c r="C357" s="270" t="s">
        <v>1259</v>
      </c>
      <c r="D357" s="270" t="s">
        <v>1284</v>
      </c>
      <c r="E357" s="278"/>
      <c r="F357" s="57"/>
      <c r="G357" s="279"/>
      <c r="H357" s="269">
        <v>29844924</v>
      </c>
      <c r="I357" s="274">
        <v>5410.056074766355</v>
      </c>
      <c r="J357" s="59"/>
      <c r="K357" s="43">
        <v>535</v>
      </c>
      <c r="M357" s="43">
        <v>535</v>
      </c>
    </row>
    <row r="358" spans="1:13" s="18" customFormat="1" ht="12.75">
      <c r="A358" s="14"/>
      <c r="B358" s="280">
        <v>-29844924</v>
      </c>
      <c r="C358" s="281" t="s">
        <v>1259</v>
      </c>
      <c r="D358" s="281" t="s">
        <v>1287</v>
      </c>
      <c r="E358" s="282"/>
      <c r="F358" s="137"/>
      <c r="G358" s="283"/>
      <c r="H358" s="284">
        <v>73059081</v>
      </c>
      <c r="I358" s="285">
        <v>-55784.904672897195</v>
      </c>
      <c r="J358" s="286"/>
      <c r="K358" s="287">
        <v>535</v>
      </c>
      <c r="L358" s="287"/>
      <c r="M358" s="43">
        <v>535</v>
      </c>
    </row>
    <row r="359" spans="1:13" s="18" customFormat="1" ht="12.75">
      <c r="A359" s="15"/>
      <c r="B359" s="36"/>
      <c r="C359" s="288"/>
      <c r="D359" s="288"/>
      <c r="E359" s="288"/>
      <c r="F359" s="57"/>
      <c r="G359" s="289"/>
      <c r="H359" s="33"/>
      <c r="I359" s="59"/>
      <c r="J359" s="59"/>
      <c r="K359" s="43"/>
      <c r="M359" s="43"/>
    </row>
    <row r="360" spans="1:13" s="18" customFormat="1" ht="12.75">
      <c r="A360" s="15"/>
      <c r="B360" s="36"/>
      <c r="C360" s="288"/>
      <c r="D360" s="288"/>
      <c r="E360" s="288"/>
      <c r="F360" s="57"/>
      <c r="G360" s="289"/>
      <c r="H360" s="33"/>
      <c r="I360" s="59"/>
      <c r="J360" s="59"/>
      <c r="K360" s="43"/>
      <c r="M360" s="2"/>
    </row>
    <row r="361" spans="2:13" ht="12.75">
      <c r="B361" s="44"/>
      <c r="F361" s="82"/>
      <c r="G361" s="71"/>
      <c r="M361" s="2"/>
    </row>
    <row r="362" spans="1:13" s="295" customFormat="1" ht="12.75">
      <c r="A362" s="290"/>
      <c r="B362" s="291">
        <v>-19197023.1</v>
      </c>
      <c r="C362" s="290" t="s">
        <v>1267</v>
      </c>
      <c r="D362" s="290" t="s">
        <v>1260</v>
      </c>
      <c r="E362" s="290"/>
      <c r="F362" s="292"/>
      <c r="G362" s="292"/>
      <c r="H362" s="269">
        <v>19197023.1</v>
      </c>
      <c r="I362" s="274">
        <v>-38394.046200000004</v>
      </c>
      <c r="J362" s="293"/>
      <c r="K362" s="294">
        <v>500</v>
      </c>
      <c r="M362" s="294">
        <v>500</v>
      </c>
    </row>
    <row r="363" spans="1:13" s="295" customFormat="1" ht="12.75">
      <c r="A363" s="290"/>
      <c r="B363" s="291">
        <v>375535</v>
      </c>
      <c r="C363" s="290" t="s">
        <v>1267</v>
      </c>
      <c r="D363" s="196" t="s">
        <v>1268</v>
      </c>
      <c r="E363" s="290"/>
      <c r="F363" s="292"/>
      <c r="G363" s="292"/>
      <c r="H363" s="269">
        <v>18821488.1</v>
      </c>
      <c r="I363" s="274">
        <v>751.07</v>
      </c>
      <c r="J363" s="293"/>
      <c r="K363" s="294">
        <v>500</v>
      </c>
      <c r="M363" s="294">
        <v>500</v>
      </c>
    </row>
    <row r="364" spans="1:13" s="295" customFormat="1" ht="12.75">
      <c r="A364" s="290"/>
      <c r="B364" s="291">
        <v>518000</v>
      </c>
      <c r="C364" s="290" t="s">
        <v>1267</v>
      </c>
      <c r="D364" s="196" t="s">
        <v>1262</v>
      </c>
      <c r="E364" s="290"/>
      <c r="F364" s="292"/>
      <c r="G364" s="292"/>
      <c r="H364" s="269">
        <v>18303488.1</v>
      </c>
      <c r="I364" s="274">
        <v>1046.4646464646464</v>
      </c>
      <c r="J364" s="293"/>
      <c r="K364" s="294">
        <v>495</v>
      </c>
      <c r="M364" s="294">
        <v>495</v>
      </c>
    </row>
    <row r="365" spans="1:13" s="295" customFormat="1" ht="12.75">
      <c r="A365" s="290"/>
      <c r="B365" s="291">
        <v>199400</v>
      </c>
      <c r="C365" s="290" t="s">
        <v>1267</v>
      </c>
      <c r="D365" s="196" t="s">
        <v>1263</v>
      </c>
      <c r="E365" s="290"/>
      <c r="F365" s="292"/>
      <c r="G365" s="292"/>
      <c r="H365" s="269">
        <v>18104088.1</v>
      </c>
      <c r="I365" s="274">
        <v>402.82828282828285</v>
      </c>
      <c r="J365" s="293"/>
      <c r="K365" s="294">
        <v>495</v>
      </c>
      <c r="M365" s="294">
        <v>495</v>
      </c>
    </row>
    <row r="366" spans="1:13" s="295" customFormat="1" ht="12.75">
      <c r="A366" s="290"/>
      <c r="B366" s="291">
        <v>289600</v>
      </c>
      <c r="C366" s="290" t="s">
        <v>1267</v>
      </c>
      <c r="D366" s="196" t="s">
        <v>1264</v>
      </c>
      <c r="E366" s="290"/>
      <c r="F366" s="292"/>
      <c r="G366" s="292"/>
      <c r="H366" s="269">
        <v>17814488.1</v>
      </c>
      <c r="I366" s="274">
        <v>579.2</v>
      </c>
      <c r="J366" s="293"/>
      <c r="K366" s="294">
        <v>500</v>
      </c>
      <c r="M366" s="294">
        <v>500</v>
      </c>
    </row>
    <row r="367" spans="1:13" s="295" customFormat="1" ht="12.75">
      <c r="A367" s="290"/>
      <c r="B367" s="291">
        <v>115900</v>
      </c>
      <c r="C367" s="290" t="s">
        <v>1267</v>
      </c>
      <c r="D367" s="196" t="s">
        <v>1265</v>
      </c>
      <c r="E367" s="290"/>
      <c r="F367" s="292"/>
      <c r="G367" s="292"/>
      <c r="H367" s="269">
        <v>17698588.1</v>
      </c>
      <c r="I367" s="274">
        <v>220.76190476190476</v>
      </c>
      <c r="J367" s="293"/>
      <c r="K367" s="294">
        <v>525</v>
      </c>
      <c r="M367" s="294">
        <v>525</v>
      </c>
    </row>
    <row r="368" spans="1:13" s="295" customFormat="1" ht="12.75">
      <c r="A368" s="290"/>
      <c r="B368" s="291">
        <v>1189218</v>
      </c>
      <c r="C368" s="290" t="s">
        <v>1267</v>
      </c>
      <c r="D368" s="196" t="s">
        <v>1266</v>
      </c>
      <c r="E368" s="290"/>
      <c r="F368" s="292"/>
      <c r="G368" s="292"/>
      <c r="H368" s="269">
        <v>16509370.100000001</v>
      </c>
      <c r="I368" s="274">
        <v>2265.177142857143</v>
      </c>
      <c r="J368" s="293"/>
      <c r="K368" s="294">
        <v>525</v>
      </c>
      <c r="M368" s="294">
        <v>525</v>
      </c>
    </row>
    <row r="369" spans="1:13" s="295" customFormat="1" ht="12.75">
      <c r="A369" s="290"/>
      <c r="B369" s="291">
        <v>246374</v>
      </c>
      <c r="C369" s="290" t="s">
        <v>1267</v>
      </c>
      <c r="D369" s="196" t="s">
        <v>1284</v>
      </c>
      <c r="E369" s="290"/>
      <c r="F369" s="292"/>
      <c r="G369" s="292"/>
      <c r="H369" s="269">
        <v>16262996.100000001</v>
      </c>
      <c r="I369" s="274">
        <v>460.5121495327103</v>
      </c>
      <c r="J369" s="293"/>
      <c r="K369" s="294">
        <v>535</v>
      </c>
      <c r="M369" s="294">
        <v>535</v>
      </c>
    </row>
    <row r="370" spans="1:13" s="295" customFormat="1" ht="12.75">
      <c r="A370" s="296"/>
      <c r="B370" s="297">
        <v>-16262996.100000001</v>
      </c>
      <c r="C370" s="296" t="s">
        <v>1267</v>
      </c>
      <c r="D370" s="296" t="s">
        <v>1285</v>
      </c>
      <c r="E370" s="296"/>
      <c r="F370" s="298"/>
      <c r="G370" s="298"/>
      <c r="H370" s="284">
        <v>35084484.2</v>
      </c>
      <c r="I370" s="285">
        <v>-30398.123551401874</v>
      </c>
      <c r="J370" s="285"/>
      <c r="K370" s="299">
        <v>535</v>
      </c>
      <c r="L370" s="299"/>
      <c r="M370" s="299">
        <v>535</v>
      </c>
    </row>
    <row r="371" spans="2:13" ht="12.75">
      <c r="B371" s="44"/>
      <c r="F371" s="82"/>
      <c r="G371" s="71"/>
      <c r="M371" s="2"/>
    </row>
    <row r="372" spans="2:13" ht="12.75">
      <c r="B372" s="44"/>
      <c r="F372" s="82"/>
      <c r="G372" s="71"/>
      <c r="M372" s="2"/>
    </row>
    <row r="373" spans="1:13" s="295" customFormat="1" ht="12.75" hidden="1">
      <c r="A373" s="290"/>
      <c r="B373" s="291"/>
      <c r="C373" s="290"/>
      <c r="D373" s="290"/>
      <c r="E373" s="290"/>
      <c r="F373" s="292"/>
      <c r="G373" s="292"/>
      <c r="H373" s="291"/>
      <c r="I373" s="274"/>
      <c r="K373" s="43"/>
      <c r="L373" s="18"/>
      <c r="M373" s="2"/>
    </row>
    <row r="374" spans="1:13" s="295" customFormat="1" ht="12.75" hidden="1">
      <c r="A374" s="290"/>
      <c r="B374" s="291"/>
      <c r="C374" s="290"/>
      <c r="D374" s="290"/>
      <c r="E374" s="290"/>
      <c r="F374" s="292"/>
      <c r="G374" s="292"/>
      <c r="H374" s="291"/>
      <c r="I374" s="274"/>
      <c r="K374" s="43"/>
      <c r="L374" s="18"/>
      <c r="M374" s="2"/>
    </row>
    <row r="375" spans="1:13" ht="12.75" hidden="1">
      <c r="A375" s="15"/>
      <c r="B375" s="9"/>
      <c r="F375" s="71"/>
      <c r="G375" s="71"/>
      <c r="H375" s="291"/>
      <c r="I375" s="25" t="e">
        <v>#DIV/0!</v>
      </c>
      <c r="M375" s="2"/>
    </row>
    <row r="376" spans="1:13" ht="12.75" hidden="1">
      <c r="A376" s="15"/>
      <c r="B376" s="9"/>
      <c r="F376" s="71"/>
      <c r="G376" s="71"/>
      <c r="H376" s="291"/>
      <c r="I376" s="25" t="e">
        <v>#DIV/0!</v>
      </c>
      <c r="M376" s="2"/>
    </row>
    <row r="377" spans="1:13" ht="12.75" hidden="1">
      <c r="A377" s="15"/>
      <c r="B377" s="9"/>
      <c r="F377" s="71"/>
      <c r="G377" s="71"/>
      <c r="H377" s="6">
        <v>0</v>
      </c>
      <c r="I377" s="25" t="e">
        <v>#DIV/0!</v>
      </c>
      <c r="M377" s="2"/>
    </row>
    <row r="378" spans="1:13" ht="12.75" hidden="1">
      <c r="A378" s="15"/>
      <c r="B378" s="9"/>
      <c r="F378" s="71"/>
      <c r="G378" s="71"/>
      <c r="H378" s="6">
        <v>0</v>
      </c>
      <c r="I378" s="25" t="e">
        <v>#DIV/0!</v>
      </c>
      <c r="M378" s="2"/>
    </row>
    <row r="379" spans="1:13" ht="12.75" hidden="1">
      <c r="A379" s="15"/>
      <c r="B379" s="9"/>
      <c r="F379" s="71"/>
      <c r="G379" s="71"/>
      <c r="H379" s="6">
        <v>0</v>
      </c>
      <c r="I379" s="25" t="e">
        <v>#DIV/0!</v>
      </c>
      <c r="M379" s="2"/>
    </row>
    <row r="380" spans="1:13" ht="12.75" hidden="1">
      <c r="A380" s="15"/>
      <c r="B380" s="9"/>
      <c r="F380" s="71"/>
      <c r="G380" s="71"/>
      <c r="H380" s="6">
        <v>0</v>
      </c>
      <c r="I380" s="25" t="e">
        <v>#DIV/0!</v>
      </c>
      <c r="M380" s="2"/>
    </row>
    <row r="381" spans="1:13" ht="12.75" hidden="1">
      <c r="A381" s="15"/>
      <c r="B381" s="9"/>
      <c r="F381" s="71"/>
      <c r="G381" s="71"/>
      <c r="H381" s="6">
        <v>0</v>
      </c>
      <c r="I381" s="25" t="e">
        <v>#DIV/0!</v>
      </c>
      <c r="M381" s="2"/>
    </row>
    <row r="382" spans="1:13" ht="12.75" hidden="1">
      <c r="A382" s="15"/>
      <c r="B382" s="9"/>
      <c r="F382" s="71"/>
      <c r="G382" s="71"/>
      <c r="H382" s="6">
        <v>0</v>
      </c>
      <c r="I382" s="25" t="e">
        <v>#DIV/0!</v>
      </c>
      <c r="M382" s="2"/>
    </row>
    <row r="383" spans="1:13" ht="12.75" hidden="1">
      <c r="A383" s="15"/>
      <c r="B383" s="9"/>
      <c r="F383" s="71"/>
      <c r="G383" s="71"/>
      <c r="H383" s="6">
        <v>0</v>
      </c>
      <c r="I383" s="25" t="e">
        <v>#DIV/0!</v>
      </c>
      <c r="M383" s="2"/>
    </row>
    <row r="384" spans="1:13" ht="12.75" hidden="1">
      <c r="A384" s="15"/>
      <c r="B384" s="9"/>
      <c r="F384" s="71"/>
      <c r="G384" s="71"/>
      <c r="H384" s="6">
        <v>0</v>
      </c>
      <c r="I384" s="25" t="e">
        <v>#DIV/0!</v>
      </c>
      <c r="M384" s="2"/>
    </row>
    <row r="385" spans="1:13" ht="12.75" hidden="1">
      <c r="A385" s="15"/>
      <c r="B385" s="9"/>
      <c r="F385" s="71"/>
      <c r="G385" s="71"/>
      <c r="H385" s="6">
        <v>0</v>
      </c>
      <c r="I385" s="25" t="e">
        <v>#DIV/0!</v>
      </c>
      <c r="M385" s="2"/>
    </row>
    <row r="386" spans="1:13" ht="12.75" hidden="1">
      <c r="A386" s="15"/>
      <c r="B386" s="9"/>
      <c r="F386" s="71"/>
      <c r="G386" s="71"/>
      <c r="H386" s="6">
        <v>0</v>
      </c>
      <c r="I386" s="25" t="e">
        <v>#DIV/0!</v>
      </c>
      <c r="M386" s="2"/>
    </row>
    <row r="387" spans="1:13" ht="12.75" hidden="1">
      <c r="A387" s="15"/>
      <c r="B387" s="9"/>
      <c r="F387" s="71"/>
      <c r="G387" s="71"/>
      <c r="H387" s="6">
        <v>0</v>
      </c>
      <c r="I387" s="25" t="e">
        <v>#DIV/0!</v>
      </c>
      <c r="M387" s="2"/>
    </row>
    <row r="388" spans="1:13" ht="12.75" hidden="1">
      <c r="A388" s="15"/>
      <c r="B388" s="9"/>
      <c r="F388" s="71"/>
      <c r="G388" s="71"/>
      <c r="H388" s="6">
        <v>0</v>
      </c>
      <c r="I388" s="25" t="e">
        <v>#DIV/0!</v>
      </c>
      <c r="M388" s="2"/>
    </row>
    <row r="389" spans="1:13" ht="12.75" hidden="1">
      <c r="A389" s="15"/>
      <c r="F389" s="71"/>
      <c r="G389" s="71"/>
      <c r="H389" s="6">
        <v>0</v>
      </c>
      <c r="I389" s="25" t="e">
        <v>#DIV/0!</v>
      </c>
      <c r="M389" s="2"/>
    </row>
    <row r="390" spans="1:13" ht="12.75" hidden="1">
      <c r="A390" s="15"/>
      <c r="B390" s="7"/>
      <c r="F390" s="71"/>
      <c r="G390" s="71"/>
      <c r="H390" s="6">
        <v>0</v>
      </c>
      <c r="I390" s="25" t="e">
        <v>#DIV/0!</v>
      </c>
      <c r="M390" s="2"/>
    </row>
    <row r="391" spans="1:13" ht="12.75" hidden="1">
      <c r="A391" s="15"/>
      <c r="F391" s="71"/>
      <c r="G391" s="71"/>
      <c r="H391" s="6">
        <v>0</v>
      </c>
      <c r="I391" s="25" t="e">
        <v>#DIV/0!</v>
      </c>
      <c r="M391" s="2"/>
    </row>
    <row r="392" spans="1:13" ht="12.75" hidden="1">
      <c r="A392" s="15"/>
      <c r="F392" s="71"/>
      <c r="G392" s="71"/>
      <c r="H392" s="6">
        <v>0</v>
      </c>
      <c r="I392" s="25" t="e">
        <v>#DIV/0!</v>
      </c>
      <c r="M392" s="2"/>
    </row>
    <row r="393" spans="1:13" ht="12.75" hidden="1">
      <c r="A393" s="15"/>
      <c r="F393" s="71"/>
      <c r="G393" s="71"/>
      <c r="H393" s="6">
        <v>0</v>
      </c>
      <c r="I393" s="25" t="e">
        <v>#DIV/0!</v>
      </c>
      <c r="M393" s="2"/>
    </row>
    <row r="394" spans="1:13" ht="12.75" hidden="1">
      <c r="A394" s="15"/>
      <c r="F394" s="71"/>
      <c r="G394" s="71"/>
      <c r="H394" s="6">
        <v>0</v>
      </c>
      <c r="I394" s="25" t="e">
        <v>#DIV/0!</v>
      </c>
      <c r="M394" s="2"/>
    </row>
    <row r="395" spans="1:13" ht="12.75" hidden="1">
      <c r="A395" s="15"/>
      <c r="F395" s="71"/>
      <c r="G395" s="71"/>
      <c r="H395" s="6">
        <v>0</v>
      </c>
      <c r="I395" s="25" t="e">
        <v>#DIV/0!</v>
      </c>
      <c r="M395" s="2"/>
    </row>
    <row r="396" spans="1:13" ht="12.75" hidden="1">
      <c r="A396" s="15"/>
      <c r="F396" s="71"/>
      <c r="G396" s="71"/>
      <c r="H396" s="6">
        <v>0</v>
      </c>
      <c r="I396" s="25" t="e">
        <v>#DIV/0!</v>
      </c>
      <c r="M396" s="2"/>
    </row>
    <row r="397" spans="1:13" ht="12.75" hidden="1">
      <c r="A397" s="15"/>
      <c r="F397" s="71"/>
      <c r="G397" s="71"/>
      <c r="H397" s="6">
        <v>0</v>
      </c>
      <c r="I397" s="25" t="e">
        <v>#DIV/0!</v>
      </c>
      <c r="M397" s="2"/>
    </row>
    <row r="398" spans="1:13" ht="12.75" hidden="1">
      <c r="A398" s="15"/>
      <c r="F398" s="71"/>
      <c r="G398" s="71"/>
      <c r="H398" s="6">
        <v>0</v>
      </c>
      <c r="I398" s="25" t="e">
        <v>#DIV/0!</v>
      </c>
      <c r="M398" s="2"/>
    </row>
    <row r="399" spans="1:13" ht="12.75" hidden="1">
      <c r="A399" s="15"/>
      <c r="F399" s="71"/>
      <c r="G399" s="71"/>
      <c r="H399" s="6">
        <v>0</v>
      </c>
      <c r="I399" s="25" t="e">
        <v>#DIV/0!</v>
      </c>
      <c r="M399" s="2"/>
    </row>
    <row r="400" spans="1:13" ht="12.75" hidden="1">
      <c r="A400" s="15"/>
      <c r="F400" s="71"/>
      <c r="G400" s="71"/>
      <c r="H400" s="6">
        <v>0</v>
      </c>
      <c r="I400" s="25" t="e">
        <v>#DIV/0!</v>
      </c>
      <c r="M400" s="2"/>
    </row>
    <row r="401" spans="1:13" ht="12.75" hidden="1">
      <c r="A401" s="15"/>
      <c r="F401" s="71"/>
      <c r="G401" s="71"/>
      <c r="H401" s="6">
        <v>0</v>
      </c>
      <c r="I401" s="25" t="e">
        <v>#DIV/0!</v>
      </c>
      <c r="M401" s="2"/>
    </row>
    <row r="402" spans="1:13" ht="12.75" hidden="1">
      <c r="A402" s="15"/>
      <c r="F402" s="71"/>
      <c r="G402" s="71"/>
      <c r="H402" s="6">
        <v>0</v>
      </c>
      <c r="I402" s="25" t="e">
        <v>#DIV/0!</v>
      </c>
      <c r="M402" s="2"/>
    </row>
    <row r="403" spans="1:13" ht="12.75" hidden="1">
      <c r="A403" s="15"/>
      <c r="F403" s="71"/>
      <c r="G403" s="71"/>
      <c r="H403" s="6">
        <v>0</v>
      </c>
      <c r="I403" s="25" t="e">
        <v>#DIV/0!</v>
      </c>
      <c r="M403" s="2"/>
    </row>
    <row r="404" spans="1:13" ht="12.75" hidden="1">
      <c r="A404" s="15"/>
      <c r="F404" s="71"/>
      <c r="G404" s="71"/>
      <c r="H404" s="6">
        <v>0</v>
      </c>
      <c r="I404" s="25" t="e">
        <v>#DIV/0!</v>
      </c>
      <c r="M404" s="2"/>
    </row>
    <row r="405" spans="1:13" ht="12.75" hidden="1">
      <c r="A405" s="15"/>
      <c r="F405" s="71"/>
      <c r="G405" s="71"/>
      <c r="H405" s="6">
        <v>0</v>
      </c>
      <c r="I405" s="25" t="e">
        <v>#DIV/0!</v>
      </c>
      <c r="M405" s="2"/>
    </row>
    <row r="406" spans="1:13" ht="12.75" hidden="1">
      <c r="A406" s="15"/>
      <c r="F406" s="71"/>
      <c r="G406" s="71"/>
      <c r="H406" s="6">
        <v>0</v>
      </c>
      <c r="I406" s="25" t="e">
        <v>#DIV/0!</v>
      </c>
      <c r="M406" s="2"/>
    </row>
    <row r="407" spans="1:13" ht="12.75" hidden="1">
      <c r="A407" s="15"/>
      <c r="F407" s="71"/>
      <c r="G407" s="71"/>
      <c r="H407" s="6">
        <v>0</v>
      </c>
      <c r="I407" s="25" t="e">
        <v>#DIV/0!</v>
      </c>
      <c r="M407" s="2"/>
    </row>
    <row r="408" spans="1:13" ht="12.75" hidden="1">
      <c r="A408" s="15"/>
      <c r="F408" s="71"/>
      <c r="G408" s="71"/>
      <c r="H408" s="6">
        <v>0</v>
      </c>
      <c r="I408" s="25" t="e">
        <v>#DIV/0!</v>
      </c>
      <c r="M408" s="2"/>
    </row>
    <row r="409" spans="1:13" ht="12.75" hidden="1">
      <c r="A409" s="15"/>
      <c r="F409" s="71"/>
      <c r="G409" s="71"/>
      <c r="H409" s="6">
        <v>0</v>
      </c>
      <c r="I409" s="25" t="e">
        <v>#DIV/0!</v>
      </c>
      <c r="M409" s="2"/>
    </row>
    <row r="410" spans="1:13" ht="12.75" hidden="1">
      <c r="A410" s="15"/>
      <c r="F410" s="71"/>
      <c r="G410" s="71"/>
      <c r="H410" s="6">
        <v>0</v>
      </c>
      <c r="I410" s="25" t="e">
        <v>#DIV/0!</v>
      </c>
      <c r="M410" s="2"/>
    </row>
    <row r="411" spans="1:13" ht="12.75" hidden="1">
      <c r="A411" s="15"/>
      <c r="F411" s="71"/>
      <c r="G411" s="71"/>
      <c r="H411" s="6">
        <v>0</v>
      </c>
      <c r="I411" s="25" t="e">
        <v>#DIV/0!</v>
      </c>
      <c r="M411" s="2"/>
    </row>
    <row r="412" spans="1:13" ht="12.75" hidden="1">
      <c r="A412" s="15"/>
      <c r="F412" s="71"/>
      <c r="G412" s="71"/>
      <c r="H412" s="6">
        <v>0</v>
      </c>
      <c r="I412" s="25" t="e">
        <v>#DIV/0!</v>
      </c>
      <c r="M412" s="2"/>
    </row>
    <row r="413" spans="1:13" ht="12.75" hidden="1">
      <c r="A413" s="15"/>
      <c r="F413" s="71"/>
      <c r="G413" s="71"/>
      <c r="H413" s="6">
        <v>0</v>
      </c>
      <c r="I413" s="25" t="e">
        <v>#DIV/0!</v>
      </c>
      <c r="M413" s="2"/>
    </row>
    <row r="414" spans="1:13" ht="12.75" hidden="1">
      <c r="A414" s="15"/>
      <c r="F414" s="71"/>
      <c r="G414" s="71"/>
      <c r="H414" s="6">
        <v>0</v>
      </c>
      <c r="I414" s="25" t="e">
        <v>#DIV/0!</v>
      </c>
      <c r="M414" s="2"/>
    </row>
    <row r="415" spans="1:13" ht="12.75" hidden="1">
      <c r="A415" s="15"/>
      <c r="F415" s="71"/>
      <c r="G415" s="71"/>
      <c r="H415" s="6">
        <v>0</v>
      </c>
      <c r="I415" s="25" t="e">
        <v>#DIV/0!</v>
      </c>
      <c r="M415" s="2"/>
    </row>
    <row r="416" spans="1:13" ht="12.75" hidden="1">
      <c r="A416" s="15"/>
      <c r="F416" s="71"/>
      <c r="G416" s="71"/>
      <c r="H416" s="6">
        <v>0</v>
      </c>
      <c r="I416" s="25" t="e">
        <v>#DIV/0!</v>
      </c>
      <c r="M416" s="2"/>
    </row>
    <row r="417" spans="1:13" ht="12.75" hidden="1">
      <c r="A417" s="15"/>
      <c r="F417" s="71"/>
      <c r="G417" s="71"/>
      <c r="H417" s="6">
        <v>0</v>
      </c>
      <c r="I417" s="25" t="e">
        <v>#DIV/0!</v>
      </c>
      <c r="M417" s="2"/>
    </row>
    <row r="418" spans="1:13" ht="12.75" hidden="1">
      <c r="A418" s="15"/>
      <c r="F418" s="71"/>
      <c r="G418" s="71"/>
      <c r="H418" s="6">
        <v>0</v>
      </c>
      <c r="I418" s="25" t="e">
        <v>#DIV/0!</v>
      </c>
      <c r="M418" s="2"/>
    </row>
    <row r="419" spans="1:13" ht="12.75" hidden="1">
      <c r="A419" s="15"/>
      <c r="F419" s="71"/>
      <c r="G419" s="71"/>
      <c r="H419" s="6">
        <v>0</v>
      </c>
      <c r="I419" s="25" t="e">
        <v>#DIV/0!</v>
      </c>
      <c r="M419" s="2"/>
    </row>
    <row r="420" spans="1:13" ht="12.75" hidden="1">
      <c r="A420" s="15"/>
      <c r="F420" s="71"/>
      <c r="G420" s="71"/>
      <c r="H420" s="6">
        <v>0</v>
      </c>
      <c r="I420" s="25" t="e">
        <v>#DIV/0!</v>
      </c>
      <c r="M420" s="2"/>
    </row>
    <row r="421" spans="1:13" ht="12.75" hidden="1">
      <c r="A421" s="15"/>
      <c r="F421" s="71"/>
      <c r="G421" s="71"/>
      <c r="H421" s="6">
        <v>0</v>
      </c>
      <c r="I421" s="25" t="e">
        <v>#DIV/0!</v>
      </c>
      <c r="M421" s="2"/>
    </row>
    <row r="422" spans="1:13" ht="12.75" hidden="1">
      <c r="A422" s="15"/>
      <c r="F422" s="71"/>
      <c r="G422" s="71"/>
      <c r="H422" s="6">
        <v>0</v>
      </c>
      <c r="I422" s="25" t="e">
        <v>#DIV/0!</v>
      </c>
      <c r="M422" s="2"/>
    </row>
    <row r="423" spans="1:13" ht="12.75" hidden="1">
      <c r="A423" s="15"/>
      <c r="F423" s="71"/>
      <c r="G423" s="71"/>
      <c r="H423" s="6">
        <v>0</v>
      </c>
      <c r="I423" s="25" t="e">
        <v>#DIV/0!</v>
      </c>
      <c r="M423" s="2"/>
    </row>
    <row r="424" spans="1:13" ht="12.75" hidden="1">
      <c r="A424" s="15"/>
      <c r="F424" s="71"/>
      <c r="G424" s="71"/>
      <c r="H424" s="6">
        <v>0</v>
      </c>
      <c r="I424" s="25" t="e">
        <v>#DIV/0!</v>
      </c>
      <c r="M424" s="2"/>
    </row>
    <row r="425" spans="1:13" ht="12.75" hidden="1">
      <c r="A425" s="15"/>
      <c r="F425" s="71"/>
      <c r="G425" s="71"/>
      <c r="H425" s="6">
        <v>0</v>
      </c>
      <c r="I425" s="25" t="e">
        <v>#DIV/0!</v>
      </c>
      <c r="M425" s="2"/>
    </row>
    <row r="426" spans="1:13" ht="12.75" hidden="1">
      <c r="A426" s="15"/>
      <c r="F426" s="71"/>
      <c r="G426" s="71"/>
      <c r="H426" s="6">
        <v>0</v>
      </c>
      <c r="I426" s="25" t="e">
        <v>#DIV/0!</v>
      </c>
      <c r="M426" s="2"/>
    </row>
    <row r="427" spans="1:13" ht="12.75" hidden="1">
      <c r="A427" s="15"/>
      <c r="F427" s="71"/>
      <c r="G427" s="71"/>
      <c r="H427" s="6">
        <v>0</v>
      </c>
      <c r="I427" s="25" t="e">
        <v>#DIV/0!</v>
      </c>
      <c r="M427" s="2"/>
    </row>
    <row r="428" spans="1:13" ht="12.75" hidden="1">
      <c r="A428" s="15"/>
      <c r="F428" s="71"/>
      <c r="G428" s="71"/>
      <c r="H428" s="6">
        <v>0</v>
      </c>
      <c r="I428" s="25" t="e">
        <v>#DIV/0!</v>
      </c>
      <c r="M428" s="2"/>
    </row>
    <row r="429" spans="1:13" ht="12.75" hidden="1">
      <c r="A429" s="15"/>
      <c r="F429" s="71"/>
      <c r="G429" s="71"/>
      <c r="H429" s="6">
        <v>0</v>
      </c>
      <c r="I429" s="25" t="e">
        <v>#DIV/0!</v>
      </c>
      <c r="M429" s="2"/>
    </row>
    <row r="430" spans="1:13" ht="12.75" hidden="1">
      <c r="A430" s="15"/>
      <c r="F430" s="71"/>
      <c r="G430" s="71"/>
      <c r="H430" s="6">
        <v>0</v>
      </c>
      <c r="I430" s="25" t="e">
        <v>#DIV/0!</v>
      </c>
      <c r="M430" s="2"/>
    </row>
    <row r="431" spans="1:13" ht="12.75" hidden="1">
      <c r="A431" s="15"/>
      <c r="F431" s="71"/>
      <c r="G431" s="71"/>
      <c r="H431" s="6">
        <v>0</v>
      </c>
      <c r="I431" s="25" t="e">
        <v>#DIV/0!</v>
      </c>
      <c r="M431" s="2"/>
    </row>
    <row r="432" spans="1:13" ht="12.75" hidden="1">
      <c r="A432" s="15"/>
      <c r="F432" s="71"/>
      <c r="G432" s="71"/>
      <c r="H432" s="6">
        <v>0</v>
      </c>
      <c r="I432" s="25" t="e">
        <v>#DIV/0!</v>
      </c>
      <c r="M432" s="2"/>
    </row>
    <row r="433" spans="1:13" ht="12.75" hidden="1">
      <c r="A433" s="15"/>
      <c r="F433" s="71"/>
      <c r="G433" s="71"/>
      <c r="H433" s="6">
        <v>0</v>
      </c>
      <c r="I433" s="25" t="e">
        <v>#DIV/0!</v>
      </c>
      <c r="M433" s="2"/>
    </row>
    <row r="434" spans="1:13" ht="12.75" hidden="1">
      <c r="A434" s="15"/>
      <c r="F434" s="71"/>
      <c r="G434" s="71"/>
      <c r="H434" s="6">
        <v>0</v>
      </c>
      <c r="I434" s="25" t="e">
        <v>#DIV/0!</v>
      </c>
      <c r="M434" s="2"/>
    </row>
    <row r="435" spans="1:13" ht="12.75" hidden="1">
      <c r="A435" s="15"/>
      <c r="F435" s="71"/>
      <c r="G435" s="71"/>
      <c r="H435" s="6">
        <v>0</v>
      </c>
      <c r="I435" s="25" t="e">
        <v>#DIV/0!</v>
      </c>
      <c r="M435" s="2"/>
    </row>
    <row r="436" spans="1:13" ht="12.75" hidden="1">
      <c r="A436" s="15"/>
      <c r="F436" s="71"/>
      <c r="G436" s="71"/>
      <c r="H436" s="6">
        <v>0</v>
      </c>
      <c r="I436" s="25" t="e">
        <v>#DIV/0!</v>
      </c>
      <c r="M436" s="2"/>
    </row>
    <row r="437" spans="1:13" ht="12.75" hidden="1">
      <c r="A437" s="15"/>
      <c r="F437" s="71"/>
      <c r="G437" s="71"/>
      <c r="H437" s="6">
        <v>0</v>
      </c>
      <c r="I437" s="25" t="e">
        <v>#DIV/0!</v>
      </c>
      <c r="M437" s="2"/>
    </row>
    <row r="438" spans="1:13" ht="12.75" hidden="1">
      <c r="A438" s="15"/>
      <c r="F438" s="71"/>
      <c r="G438" s="71"/>
      <c r="H438" s="6">
        <v>0</v>
      </c>
      <c r="I438" s="25" t="e">
        <v>#DIV/0!</v>
      </c>
      <c r="M438" s="2"/>
    </row>
    <row r="439" spans="1:13" ht="12.75" hidden="1">
      <c r="A439" s="15"/>
      <c r="F439" s="71"/>
      <c r="G439" s="71"/>
      <c r="H439" s="6">
        <v>0</v>
      </c>
      <c r="I439" s="25" t="e">
        <v>#DIV/0!</v>
      </c>
      <c r="M439" s="2"/>
    </row>
    <row r="440" spans="1:13" ht="12.75" hidden="1">
      <c r="A440" s="15"/>
      <c r="F440" s="71"/>
      <c r="G440" s="71"/>
      <c r="H440" s="6">
        <v>0</v>
      </c>
      <c r="I440" s="25" t="e">
        <v>#DIV/0!</v>
      </c>
      <c r="M440" s="2"/>
    </row>
    <row r="441" spans="1:13" ht="12.75" hidden="1">
      <c r="A441" s="15"/>
      <c r="F441" s="71"/>
      <c r="G441" s="71"/>
      <c r="H441" s="6">
        <v>0</v>
      </c>
      <c r="I441" s="25" t="e">
        <v>#DIV/0!</v>
      </c>
      <c r="M441" s="2"/>
    </row>
    <row r="442" spans="1:13" ht="12.75" hidden="1">
      <c r="A442" s="15"/>
      <c r="F442" s="71"/>
      <c r="G442" s="71"/>
      <c r="H442" s="6">
        <v>0</v>
      </c>
      <c r="I442" s="25" t="e">
        <v>#DIV/0!</v>
      </c>
      <c r="M442" s="2"/>
    </row>
    <row r="443" spans="1:13" ht="12.75" hidden="1">
      <c r="A443" s="15"/>
      <c r="F443" s="71"/>
      <c r="G443" s="71"/>
      <c r="H443" s="6">
        <v>0</v>
      </c>
      <c r="I443" s="25" t="e">
        <v>#DIV/0!</v>
      </c>
      <c r="M443" s="2"/>
    </row>
    <row r="444" spans="1:13" ht="12.75" hidden="1">
      <c r="A444" s="15"/>
      <c r="F444" s="71"/>
      <c r="G444" s="71"/>
      <c r="H444" s="6">
        <v>0</v>
      </c>
      <c r="I444" s="25" t="e">
        <v>#DIV/0!</v>
      </c>
      <c r="M444" s="2"/>
    </row>
    <row r="445" spans="1:13" ht="12.75" hidden="1">
      <c r="A445" s="15"/>
      <c r="F445" s="71"/>
      <c r="G445" s="71"/>
      <c r="H445" s="6">
        <v>0</v>
      </c>
      <c r="I445" s="25" t="e">
        <v>#DIV/0!</v>
      </c>
      <c r="M445" s="2"/>
    </row>
    <row r="446" spans="1:13" ht="12.75" hidden="1">
      <c r="A446" s="15"/>
      <c r="F446" s="71"/>
      <c r="G446" s="71"/>
      <c r="H446" s="6">
        <v>0</v>
      </c>
      <c r="I446" s="25" t="e">
        <v>#DIV/0!</v>
      </c>
      <c r="M446" s="2"/>
    </row>
    <row r="447" spans="1:13" ht="12.75" hidden="1">
      <c r="A447" s="15"/>
      <c r="F447" s="71"/>
      <c r="G447" s="71"/>
      <c r="H447" s="6">
        <v>0</v>
      </c>
      <c r="I447" s="25" t="e">
        <v>#DIV/0!</v>
      </c>
      <c r="M447" s="2"/>
    </row>
    <row r="448" spans="1:13" ht="12.75" hidden="1">
      <c r="A448" s="15"/>
      <c r="F448" s="71"/>
      <c r="G448" s="71"/>
      <c r="H448" s="6">
        <v>0</v>
      </c>
      <c r="I448" s="25" t="e">
        <v>#DIV/0!</v>
      </c>
      <c r="M448" s="2"/>
    </row>
    <row r="449" spans="1:13" ht="12.75" hidden="1">
      <c r="A449" s="15"/>
      <c r="F449" s="71"/>
      <c r="G449" s="71"/>
      <c r="H449" s="6">
        <v>0</v>
      </c>
      <c r="I449" s="25" t="e">
        <v>#DIV/0!</v>
      </c>
      <c r="M449" s="2"/>
    </row>
    <row r="450" spans="1:13" ht="12.75" hidden="1">
      <c r="A450" s="15"/>
      <c r="F450" s="71"/>
      <c r="G450" s="71"/>
      <c r="H450" s="6">
        <v>0</v>
      </c>
      <c r="I450" s="25" t="e">
        <v>#DIV/0!</v>
      </c>
      <c r="M450" s="2"/>
    </row>
    <row r="451" spans="1:13" ht="12.75" hidden="1">
      <c r="A451" s="15"/>
      <c r="F451" s="71"/>
      <c r="G451" s="71"/>
      <c r="H451" s="6">
        <v>0</v>
      </c>
      <c r="I451" s="25" t="e">
        <v>#DIV/0!</v>
      </c>
      <c r="M451" s="2"/>
    </row>
    <row r="452" spans="1:13" ht="12.75" hidden="1">
      <c r="A452" s="15"/>
      <c r="F452" s="71"/>
      <c r="G452" s="71"/>
      <c r="H452" s="6">
        <v>0</v>
      </c>
      <c r="I452" s="25" t="e">
        <v>#DIV/0!</v>
      </c>
      <c r="M452" s="2"/>
    </row>
    <row r="453" spans="1:13" ht="12.75" hidden="1">
      <c r="A453" s="15"/>
      <c r="F453" s="71"/>
      <c r="G453" s="71"/>
      <c r="H453" s="6">
        <v>0</v>
      </c>
      <c r="I453" s="25" t="e">
        <v>#DIV/0!</v>
      </c>
      <c r="M453" s="2"/>
    </row>
    <row r="454" spans="1:13" ht="12.75" hidden="1">
      <c r="A454" s="15"/>
      <c r="F454" s="71"/>
      <c r="G454" s="71"/>
      <c r="H454" s="6">
        <v>0</v>
      </c>
      <c r="I454" s="25" t="e">
        <v>#DIV/0!</v>
      </c>
      <c r="M454" s="2"/>
    </row>
    <row r="455" spans="1:13" ht="12.75" hidden="1">
      <c r="A455" s="15"/>
      <c r="F455" s="71"/>
      <c r="G455" s="71"/>
      <c r="H455" s="6">
        <v>0</v>
      </c>
      <c r="I455" s="25" t="e">
        <v>#DIV/0!</v>
      </c>
      <c r="M455" s="2"/>
    </row>
    <row r="456" spans="1:13" ht="12.75" hidden="1">
      <c r="A456" s="15"/>
      <c r="F456" s="71"/>
      <c r="G456" s="71"/>
      <c r="H456" s="6">
        <v>0</v>
      </c>
      <c r="I456" s="25" t="e">
        <v>#DIV/0!</v>
      </c>
      <c r="M456" s="2"/>
    </row>
    <row r="457" spans="1:13" ht="12.75" hidden="1">
      <c r="A457" s="15"/>
      <c r="F457" s="71"/>
      <c r="G457" s="71"/>
      <c r="H457" s="6">
        <v>0</v>
      </c>
      <c r="I457" s="25" t="e">
        <v>#DIV/0!</v>
      </c>
      <c r="M457" s="2"/>
    </row>
    <row r="458" spans="1:13" ht="12.75" hidden="1">
      <c r="A458" s="15"/>
      <c r="F458" s="71"/>
      <c r="G458" s="71"/>
      <c r="H458" s="6">
        <v>0</v>
      </c>
      <c r="I458" s="25" t="e">
        <v>#DIV/0!</v>
      </c>
      <c r="M458" s="2"/>
    </row>
    <row r="459" spans="1:13" ht="12.75" hidden="1">
      <c r="A459" s="15"/>
      <c r="F459" s="71"/>
      <c r="G459" s="71"/>
      <c r="H459" s="6">
        <v>0</v>
      </c>
      <c r="I459" s="25" t="e">
        <v>#DIV/0!</v>
      </c>
      <c r="M459" s="2"/>
    </row>
    <row r="460" spans="1:13" ht="12.75" hidden="1">
      <c r="A460" s="15"/>
      <c r="F460" s="71"/>
      <c r="G460" s="71"/>
      <c r="H460" s="6">
        <v>0</v>
      </c>
      <c r="I460" s="25" t="e">
        <v>#DIV/0!</v>
      </c>
      <c r="M460" s="2"/>
    </row>
    <row r="461" spans="1:13" ht="12.75" hidden="1">
      <c r="A461" s="15"/>
      <c r="F461" s="71"/>
      <c r="G461" s="71"/>
      <c r="H461" s="6">
        <v>0</v>
      </c>
      <c r="I461" s="25" t="e">
        <v>#DIV/0!</v>
      </c>
      <c r="M461" s="2"/>
    </row>
    <row r="462" spans="1:13" ht="12.75" hidden="1">
      <c r="A462" s="15"/>
      <c r="F462" s="71"/>
      <c r="G462" s="71"/>
      <c r="H462" s="6">
        <v>0</v>
      </c>
      <c r="I462" s="25" t="e">
        <v>#DIV/0!</v>
      </c>
      <c r="M462" s="2"/>
    </row>
    <row r="463" spans="1:13" ht="12.75" hidden="1">
      <c r="A463" s="15"/>
      <c r="F463" s="71"/>
      <c r="G463" s="71"/>
      <c r="H463" s="6">
        <v>0</v>
      </c>
      <c r="I463" s="25" t="e">
        <v>#DIV/0!</v>
      </c>
      <c r="M463" s="2"/>
    </row>
    <row r="464" spans="1:13" ht="12.75" hidden="1">
      <c r="A464" s="15"/>
      <c r="F464" s="71"/>
      <c r="G464" s="71"/>
      <c r="H464" s="6">
        <v>0</v>
      </c>
      <c r="I464" s="25" t="e">
        <v>#DIV/0!</v>
      </c>
      <c r="M464" s="2"/>
    </row>
    <row r="465" spans="1:13" ht="12.75" hidden="1">
      <c r="A465" s="15"/>
      <c r="F465" s="71"/>
      <c r="G465" s="71"/>
      <c r="H465" s="6">
        <v>0</v>
      </c>
      <c r="I465" s="25" t="e">
        <v>#DIV/0!</v>
      </c>
      <c r="M465" s="2"/>
    </row>
    <row r="466" spans="1:13" ht="12.75" hidden="1">
      <c r="A466" s="15"/>
      <c r="F466" s="71"/>
      <c r="G466" s="71"/>
      <c r="H466" s="6">
        <v>0</v>
      </c>
      <c r="I466" s="25" t="e">
        <v>#DIV/0!</v>
      </c>
      <c r="M466" s="2"/>
    </row>
    <row r="467" spans="1:13" ht="12.75" hidden="1">
      <c r="A467" s="15"/>
      <c r="F467" s="71"/>
      <c r="G467" s="71"/>
      <c r="H467" s="6">
        <v>0</v>
      </c>
      <c r="I467" s="25" t="e">
        <v>#DIV/0!</v>
      </c>
      <c r="M467" s="2"/>
    </row>
    <row r="468" spans="1:13" ht="12.75" hidden="1">
      <c r="A468" s="15"/>
      <c r="F468" s="71"/>
      <c r="G468" s="71"/>
      <c r="H468" s="6">
        <v>0</v>
      </c>
      <c r="I468" s="25" t="e">
        <v>#DIV/0!</v>
      </c>
      <c r="M468" s="2"/>
    </row>
    <row r="469" spans="1:13" ht="12.75" hidden="1">
      <c r="A469" s="15"/>
      <c r="F469" s="71"/>
      <c r="G469" s="71"/>
      <c r="H469" s="6">
        <v>0</v>
      </c>
      <c r="I469" s="25" t="e">
        <v>#DIV/0!</v>
      </c>
      <c r="M469" s="2"/>
    </row>
    <row r="470" spans="1:13" ht="12.75" hidden="1">
      <c r="A470" s="15"/>
      <c r="F470" s="71"/>
      <c r="G470" s="71"/>
      <c r="H470" s="6">
        <v>0</v>
      </c>
      <c r="I470" s="25" t="e">
        <v>#DIV/0!</v>
      </c>
      <c r="M470" s="2"/>
    </row>
    <row r="471" spans="1:13" ht="12.75" hidden="1">
      <c r="A471" s="15"/>
      <c r="F471" s="71"/>
      <c r="G471" s="71"/>
      <c r="H471" s="6">
        <v>0</v>
      </c>
      <c r="I471" s="25" t="e">
        <v>#DIV/0!</v>
      </c>
      <c r="M471" s="2"/>
    </row>
    <row r="472" spans="1:13" ht="12.75" hidden="1">
      <c r="A472" s="15"/>
      <c r="F472" s="71"/>
      <c r="G472" s="71"/>
      <c r="H472" s="6">
        <v>0</v>
      </c>
      <c r="I472" s="25" t="e">
        <v>#DIV/0!</v>
      </c>
      <c r="M472" s="2"/>
    </row>
    <row r="473" spans="1:13" ht="12.75" hidden="1">
      <c r="A473" s="15"/>
      <c r="F473" s="71"/>
      <c r="G473" s="71"/>
      <c r="H473" s="6">
        <v>0</v>
      </c>
      <c r="I473" s="25" t="e">
        <v>#DIV/0!</v>
      </c>
      <c r="M473" s="2"/>
    </row>
    <row r="474" spans="1:13" ht="12.75" hidden="1">
      <c r="A474" s="15"/>
      <c r="F474" s="71"/>
      <c r="G474" s="71"/>
      <c r="H474" s="6">
        <v>0</v>
      </c>
      <c r="I474" s="25" t="e">
        <v>#DIV/0!</v>
      </c>
      <c r="M474" s="2"/>
    </row>
    <row r="475" spans="1:13" ht="12.75" hidden="1">
      <c r="A475" s="15"/>
      <c r="F475" s="71"/>
      <c r="G475" s="71"/>
      <c r="H475" s="6">
        <v>0</v>
      </c>
      <c r="I475" s="25" t="e">
        <v>#DIV/0!</v>
      </c>
      <c r="M475" s="2"/>
    </row>
    <row r="476" spans="1:13" ht="12.75" hidden="1">
      <c r="A476" s="15"/>
      <c r="F476" s="71"/>
      <c r="G476" s="71"/>
      <c r="H476" s="6">
        <v>0</v>
      </c>
      <c r="I476" s="25" t="e">
        <v>#DIV/0!</v>
      </c>
      <c r="M476" s="2"/>
    </row>
    <row r="477" spans="1:13" ht="12.75" hidden="1">
      <c r="A477" s="15"/>
      <c r="F477" s="71"/>
      <c r="G477" s="71"/>
      <c r="H477" s="6">
        <v>0</v>
      </c>
      <c r="I477" s="25" t="e">
        <v>#DIV/0!</v>
      </c>
      <c r="M477" s="2"/>
    </row>
    <row r="478" spans="1:13" ht="12.75" hidden="1">
      <c r="A478" s="15"/>
      <c r="F478" s="71"/>
      <c r="G478" s="71"/>
      <c r="H478" s="6">
        <v>0</v>
      </c>
      <c r="I478" s="25" t="e">
        <v>#DIV/0!</v>
      </c>
      <c r="M478" s="2"/>
    </row>
    <row r="479" spans="1:13" ht="12.75" hidden="1">
      <c r="A479" s="15"/>
      <c r="F479" s="71"/>
      <c r="G479" s="71"/>
      <c r="H479" s="6">
        <v>0</v>
      </c>
      <c r="I479" s="25" t="e">
        <v>#DIV/0!</v>
      </c>
      <c r="M479" s="2"/>
    </row>
    <row r="480" spans="1:13" ht="12.75" hidden="1">
      <c r="A480" s="15"/>
      <c r="F480" s="71"/>
      <c r="G480" s="71"/>
      <c r="H480" s="6">
        <v>0</v>
      </c>
      <c r="I480" s="25" t="e">
        <v>#DIV/0!</v>
      </c>
      <c r="M480" s="2"/>
    </row>
    <row r="481" spans="1:13" ht="12.75" hidden="1">
      <c r="A481" s="15"/>
      <c r="F481" s="71"/>
      <c r="G481" s="71"/>
      <c r="H481" s="6">
        <v>0</v>
      </c>
      <c r="I481" s="25" t="e">
        <v>#DIV/0!</v>
      </c>
      <c r="M481" s="2"/>
    </row>
    <row r="482" spans="1:13" ht="12.75" hidden="1">
      <c r="A482" s="15"/>
      <c r="F482" s="71"/>
      <c r="G482" s="71"/>
      <c r="H482" s="6">
        <v>0</v>
      </c>
      <c r="I482" s="25" t="e">
        <v>#DIV/0!</v>
      </c>
      <c r="M482" s="2"/>
    </row>
    <row r="483" spans="1:13" ht="12.75" hidden="1">
      <c r="A483" s="15"/>
      <c r="F483" s="71"/>
      <c r="G483" s="71"/>
      <c r="H483" s="6">
        <v>0</v>
      </c>
      <c r="I483" s="25" t="e">
        <v>#DIV/0!</v>
      </c>
      <c r="M483" s="2"/>
    </row>
    <row r="484" spans="1:13" ht="12.75" hidden="1">
      <c r="A484" s="15"/>
      <c r="F484" s="71"/>
      <c r="G484" s="71"/>
      <c r="H484" s="6">
        <v>0</v>
      </c>
      <c r="I484" s="25" t="e">
        <v>#DIV/0!</v>
      </c>
      <c r="M484" s="2"/>
    </row>
    <row r="485" spans="1:13" ht="12.75" hidden="1">
      <c r="A485" s="15"/>
      <c r="F485" s="71"/>
      <c r="G485" s="71"/>
      <c r="H485" s="6">
        <v>0</v>
      </c>
      <c r="I485" s="25" t="e">
        <v>#DIV/0!</v>
      </c>
      <c r="M485" s="2"/>
    </row>
    <row r="486" spans="1:13" ht="12.75" hidden="1">
      <c r="A486" s="15"/>
      <c r="F486" s="71"/>
      <c r="G486" s="71"/>
      <c r="H486" s="6">
        <v>0</v>
      </c>
      <c r="I486" s="25" t="e">
        <v>#DIV/0!</v>
      </c>
      <c r="M486" s="2"/>
    </row>
    <row r="487" spans="1:13" ht="12.75" hidden="1">
      <c r="A487" s="15"/>
      <c r="F487" s="71"/>
      <c r="G487" s="71"/>
      <c r="H487" s="6">
        <v>0</v>
      </c>
      <c r="I487" s="25" t="e">
        <v>#DIV/0!</v>
      </c>
      <c r="M487" s="2"/>
    </row>
    <row r="488" spans="1:13" ht="12.75" hidden="1">
      <c r="A488" s="15"/>
      <c r="F488" s="71"/>
      <c r="G488" s="71"/>
      <c r="H488" s="6">
        <v>0</v>
      </c>
      <c r="I488" s="25" t="e">
        <v>#DIV/0!</v>
      </c>
      <c r="M488" s="2"/>
    </row>
    <row r="489" spans="1:13" ht="12.75" hidden="1">
      <c r="A489" s="15"/>
      <c r="F489" s="71"/>
      <c r="G489" s="71"/>
      <c r="H489" s="6">
        <v>0</v>
      </c>
      <c r="I489" s="25" t="e">
        <v>#DIV/0!</v>
      </c>
      <c r="M489" s="2"/>
    </row>
    <row r="490" spans="1:13" ht="12.75" hidden="1">
      <c r="A490" s="15"/>
      <c r="F490" s="71"/>
      <c r="G490" s="71"/>
      <c r="H490" s="6">
        <v>0</v>
      </c>
      <c r="I490" s="25" t="e">
        <v>#DIV/0!</v>
      </c>
      <c r="M490" s="2"/>
    </row>
    <row r="491" spans="1:13" ht="12.75" hidden="1">
      <c r="A491" s="15"/>
      <c r="F491" s="71"/>
      <c r="G491" s="71"/>
      <c r="H491" s="6">
        <v>0</v>
      </c>
      <c r="I491" s="25" t="e">
        <v>#DIV/0!</v>
      </c>
      <c r="M491" s="2"/>
    </row>
    <row r="492" spans="1:13" ht="12.75" hidden="1">
      <c r="A492" s="15"/>
      <c r="F492" s="71"/>
      <c r="G492" s="71"/>
      <c r="H492" s="6">
        <v>0</v>
      </c>
      <c r="I492" s="25" t="e">
        <v>#DIV/0!</v>
      </c>
      <c r="M492" s="2"/>
    </row>
    <row r="493" spans="1:13" ht="12.75" hidden="1">
      <c r="A493" s="15"/>
      <c r="F493" s="71"/>
      <c r="G493" s="71"/>
      <c r="H493" s="6">
        <v>0</v>
      </c>
      <c r="I493" s="25" t="e">
        <v>#DIV/0!</v>
      </c>
      <c r="M493" s="2"/>
    </row>
    <row r="494" spans="1:13" ht="12.75" hidden="1">
      <c r="A494" s="15"/>
      <c r="F494" s="71"/>
      <c r="G494" s="71"/>
      <c r="H494" s="6">
        <v>0</v>
      </c>
      <c r="I494" s="25" t="e">
        <v>#DIV/0!</v>
      </c>
      <c r="M494" s="2"/>
    </row>
    <row r="495" spans="1:13" ht="12.75" hidden="1">
      <c r="A495" s="15"/>
      <c r="F495" s="71"/>
      <c r="G495" s="71"/>
      <c r="H495" s="6">
        <v>0</v>
      </c>
      <c r="I495" s="25" t="e">
        <v>#DIV/0!</v>
      </c>
      <c r="M495" s="2"/>
    </row>
    <row r="496" spans="1:13" ht="12.75" hidden="1">
      <c r="A496" s="15"/>
      <c r="F496" s="71"/>
      <c r="G496" s="71"/>
      <c r="H496" s="6">
        <v>0</v>
      </c>
      <c r="I496" s="25" t="e">
        <v>#DIV/0!</v>
      </c>
      <c r="M496" s="2"/>
    </row>
    <row r="497" spans="1:13" ht="12.75" hidden="1">
      <c r="A497" s="15"/>
      <c r="F497" s="71"/>
      <c r="G497" s="71"/>
      <c r="H497" s="6">
        <v>0</v>
      </c>
      <c r="I497" s="25" t="e">
        <v>#DIV/0!</v>
      </c>
      <c r="M497" s="2"/>
    </row>
    <row r="498" spans="1:13" ht="12.75" hidden="1">
      <c r="A498" s="15"/>
      <c r="F498" s="71"/>
      <c r="G498" s="71"/>
      <c r="H498" s="6">
        <v>0</v>
      </c>
      <c r="I498" s="25" t="e">
        <v>#DIV/0!</v>
      </c>
      <c r="M498" s="2"/>
    </row>
    <row r="499" spans="1:13" ht="12.75" hidden="1">
      <c r="A499" s="15"/>
      <c r="F499" s="71"/>
      <c r="G499" s="71"/>
      <c r="H499" s="6">
        <v>0</v>
      </c>
      <c r="I499" s="25" t="e">
        <v>#DIV/0!</v>
      </c>
      <c r="M499" s="2"/>
    </row>
    <row r="500" spans="1:13" ht="12.75" hidden="1">
      <c r="A500" s="15"/>
      <c r="F500" s="71"/>
      <c r="G500" s="71"/>
      <c r="H500" s="6">
        <v>0</v>
      </c>
      <c r="I500" s="25" t="e">
        <v>#DIV/0!</v>
      </c>
      <c r="M500" s="2"/>
    </row>
    <row r="501" spans="1:13" ht="12.75" hidden="1">
      <c r="A501" s="15"/>
      <c r="F501" s="71"/>
      <c r="G501" s="71"/>
      <c r="H501" s="6">
        <v>0</v>
      </c>
      <c r="I501" s="25" t="e">
        <v>#DIV/0!</v>
      </c>
      <c r="M501" s="2"/>
    </row>
    <row r="502" spans="1:13" ht="12.75" hidden="1">
      <c r="A502" s="15"/>
      <c r="F502" s="71"/>
      <c r="G502" s="71"/>
      <c r="H502" s="6">
        <v>0</v>
      </c>
      <c r="I502" s="25" t="e">
        <v>#DIV/0!</v>
      </c>
      <c r="M502" s="2"/>
    </row>
    <row r="503" spans="1:13" ht="12.75" hidden="1">
      <c r="A503" s="15"/>
      <c r="F503" s="71"/>
      <c r="G503" s="71"/>
      <c r="H503" s="6">
        <v>0</v>
      </c>
      <c r="I503" s="25" t="e">
        <v>#DIV/0!</v>
      </c>
      <c r="M503" s="2"/>
    </row>
    <row r="504" spans="1:13" ht="12.75" hidden="1">
      <c r="A504" s="15"/>
      <c r="F504" s="71"/>
      <c r="G504" s="71"/>
      <c r="H504" s="6">
        <v>0</v>
      </c>
      <c r="I504" s="25" t="e">
        <v>#DIV/0!</v>
      </c>
      <c r="M504" s="2"/>
    </row>
    <row r="505" spans="1:13" ht="12.75" hidden="1">
      <c r="A505" s="15"/>
      <c r="F505" s="71"/>
      <c r="G505" s="71"/>
      <c r="H505" s="6">
        <v>0</v>
      </c>
      <c r="I505" s="25" t="e">
        <v>#DIV/0!</v>
      </c>
      <c r="M505" s="2"/>
    </row>
    <row r="506" spans="1:13" ht="12.75" hidden="1">
      <c r="A506" s="15"/>
      <c r="F506" s="71"/>
      <c r="G506" s="71"/>
      <c r="H506" s="6">
        <v>0</v>
      </c>
      <c r="I506" s="25" t="e">
        <v>#DIV/0!</v>
      </c>
      <c r="M506" s="2"/>
    </row>
    <row r="507" spans="1:13" ht="12.75" hidden="1">
      <c r="A507" s="15"/>
      <c r="F507" s="71"/>
      <c r="G507" s="71"/>
      <c r="H507" s="6">
        <v>0</v>
      </c>
      <c r="I507" s="25" t="e">
        <v>#DIV/0!</v>
      </c>
      <c r="M507" s="2"/>
    </row>
    <row r="508" spans="1:13" ht="12.75" hidden="1">
      <c r="A508" s="15"/>
      <c r="F508" s="71"/>
      <c r="G508" s="71"/>
      <c r="H508" s="6">
        <v>0</v>
      </c>
      <c r="I508" s="25" t="e">
        <v>#DIV/0!</v>
      </c>
      <c r="M508" s="2"/>
    </row>
    <row r="509" spans="1:13" ht="12.75" hidden="1">
      <c r="A509" s="15"/>
      <c r="F509" s="71"/>
      <c r="G509" s="71"/>
      <c r="H509" s="6">
        <v>0</v>
      </c>
      <c r="I509" s="25" t="e">
        <v>#DIV/0!</v>
      </c>
      <c r="M509" s="2"/>
    </row>
    <row r="510" spans="1:13" ht="12.75" hidden="1">
      <c r="A510" s="15"/>
      <c r="F510" s="71"/>
      <c r="G510" s="71"/>
      <c r="H510" s="6">
        <v>0</v>
      </c>
      <c r="I510" s="25" t="e">
        <v>#DIV/0!</v>
      </c>
      <c r="M510" s="2"/>
    </row>
    <row r="511" spans="1:13" ht="12.75" hidden="1">
      <c r="A511" s="15"/>
      <c r="F511" s="71"/>
      <c r="G511" s="71"/>
      <c r="H511" s="6">
        <v>0</v>
      </c>
      <c r="I511" s="25" t="e">
        <v>#DIV/0!</v>
      </c>
      <c r="M511" s="2"/>
    </row>
    <row r="512" spans="1:13" ht="12.75" hidden="1">
      <c r="A512" s="15"/>
      <c r="F512" s="71"/>
      <c r="G512" s="71"/>
      <c r="H512" s="6">
        <v>0</v>
      </c>
      <c r="I512" s="25" t="e">
        <v>#DIV/0!</v>
      </c>
      <c r="M512" s="2"/>
    </row>
    <row r="513" spans="1:13" ht="12.75" hidden="1">
      <c r="A513" s="15"/>
      <c r="F513" s="71"/>
      <c r="G513" s="71"/>
      <c r="H513" s="6">
        <v>0</v>
      </c>
      <c r="I513" s="25" t="e">
        <v>#DIV/0!</v>
      </c>
      <c r="M513" s="2"/>
    </row>
    <row r="514" spans="1:13" ht="12.75" hidden="1">
      <c r="A514" s="15"/>
      <c r="F514" s="71"/>
      <c r="G514" s="71"/>
      <c r="H514" s="6">
        <v>0</v>
      </c>
      <c r="I514" s="25" t="e">
        <v>#DIV/0!</v>
      </c>
      <c r="M514" s="2"/>
    </row>
    <row r="515" spans="1:13" ht="12.75" hidden="1">
      <c r="A515" s="15"/>
      <c r="F515" s="71"/>
      <c r="G515" s="71"/>
      <c r="H515" s="6">
        <v>0</v>
      </c>
      <c r="I515" s="25" t="e">
        <v>#DIV/0!</v>
      </c>
      <c r="M515" s="2"/>
    </row>
    <row r="516" spans="1:13" ht="12.75" hidden="1">
      <c r="A516" s="15"/>
      <c r="F516" s="71"/>
      <c r="G516" s="71"/>
      <c r="H516" s="6">
        <v>0</v>
      </c>
      <c r="I516" s="25" t="e">
        <v>#DIV/0!</v>
      </c>
      <c r="M516" s="2"/>
    </row>
    <row r="517" spans="1:13" ht="12.75" hidden="1">
      <c r="A517" s="15"/>
      <c r="F517" s="71"/>
      <c r="G517" s="71"/>
      <c r="H517" s="6">
        <v>0</v>
      </c>
      <c r="I517" s="25" t="e">
        <v>#DIV/0!</v>
      </c>
      <c r="M517" s="2"/>
    </row>
    <row r="518" spans="1:13" ht="12.75" hidden="1">
      <c r="A518" s="15"/>
      <c r="F518" s="71"/>
      <c r="G518" s="71"/>
      <c r="H518" s="6">
        <v>0</v>
      </c>
      <c r="I518" s="25" t="e">
        <v>#DIV/0!</v>
      </c>
      <c r="M518" s="2"/>
    </row>
    <row r="519" spans="1:13" ht="12.75" hidden="1">
      <c r="A519" s="15"/>
      <c r="F519" s="71"/>
      <c r="G519" s="71"/>
      <c r="H519" s="6">
        <v>0</v>
      </c>
      <c r="I519" s="25" t="e">
        <v>#DIV/0!</v>
      </c>
      <c r="M519" s="2"/>
    </row>
    <row r="520" spans="1:13" ht="12.75" hidden="1">
      <c r="A520" s="15"/>
      <c r="F520" s="71"/>
      <c r="G520" s="71"/>
      <c r="H520" s="6">
        <v>0</v>
      </c>
      <c r="I520" s="25" t="e">
        <v>#DIV/0!</v>
      </c>
      <c r="M520" s="2"/>
    </row>
    <row r="521" spans="1:13" ht="12.75" hidden="1">
      <c r="A521" s="15"/>
      <c r="F521" s="71"/>
      <c r="G521" s="71"/>
      <c r="H521" s="6">
        <v>0</v>
      </c>
      <c r="I521" s="25" t="e">
        <v>#DIV/0!</v>
      </c>
      <c r="M521" s="2"/>
    </row>
    <row r="522" spans="1:13" ht="12.75" hidden="1">
      <c r="A522" s="15"/>
      <c r="F522" s="71"/>
      <c r="G522" s="71"/>
      <c r="H522" s="6">
        <v>0</v>
      </c>
      <c r="I522" s="25" t="e">
        <v>#DIV/0!</v>
      </c>
      <c r="M522" s="2"/>
    </row>
    <row r="523" spans="1:13" ht="12.75" hidden="1">
      <c r="A523" s="15"/>
      <c r="F523" s="71"/>
      <c r="G523" s="71"/>
      <c r="H523" s="6">
        <v>0</v>
      </c>
      <c r="I523" s="25" t="e">
        <v>#DIV/0!</v>
      </c>
      <c r="M523" s="2"/>
    </row>
    <row r="524" spans="1:13" ht="12.75" hidden="1">
      <c r="A524" s="15"/>
      <c r="F524" s="71"/>
      <c r="G524" s="71"/>
      <c r="H524" s="6">
        <v>0</v>
      </c>
      <c r="I524" s="25" t="e">
        <v>#DIV/0!</v>
      </c>
      <c r="M524" s="2"/>
    </row>
    <row r="525" spans="1:13" ht="12.75" hidden="1">
      <c r="A525" s="15"/>
      <c r="F525" s="71"/>
      <c r="G525" s="71"/>
      <c r="H525" s="6">
        <v>0</v>
      </c>
      <c r="I525" s="25" t="e">
        <v>#DIV/0!</v>
      </c>
      <c r="M525" s="2"/>
    </row>
    <row r="526" spans="1:13" ht="12.75" hidden="1">
      <c r="A526" s="15"/>
      <c r="F526" s="71"/>
      <c r="G526" s="71"/>
      <c r="H526" s="6">
        <v>0</v>
      </c>
      <c r="I526" s="25" t="e">
        <v>#DIV/0!</v>
      </c>
      <c r="M526" s="2"/>
    </row>
    <row r="527" spans="1:13" ht="12.75" hidden="1">
      <c r="A527" s="15"/>
      <c r="F527" s="71"/>
      <c r="G527" s="71"/>
      <c r="H527" s="6">
        <v>0</v>
      </c>
      <c r="I527" s="25" t="e">
        <v>#DIV/0!</v>
      </c>
      <c r="M527" s="2"/>
    </row>
    <row r="528" spans="1:13" ht="12.75" hidden="1">
      <c r="A528" s="15"/>
      <c r="F528" s="71"/>
      <c r="G528" s="71"/>
      <c r="H528" s="6">
        <v>0</v>
      </c>
      <c r="I528" s="25" t="e">
        <v>#DIV/0!</v>
      </c>
      <c r="M528" s="2"/>
    </row>
    <row r="529" spans="1:13" ht="12.75" hidden="1">
      <c r="A529" s="15"/>
      <c r="F529" s="71"/>
      <c r="G529" s="71"/>
      <c r="H529" s="6">
        <v>0</v>
      </c>
      <c r="I529" s="25" t="e">
        <v>#DIV/0!</v>
      </c>
      <c r="M529" s="2"/>
    </row>
    <row r="530" spans="1:13" ht="12.75" hidden="1">
      <c r="A530" s="15"/>
      <c r="F530" s="71"/>
      <c r="G530" s="71"/>
      <c r="H530" s="6">
        <v>0</v>
      </c>
      <c r="I530" s="25" t="e">
        <v>#DIV/0!</v>
      </c>
      <c r="M530" s="2"/>
    </row>
    <row r="531" spans="1:13" ht="12.75" hidden="1">
      <c r="A531" s="15"/>
      <c r="F531" s="71"/>
      <c r="G531" s="71"/>
      <c r="H531" s="6">
        <v>0</v>
      </c>
      <c r="I531" s="25" t="e">
        <v>#DIV/0!</v>
      </c>
      <c r="M531" s="2"/>
    </row>
    <row r="532" spans="1:13" ht="12.75" hidden="1">
      <c r="A532" s="15"/>
      <c r="F532" s="71"/>
      <c r="G532" s="71"/>
      <c r="H532" s="6">
        <v>0</v>
      </c>
      <c r="I532" s="25" t="e">
        <v>#DIV/0!</v>
      </c>
      <c r="M532" s="2"/>
    </row>
    <row r="533" spans="1:13" ht="12.75" hidden="1">
      <c r="A533" s="15"/>
      <c r="F533" s="71"/>
      <c r="G533" s="71"/>
      <c r="H533" s="6">
        <v>0</v>
      </c>
      <c r="I533" s="25" t="e">
        <v>#DIV/0!</v>
      </c>
      <c r="M533" s="2"/>
    </row>
    <row r="534" spans="1:13" ht="12.75" hidden="1">
      <c r="A534" s="15"/>
      <c r="F534" s="71"/>
      <c r="G534" s="71"/>
      <c r="H534" s="6">
        <v>0</v>
      </c>
      <c r="I534" s="25" t="e">
        <v>#DIV/0!</v>
      </c>
      <c r="M534" s="2"/>
    </row>
    <row r="535" spans="1:13" ht="12.75" hidden="1">
      <c r="A535" s="15"/>
      <c r="F535" s="71"/>
      <c r="G535" s="71"/>
      <c r="H535" s="6">
        <v>0</v>
      </c>
      <c r="I535" s="25" t="e">
        <v>#DIV/0!</v>
      </c>
      <c r="M535" s="2"/>
    </row>
    <row r="536" spans="1:13" ht="12.75" hidden="1">
      <c r="A536" s="15"/>
      <c r="F536" s="71"/>
      <c r="G536" s="71"/>
      <c r="H536" s="6">
        <v>0</v>
      </c>
      <c r="I536" s="25" t="e">
        <v>#DIV/0!</v>
      </c>
      <c r="M536" s="2"/>
    </row>
    <row r="537" spans="1:13" ht="12.75" hidden="1">
      <c r="A537" s="15"/>
      <c r="F537" s="71"/>
      <c r="G537" s="71"/>
      <c r="H537" s="6">
        <v>0</v>
      </c>
      <c r="I537" s="25" t="e">
        <v>#DIV/0!</v>
      </c>
      <c r="M537" s="2"/>
    </row>
    <row r="538" spans="1:13" ht="12.75" hidden="1">
      <c r="A538" s="15"/>
      <c r="F538" s="71"/>
      <c r="G538" s="71"/>
      <c r="H538" s="6">
        <v>0</v>
      </c>
      <c r="I538" s="25" t="e">
        <v>#DIV/0!</v>
      </c>
      <c r="M538" s="2"/>
    </row>
    <row r="539" spans="1:13" ht="12.75" hidden="1">
      <c r="A539" s="15"/>
      <c r="F539" s="71"/>
      <c r="G539" s="71"/>
      <c r="H539" s="6">
        <v>0</v>
      </c>
      <c r="I539" s="25" t="e">
        <v>#DIV/0!</v>
      </c>
      <c r="M539" s="2"/>
    </row>
    <row r="540" spans="1:13" ht="12.75" hidden="1">
      <c r="A540" s="15"/>
      <c r="F540" s="71"/>
      <c r="G540" s="71"/>
      <c r="H540" s="6">
        <v>0</v>
      </c>
      <c r="I540" s="25" t="e">
        <v>#DIV/0!</v>
      </c>
      <c r="M540" s="2"/>
    </row>
    <row r="541" spans="1:13" ht="12.75" hidden="1">
      <c r="A541" s="15"/>
      <c r="F541" s="71"/>
      <c r="G541" s="71"/>
      <c r="H541" s="6">
        <v>0</v>
      </c>
      <c r="I541" s="25" t="e">
        <v>#DIV/0!</v>
      </c>
      <c r="M541" s="2"/>
    </row>
    <row r="542" spans="1:13" ht="12.75" hidden="1">
      <c r="A542" s="15"/>
      <c r="F542" s="71"/>
      <c r="G542" s="71"/>
      <c r="H542" s="6">
        <v>0</v>
      </c>
      <c r="I542" s="25" t="e">
        <v>#DIV/0!</v>
      </c>
      <c r="M542" s="2"/>
    </row>
    <row r="543" spans="1:13" ht="12.75" hidden="1">
      <c r="A543" s="15"/>
      <c r="F543" s="71"/>
      <c r="G543" s="71"/>
      <c r="H543" s="6">
        <v>0</v>
      </c>
      <c r="I543" s="25" t="e">
        <v>#DIV/0!</v>
      </c>
      <c r="M543" s="2"/>
    </row>
    <row r="544" spans="1:13" ht="12.75" hidden="1">
      <c r="A544" s="15"/>
      <c r="F544" s="71"/>
      <c r="G544" s="71"/>
      <c r="H544" s="6">
        <v>0</v>
      </c>
      <c r="I544" s="25" t="e">
        <v>#DIV/0!</v>
      </c>
      <c r="M544" s="2"/>
    </row>
    <row r="545" spans="1:13" ht="12.75" hidden="1">
      <c r="A545" s="15"/>
      <c r="F545" s="71"/>
      <c r="G545" s="71"/>
      <c r="H545" s="6">
        <v>0</v>
      </c>
      <c r="I545" s="25" t="e">
        <v>#DIV/0!</v>
      </c>
      <c r="M545" s="2"/>
    </row>
    <row r="546" spans="1:13" ht="12.75" hidden="1">
      <c r="A546" s="15"/>
      <c r="F546" s="71"/>
      <c r="G546" s="71"/>
      <c r="H546" s="6">
        <v>0</v>
      </c>
      <c r="I546" s="25" t="e">
        <v>#DIV/0!</v>
      </c>
      <c r="M546" s="2"/>
    </row>
    <row r="547" spans="1:13" ht="12.75" hidden="1">
      <c r="A547" s="15"/>
      <c r="F547" s="71"/>
      <c r="G547" s="71"/>
      <c r="H547" s="6">
        <v>0</v>
      </c>
      <c r="I547" s="25" t="e">
        <v>#DIV/0!</v>
      </c>
      <c r="M547" s="2"/>
    </row>
    <row r="548" spans="1:13" ht="12.75" hidden="1">
      <c r="A548" s="15"/>
      <c r="F548" s="71"/>
      <c r="G548" s="71"/>
      <c r="H548" s="6">
        <v>0</v>
      </c>
      <c r="I548" s="25" t="e">
        <v>#DIV/0!</v>
      </c>
      <c r="M548" s="2"/>
    </row>
    <row r="549" spans="1:13" ht="12.75" hidden="1">
      <c r="A549" s="15"/>
      <c r="F549" s="71"/>
      <c r="G549" s="71"/>
      <c r="H549" s="6">
        <v>0</v>
      </c>
      <c r="I549" s="25" t="e">
        <v>#DIV/0!</v>
      </c>
      <c r="M549" s="2"/>
    </row>
    <row r="550" spans="1:13" ht="12.75" hidden="1">
      <c r="A550" s="15"/>
      <c r="F550" s="71"/>
      <c r="G550" s="71"/>
      <c r="H550" s="6">
        <v>0</v>
      </c>
      <c r="I550" s="25" t="e">
        <v>#DIV/0!</v>
      </c>
      <c r="M550" s="2"/>
    </row>
    <row r="551" spans="1:13" ht="12.75" hidden="1">
      <c r="A551" s="15"/>
      <c r="F551" s="71"/>
      <c r="G551" s="71"/>
      <c r="H551" s="6">
        <v>0</v>
      </c>
      <c r="I551" s="25" t="e">
        <v>#DIV/0!</v>
      </c>
      <c r="M551" s="2"/>
    </row>
    <row r="552" spans="1:13" ht="12.75" hidden="1">
      <c r="A552" s="15"/>
      <c r="F552" s="71"/>
      <c r="G552" s="71"/>
      <c r="H552" s="6">
        <v>0</v>
      </c>
      <c r="I552" s="25" t="e">
        <v>#DIV/0!</v>
      </c>
      <c r="M552" s="2"/>
    </row>
    <row r="553" spans="1:13" ht="12.75" hidden="1">
      <c r="A553" s="15"/>
      <c r="F553" s="71"/>
      <c r="G553" s="71"/>
      <c r="H553" s="6">
        <v>0</v>
      </c>
      <c r="I553" s="25" t="e">
        <v>#DIV/0!</v>
      </c>
      <c r="M553" s="2"/>
    </row>
    <row r="554" spans="1:13" ht="12.75" hidden="1">
      <c r="A554" s="15"/>
      <c r="F554" s="71"/>
      <c r="G554" s="71"/>
      <c r="H554" s="6">
        <v>0</v>
      </c>
      <c r="I554" s="25" t="e">
        <v>#DIV/0!</v>
      </c>
      <c r="M554" s="2"/>
    </row>
    <row r="555" spans="1:13" ht="12.75" hidden="1">
      <c r="A555" s="15"/>
      <c r="F555" s="71"/>
      <c r="G555" s="71"/>
      <c r="H555" s="6">
        <v>0</v>
      </c>
      <c r="I555" s="25" t="e">
        <v>#DIV/0!</v>
      </c>
      <c r="M555" s="2"/>
    </row>
    <row r="556" spans="1:13" ht="12.75" hidden="1">
      <c r="A556" s="15"/>
      <c r="F556" s="71"/>
      <c r="G556" s="71"/>
      <c r="H556" s="6">
        <v>0</v>
      </c>
      <c r="I556" s="25" t="e">
        <v>#DIV/0!</v>
      </c>
      <c r="M556" s="2"/>
    </row>
    <row r="557" spans="1:13" ht="12.75" hidden="1">
      <c r="A557" s="15"/>
      <c r="F557" s="71"/>
      <c r="G557" s="71"/>
      <c r="H557" s="6">
        <v>0</v>
      </c>
      <c r="I557" s="25" t="e">
        <v>#DIV/0!</v>
      </c>
      <c r="M557" s="2"/>
    </row>
    <row r="558" spans="1:13" ht="12.75" hidden="1">
      <c r="A558" s="15"/>
      <c r="F558" s="71"/>
      <c r="G558" s="71"/>
      <c r="M558" s="2"/>
    </row>
    <row r="559" spans="1:13" ht="12.75" hidden="1">
      <c r="A559" s="15"/>
      <c r="F559" s="71"/>
      <c r="G559" s="71"/>
      <c r="M559" s="2"/>
    </row>
    <row r="560" spans="1:13" ht="12.75" hidden="1">
      <c r="A560" s="15"/>
      <c r="F560" s="71"/>
      <c r="G560" s="71"/>
      <c r="M560" s="2"/>
    </row>
    <row r="561" spans="1:13" ht="12.75" hidden="1">
      <c r="A561" s="15"/>
      <c r="F561" s="71"/>
      <c r="G561" s="71"/>
      <c r="M561" s="2"/>
    </row>
    <row r="562" spans="1:13" ht="12.75" hidden="1">
      <c r="A562" s="15"/>
      <c r="F562" s="71"/>
      <c r="G562" s="71"/>
      <c r="M562" s="2"/>
    </row>
    <row r="563" spans="1:13" ht="12.75" hidden="1">
      <c r="A563" s="15"/>
      <c r="F563" s="71"/>
      <c r="G563" s="71"/>
      <c r="M563" s="2"/>
    </row>
    <row r="564" spans="1:13" ht="12.75" hidden="1">
      <c r="A564" s="15"/>
      <c r="F564" s="71"/>
      <c r="G564" s="71"/>
      <c r="M564" s="2"/>
    </row>
    <row r="565" spans="1:13" ht="12.75" hidden="1">
      <c r="A565" s="15"/>
      <c r="F565" s="71"/>
      <c r="G565" s="71"/>
      <c r="M565" s="2"/>
    </row>
    <row r="566" spans="1:13" ht="12.75" hidden="1">
      <c r="A566" s="15"/>
      <c r="F566" s="71"/>
      <c r="G566" s="71"/>
      <c r="M566" s="2"/>
    </row>
    <row r="567" spans="1:13" ht="12.75" hidden="1">
      <c r="A567" s="15"/>
      <c r="F567" s="71"/>
      <c r="G567" s="71"/>
      <c r="M567" s="2"/>
    </row>
    <row r="568" spans="1:13" ht="12.75" hidden="1">
      <c r="A568" s="15"/>
      <c r="F568" s="71"/>
      <c r="G568" s="71"/>
      <c r="M568" s="2"/>
    </row>
    <row r="569" spans="1:13" ht="12.75" hidden="1">
      <c r="A569" s="15"/>
      <c r="F569" s="71"/>
      <c r="G569" s="71"/>
      <c r="M569" s="2"/>
    </row>
    <row r="570" spans="1:13" ht="12.75" hidden="1">
      <c r="A570" s="15"/>
      <c r="F570" s="71"/>
      <c r="G570" s="71"/>
      <c r="M570" s="2"/>
    </row>
    <row r="571" spans="1:13" ht="12.75" hidden="1">
      <c r="A571" s="15"/>
      <c r="F571" s="71"/>
      <c r="G571" s="71"/>
      <c r="M571" s="2"/>
    </row>
    <row r="572" spans="1:13" ht="12.75" hidden="1">
      <c r="A572" s="15"/>
      <c r="F572" s="71"/>
      <c r="G572" s="71"/>
      <c r="M572" s="2"/>
    </row>
    <row r="573" spans="1:13" ht="12.75" hidden="1">
      <c r="A573" s="15"/>
      <c r="F573" s="71"/>
      <c r="G573" s="71"/>
      <c r="M573" s="2"/>
    </row>
    <row r="574" spans="1:13" ht="12.75" hidden="1">
      <c r="A574" s="15"/>
      <c r="F574" s="71"/>
      <c r="G574" s="71"/>
      <c r="M574" s="2"/>
    </row>
    <row r="575" spans="1:13" ht="12.75" hidden="1">
      <c r="A575" s="15"/>
      <c r="F575" s="71"/>
      <c r="G575" s="71"/>
      <c r="M575" s="2"/>
    </row>
    <row r="576" spans="1:13" ht="12.75" hidden="1">
      <c r="A576" s="15"/>
      <c r="F576" s="71"/>
      <c r="G576" s="71"/>
      <c r="M576" s="2"/>
    </row>
    <row r="577" spans="1:13" ht="12.75" hidden="1">
      <c r="A577" s="15"/>
      <c r="F577" s="71"/>
      <c r="G577" s="71"/>
      <c r="M577" s="2"/>
    </row>
    <row r="578" spans="1:13" ht="12.75" hidden="1">
      <c r="A578" s="15"/>
      <c r="F578" s="71"/>
      <c r="G578" s="71"/>
      <c r="M578" s="2"/>
    </row>
    <row r="579" spans="1:13" ht="12.75" hidden="1">
      <c r="A579" s="15"/>
      <c r="F579" s="71"/>
      <c r="G579" s="71"/>
      <c r="M579" s="2"/>
    </row>
    <row r="580" spans="1:13" ht="12.75" hidden="1">
      <c r="A580" s="15"/>
      <c r="F580" s="71"/>
      <c r="G580" s="71"/>
      <c r="M580" s="2"/>
    </row>
    <row r="581" spans="1:13" ht="12.75" hidden="1">
      <c r="A581" s="15"/>
      <c r="F581" s="71"/>
      <c r="G581" s="71"/>
      <c r="M581" s="2"/>
    </row>
    <row r="582" spans="1:13" ht="12.75" hidden="1">
      <c r="A582" s="15"/>
      <c r="F582" s="71"/>
      <c r="G582" s="71"/>
      <c r="M582" s="2"/>
    </row>
    <row r="583" spans="1:13" ht="12.75" hidden="1">
      <c r="A583" s="15"/>
      <c r="F583" s="71"/>
      <c r="G583" s="71"/>
      <c r="M583" s="2"/>
    </row>
    <row r="584" spans="1:13" ht="12.75" hidden="1">
      <c r="A584" s="15"/>
      <c r="F584" s="71"/>
      <c r="G584" s="71"/>
      <c r="M584" s="2"/>
    </row>
    <row r="585" spans="1:13" ht="12.75" hidden="1">
      <c r="A585" s="15"/>
      <c r="F585" s="71"/>
      <c r="G585" s="71"/>
      <c r="M585" s="2"/>
    </row>
    <row r="586" spans="1:13" ht="12.75" hidden="1">
      <c r="A586" s="15"/>
      <c r="F586" s="71"/>
      <c r="G586" s="71"/>
      <c r="M586" s="2"/>
    </row>
    <row r="587" spans="1:13" ht="12.75" hidden="1">
      <c r="A587" s="15"/>
      <c r="F587" s="71"/>
      <c r="G587" s="71"/>
      <c r="M587" s="2"/>
    </row>
    <row r="588" spans="1:13" ht="12.75" hidden="1">
      <c r="A588" s="15"/>
      <c r="F588" s="71"/>
      <c r="G588" s="71"/>
      <c r="M588" s="2"/>
    </row>
    <row r="589" spans="1:13" ht="12.75" hidden="1">
      <c r="A589" s="15"/>
      <c r="F589" s="71"/>
      <c r="G589" s="71"/>
      <c r="M589" s="2"/>
    </row>
    <row r="590" spans="1:13" ht="12.75" hidden="1">
      <c r="A590" s="15"/>
      <c r="F590" s="71"/>
      <c r="G590" s="71"/>
      <c r="M590" s="2"/>
    </row>
    <row r="591" spans="1:13" ht="12.75" hidden="1">
      <c r="A591" s="15"/>
      <c r="F591" s="71"/>
      <c r="G591" s="71"/>
      <c r="M591" s="2"/>
    </row>
    <row r="592" spans="1:13" ht="12.75" hidden="1">
      <c r="A592" s="15"/>
      <c r="F592" s="71"/>
      <c r="G592" s="71"/>
      <c r="M592" s="2"/>
    </row>
    <row r="593" spans="1:13" ht="12.75" hidden="1">
      <c r="A593" s="15"/>
      <c r="F593" s="71"/>
      <c r="G593" s="71"/>
      <c r="M593" s="2"/>
    </row>
    <row r="594" spans="1:13" ht="12.75" hidden="1">
      <c r="A594" s="15"/>
      <c r="F594" s="71"/>
      <c r="G594" s="71"/>
      <c r="M594" s="2"/>
    </row>
    <row r="595" spans="1:13" ht="12.75" hidden="1">
      <c r="A595" s="15"/>
      <c r="F595" s="71"/>
      <c r="G595" s="71"/>
      <c r="M595" s="2"/>
    </row>
    <row r="596" spans="1:13" ht="12.75" hidden="1">
      <c r="A596" s="15"/>
      <c r="F596" s="71"/>
      <c r="G596" s="71"/>
      <c r="M596" s="2"/>
    </row>
    <row r="597" spans="1:13" ht="12.75" hidden="1">
      <c r="A597" s="15"/>
      <c r="F597" s="71"/>
      <c r="G597" s="71"/>
      <c r="M597" s="2"/>
    </row>
    <row r="598" spans="1:13" ht="12.75" hidden="1">
      <c r="A598" s="15"/>
      <c r="F598" s="71"/>
      <c r="G598" s="71"/>
      <c r="M598" s="2"/>
    </row>
    <row r="599" spans="1:13" ht="12.75" hidden="1">
      <c r="A599" s="15"/>
      <c r="F599" s="71"/>
      <c r="G599" s="71"/>
      <c r="M599" s="2"/>
    </row>
    <row r="600" spans="1:13" ht="12.75" hidden="1">
      <c r="A600" s="15"/>
      <c r="F600" s="71"/>
      <c r="G600" s="71"/>
      <c r="M600" s="2"/>
    </row>
    <row r="601" spans="1:13" ht="12.75" hidden="1">
      <c r="A601" s="15"/>
      <c r="F601" s="71"/>
      <c r="G601" s="71"/>
      <c r="M601" s="2"/>
    </row>
    <row r="602" spans="1:13" ht="12.75" hidden="1">
      <c r="A602" s="15"/>
      <c r="F602" s="71"/>
      <c r="G602" s="71"/>
      <c r="M602" s="2"/>
    </row>
    <row r="603" spans="1:13" ht="12.75" hidden="1">
      <c r="A603" s="15"/>
      <c r="F603" s="71"/>
      <c r="G603" s="71"/>
      <c r="M603" s="2"/>
    </row>
    <row r="604" spans="1:13" ht="12.75" hidden="1">
      <c r="A604" s="15"/>
      <c r="F604" s="71"/>
      <c r="G604" s="71"/>
      <c r="M604" s="2"/>
    </row>
    <row r="605" spans="1:13" ht="12.75" hidden="1">
      <c r="A605" s="15"/>
      <c r="F605" s="71"/>
      <c r="G605" s="71"/>
      <c r="M605" s="2"/>
    </row>
    <row r="606" spans="1:13" ht="12.75" hidden="1">
      <c r="A606" s="15"/>
      <c r="F606" s="71"/>
      <c r="G606" s="71"/>
      <c r="M606" s="2"/>
    </row>
    <row r="607" spans="1:13" ht="12.75" hidden="1">
      <c r="A607" s="15"/>
      <c r="F607" s="71"/>
      <c r="G607" s="71"/>
      <c r="M607" s="2"/>
    </row>
    <row r="608" spans="1:13" ht="12.75" hidden="1">
      <c r="A608" s="15"/>
      <c r="F608" s="71"/>
      <c r="G608" s="71"/>
      <c r="M608" s="2"/>
    </row>
    <row r="609" spans="1:13" ht="12.75" hidden="1">
      <c r="A609" s="15"/>
      <c r="F609" s="71"/>
      <c r="G609" s="71"/>
      <c r="M609" s="2"/>
    </row>
    <row r="610" spans="1:13" ht="12.75" hidden="1">
      <c r="A610" s="15"/>
      <c r="F610" s="71"/>
      <c r="G610" s="71"/>
      <c r="M610" s="2"/>
    </row>
    <row r="611" spans="1:13" ht="12.75" hidden="1">
      <c r="A611" s="15"/>
      <c r="F611" s="71"/>
      <c r="G611" s="71"/>
      <c r="M611" s="2"/>
    </row>
    <row r="612" spans="1:13" ht="12.75" hidden="1">
      <c r="A612" s="15"/>
      <c r="F612" s="71"/>
      <c r="G612" s="71"/>
      <c r="M612" s="2"/>
    </row>
    <row r="613" spans="1:13" ht="12.75" hidden="1">
      <c r="A613" s="15"/>
      <c r="F613" s="71"/>
      <c r="G613" s="71"/>
      <c r="M613" s="2"/>
    </row>
    <row r="614" spans="1:13" ht="12.75" hidden="1">
      <c r="A614" s="15"/>
      <c r="F614" s="71"/>
      <c r="G614" s="71"/>
      <c r="M614" s="2"/>
    </row>
    <row r="615" spans="1:13" ht="12.75" hidden="1">
      <c r="A615" s="15"/>
      <c r="F615" s="71"/>
      <c r="G615" s="71"/>
      <c r="M615" s="2"/>
    </row>
    <row r="616" spans="1:13" ht="12.75" hidden="1">
      <c r="A616" s="15"/>
      <c r="F616" s="71"/>
      <c r="G616" s="71"/>
      <c r="M616" s="2"/>
    </row>
    <row r="617" spans="1:13" ht="12.75" hidden="1">
      <c r="A617" s="15"/>
      <c r="F617" s="71"/>
      <c r="G617" s="71"/>
      <c r="M617" s="2"/>
    </row>
    <row r="618" spans="1:13" ht="12.75" hidden="1">
      <c r="A618" s="15"/>
      <c r="F618" s="71"/>
      <c r="G618" s="71"/>
      <c r="M618" s="2"/>
    </row>
    <row r="619" spans="1:13" ht="12.75" hidden="1">
      <c r="A619" s="15"/>
      <c r="F619" s="71"/>
      <c r="G619" s="71"/>
      <c r="M619" s="2"/>
    </row>
    <row r="620" spans="1:13" ht="12.75" hidden="1">
      <c r="A620" s="15"/>
      <c r="F620" s="71"/>
      <c r="G620" s="71"/>
      <c r="M620" s="2"/>
    </row>
    <row r="621" spans="1:13" ht="12.75" hidden="1">
      <c r="A621" s="15"/>
      <c r="F621" s="71"/>
      <c r="G621" s="71"/>
      <c r="M621" s="2"/>
    </row>
    <row r="622" spans="1:13" ht="12.75" hidden="1">
      <c r="A622" s="15"/>
      <c r="F622" s="71"/>
      <c r="G622" s="71"/>
      <c r="M622" s="2"/>
    </row>
    <row r="623" spans="1:13" ht="12.75" hidden="1">
      <c r="A623" s="15"/>
      <c r="F623" s="71"/>
      <c r="G623" s="71"/>
      <c r="M623" s="2"/>
    </row>
    <row r="624" spans="1:13" ht="12.75" hidden="1">
      <c r="A624" s="15"/>
      <c r="F624" s="71"/>
      <c r="G624" s="71"/>
      <c r="M624" s="2"/>
    </row>
    <row r="625" spans="1:13" ht="12.75" hidden="1">
      <c r="A625" s="15"/>
      <c r="F625" s="71"/>
      <c r="G625" s="71"/>
      <c r="M625" s="2"/>
    </row>
    <row r="626" spans="1:13" ht="12.75" hidden="1">
      <c r="A626" s="15"/>
      <c r="F626" s="71"/>
      <c r="G626" s="71"/>
      <c r="M626" s="2"/>
    </row>
    <row r="627" spans="1:13" s="295" customFormat="1" ht="12.75" hidden="1">
      <c r="A627" s="290"/>
      <c r="B627" s="291"/>
      <c r="C627" s="290"/>
      <c r="D627" s="290"/>
      <c r="E627" s="290"/>
      <c r="F627" s="292"/>
      <c r="G627" s="292"/>
      <c r="H627" s="291"/>
      <c r="I627" s="274"/>
      <c r="K627" s="43"/>
      <c r="L627" s="18"/>
      <c r="M627" s="2"/>
    </row>
    <row r="628" spans="1:13" s="295" customFormat="1" ht="12.75" hidden="1">
      <c r="A628" s="290"/>
      <c r="B628" s="291"/>
      <c r="C628" s="290"/>
      <c r="D628" s="290"/>
      <c r="E628" s="290"/>
      <c r="F628" s="292"/>
      <c r="G628" s="292"/>
      <c r="H628" s="291"/>
      <c r="I628" s="274"/>
      <c r="K628" s="43"/>
      <c r="L628" s="18"/>
      <c r="M628" s="2"/>
    </row>
    <row r="629" spans="2:13" ht="12.75" hidden="1">
      <c r="B629" s="9"/>
      <c r="F629" s="71"/>
      <c r="G629" s="71"/>
      <c r="H629" s="291"/>
      <c r="I629" s="25" t="e">
        <v>#DIV/0!</v>
      </c>
      <c r="M629" s="2"/>
    </row>
    <row r="630" spans="2:13" ht="12.75" hidden="1">
      <c r="B630" s="9"/>
      <c r="F630" s="71"/>
      <c r="G630" s="71"/>
      <c r="H630" s="291"/>
      <c r="I630" s="25" t="e">
        <v>#DIV/0!</v>
      </c>
      <c r="M630" s="2"/>
    </row>
    <row r="631" spans="2:13" ht="12.75" hidden="1">
      <c r="B631" s="9"/>
      <c r="F631" s="71"/>
      <c r="G631" s="71"/>
      <c r="H631" s="6">
        <v>0</v>
      </c>
      <c r="I631" s="25" t="e">
        <v>#DIV/0!</v>
      </c>
      <c r="M631" s="2"/>
    </row>
    <row r="632" spans="2:13" ht="12.75" hidden="1">
      <c r="B632" s="9"/>
      <c r="F632" s="71"/>
      <c r="G632" s="71"/>
      <c r="H632" s="6">
        <v>0</v>
      </c>
      <c r="I632" s="25" t="e">
        <v>#DIV/0!</v>
      </c>
      <c r="M632" s="2"/>
    </row>
    <row r="633" spans="2:13" ht="12.75" hidden="1">
      <c r="B633" s="9"/>
      <c r="F633" s="71"/>
      <c r="G633" s="71"/>
      <c r="H633" s="6">
        <v>0</v>
      </c>
      <c r="I633" s="25" t="e">
        <v>#DIV/0!</v>
      </c>
      <c r="M633" s="2"/>
    </row>
    <row r="634" spans="2:13" ht="12.75" hidden="1">
      <c r="B634" s="9"/>
      <c r="F634" s="71"/>
      <c r="G634" s="71"/>
      <c r="H634" s="6">
        <v>0</v>
      </c>
      <c r="I634" s="25" t="e">
        <v>#DIV/0!</v>
      </c>
      <c r="M634" s="2"/>
    </row>
    <row r="635" spans="2:13" ht="12.75" hidden="1">
      <c r="B635" s="9"/>
      <c r="F635" s="71"/>
      <c r="G635" s="71"/>
      <c r="H635" s="6">
        <v>0</v>
      </c>
      <c r="I635" s="25" t="e">
        <v>#DIV/0!</v>
      </c>
      <c r="M635" s="2"/>
    </row>
    <row r="636" spans="2:13" ht="12.75" hidden="1">
      <c r="B636" s="9"/>
      <c r="F636" s="71"/>
      <c r="G636" s="71"/>
      <c r="H636" s="6">
        <v>0</v>
      </c>
      <c r="I636" s="25" t="e">
        <v>#DIV/0!</v>
      </c>
      <c r="M636" s="2"/>
    </row>
    <row r="637" spans="2:13" ht="12.75" hidden="1">
      <c r="B637" s="9"/>
      <c r="F637" s="71"/>
      <c r="G637" s="71"/>
      <c r="H637" s="6">
        <v>0</v>
      </c>
      <c r="I637" s="25" t="e">
        <v>#DIV/0!</v>
      </c>
      <c r="M637" s="2"/>
    </row>
    <row r="638" spans="2:13" ht="12.75" hidden="1">
      <c r="B638" s="9"/>
      <c r="F638" s="71"/>
      <c r="G638" s="71"/>
      <c r="H638" s="6">
        <v>0</v>
      </c>
      <c r="I638" s="25" t="e">
        <v>#DIV/0!</v>
      </c>
      <c r="M638" s="2"/>
    </row>
    <row r="639" spans="2:13" ht="12.75" hidden="1">
      <c r="B639" s="9"/>
      <c r="F639" s="71"/>
      <c r="G639" s="71"/>
      <c r="H639" s="6">
        <v>0</v>
      </c>
      <c r="I639" s="25" t="e">
        <v>#DIV/0!</v>
      </c>
      <c r="M639" s="2"/>
    </row>
    <row r="640" spans="2:13" ht="12.75" hidden="1">
      <c r="B640" s="9"/>
      <c r="F640" s="71"/>
      <c r="G640" s="71"/>
      <c r="H640" s="6">
        <v>0</v>
      </c>
      <c r="I640" s="25" t="e">
        <v>#DIV/0!</v>
      </c>
      <c r="M640" s="2"/>
    </row>
    <row r="641" spans="2:13" ht="12.75" hidden="1">
      <c r="B641" s="9"/>
      <c r="F641" s="71"/>
      <c r="G641" s="71"/>
      <c r="H641" s="6">
        <v>0</v>
      </c>
      <c r="I641" s="25" t="e">
        <v>#DIV/0!</v>
      </c>
      <c r="M641" s="2"/>
    </row>
    <row r="642" spans="2:13" ht="12.75" hidden="1">
      <c r="B642" s="9"/>
      <c r="F642" s="71"/>
      <c r="G642" s="71"/>
      <c r="H642" s="6">
        <v>0</v>
      </c>
      <c r="I642" s="25" t="e">
        <v>#DIV/0!</v>
      </c>
      <c r="M642" s="2"/>
    </row>
    <row r="643" spans="6:13" ht="12.75" hidden="1">
      <c r="F643" s="71"/>
      <c r="G643" s="71"/>
      <c r="H643" s="6">
        <v>0</v>
      </c>
      <c r="I643" s="25" t="e">
        <v>#DIV/0!</v>
      </c>
      <c r="M643" s="2"/>
    </row>
    <row r="644" spans="2:13" ht="12.75" hidden="1">
      <c r="B644" s="7"/>
      <c r="F644" s="71"/>
      <c r="G644" s="71"/>
      <c r="H644" s="6">
        <v>0</v>
      </c>
      <c r="I644" s="25" t="e">
        <v>#DIV/0!</v>
      </c>
      <c r="M644" s="2"/>
    </row>
    <row r="645" spans="6:13" ht="12.75" hidden="1">
      <c r="F645" s="71"/>
      <c r="G645" s="71"/>
      <c r="H645" s="6">
        <v>0</v>
      </c>
      <c r="I645" s="25" t="e">
        <v>#DIV/0!</v>
      </c>
      <c r="M645" s="2"/>
    </row>
    <row r="646" spans="6:13" ht="12.75" hidden="1">
      <c r="F646" s="71"/>
      <c r="G646" s="71"/>
      <c r="H646" s="6">
        <v>0</v>
      </c>
      <c r="I646" s="25" t="e">
        <v>#DIV/0!</v>
      </c>
      <c r="M646" s="2"/>
    </row>
    <row r="647" spans="6:13" ht="12.75" hidden="1">
      <c r="F647" s="71"/>
      <c r="G647" s="71"/>
      <c r="H647" s="6">
        <v>0</v>
      </c>
      <c r="I647" s="25" t="e">
        <v>#DIV/0!</v>
      </c>
      <c r="M647" s="2"/>
    </row>
    <row r="648" spans="6:13" ht="12.75" hidden="1">
      <c r="F648" s="71"/>
      <c r="G648" s="71"/>
      <c r="H648" s="6">
        <v>0</v>
      </c>
      <c r="I648" s="25" t="e">
        <v>#DIV/0!</v>
      </c>
      <c r="M648" s="2"/>
    </row>
    <row r="649" spans="6:13" ht="12.75" hidden="1">
      <c r="F649" s="71"/>
      <c r="G649" s="71"/>
      <c r="H649" s="6">
        <v>0</v>
      </c>
      <c r="I649" s="25" t="e">
        <v>#DIV/0!</v>
      </c>
      <c r="M649" s="2"/>
    </row>
    <row r="650" spans="6:13" ht="12.75" hidden="1">
      <c r="F650" s="71"/>
      <c r="G650" s="71"/>
      <c r="H650" s="6">
        <v>0</v>
      </c>
      <c r="I650" s="25" t="e">
        <v>#DIV/0!</v>
      </c>
      <c r="M650" s="2"/>
    </row>
    <row r="651" spans="6:13" ht="12.75" hidden="1">
      <c r="F651" s="71"/>
      <c r="G651" s="71"/>
      <c r="H651" s="6">
        <v>0</v>
      </c>
      <c r="I651" s="25" t="e">
        <v>#DIV/0!</v>
      </c>
      <c r="M651" s="2"/>
    </row>
    <row r="652" spans="6:13" ht="12.75" hidden="1">
      <c r="F652" s="71"/>
      <c r="G652" s="71"/>
      <c r="H652" s="6">
        <v>0</v>
      </c>
      <c r="I652" s="25" t="e">
        <v>#DIV/0!</v>
      </c>
      <c r="M652" s="2"/>
    </row>
    <row r="653" spans="6:13" ht="12.75" hidden="1">
      <c r="F653" s="71"/>
      <c r="G653" s="71"/>
      <c r="H653" s="6">
        <v>0</v>
      </c>
      <c r="I653" s="25" t="e">
        <v>#DIV/0!</v>
      </c>
      <c r="M653" s="2"/>
    </row>
    <row r="654" spans="6:13" ht="12.75" hidden="1">
      <c r="F654" s="71"/>
      <c r="G654" s="71"/>
      <c r="H654" s="6">
        <v>0</v>
      </c>
      <c r="I654" s="25" t="e">
        <v>#DIV/0!</v>
      </c>
      <c r="M654" s="2"/>
    </row>
    <row r="655" spans="6:13" ht="12.75" hidden="1">
      <c r="F655" s="71"/>
      <c r="G655" s="71"/>
      <c r="H655" s="6">
        <v>0</v>
      </c>
      <c r="I655" s="25" t="e">
        <v>#DIV/0!</v>
      </c>
      <c r="M655" s="2"/>
    </row>
    <row r="656" spans="6:13" ht="12.75" hidden="1">
      <c r="F656" s="71"/>
      <c r="G656" s="71"/>
      <c r="H656" s="6">
        <v>0</v>
      </c>
      <c r="I656" s="25" t="e">
        <v>#DIV/0!</v>
      </c>
      <c r="M656" s="2"/>
    </row>
    <row r="657" spans="6:13" ht="12.75" hidden="1">
      <c r="F657" s="71"/>
      <c r="G657" s="71"/>
      <c r="H657" s="6">
        <v>0</v>
      </c>
      <c r="I657" s="25" t="e">
        <v>#DIV/0!</v>
      </c>
      <c r="M657" s="2"/>
    </row>
    <row r="658" spans="6:13" ht="12.75" hidden="1">
      <c r="F658" s="71"/>
      <c r="G658" s="71"/>
      <c r="H658" s="6">
        <v>0</v>
      </c>
      <c r="I658" s="25" t="e">
        <v>#DIV/0!</v>
      </c>
      <c r="M658" s="2"/>
    </row>
    <row r="659" spans="6:13" ht="12.75" hidden="1">
      <c r="F659" s="71"/>
      <c r="G659" s="71"/>
      <c r="H659" s="6">
        <v>0</v>
      </c>
      <c r="I659" s="25" t="e">
        <v>#DIV/0!</v>
      </c>
      <c r="M659" s="2"/>
    </row>
    <row r="660" spans="6:13" ht="12.75" hidden="1">
      <c r="F660" s="71"/>
      <c r="G660" s="71"/>
      <c r="H660" s="6">
        <v>0</v>
      </c>
      <c r="I660" s="25" t="e">
        <v>#DIV/0!</v>
      </c>
      <c r="M660" s="2"/>
    </row>
    <row r="661" spans="6:13" ht="12.75" hidden="1">
      <c r="F661" s="71"/>
      <c r="G661" s="71"/>
      <c r="H661" s="6">
        <v>0</v>
      </c>
      <c r="I661" s="25" t="e">
        <v>#DIV/0!</v>
      </c>
      <c r="M661" s="2"/>
    </row>
    <row r="662" spans="6:13" ht="12.75" hidden="1">
      <c r="F662" s="71"/>
      <c r="G662" s="71"/>
      <c r="H662" s="6">
        <v>0</v>
      </c>
      <c r="I662" s="25" t="e">
        <v>#DIV/0!</v>
      </c>
      <c r="M662" s="2"/>
    </row>
    <row r="663" spans="6:13" ht="12.75" hidden="1">
      <c r="F663" s="71"/>
      <c r="G663" s="71"/>
      <c r="H663" s="6">
        <v>0</v>
      </c>
      <c r="I663" s="25" t="e">
        <v>#DIV/0!</v>
      </c>
      <c r="M663" s="2"/>
    </row>
    <row r="664" spans="6:13" ht="12.75" hidden="1">
      <c r="F664" s="71"/>
      <c r="G664" s="71"/>
      <c r="H664" s="6">
        <v>0</v>
      </c>
      <c r="I664" s="25" t="e">
        <v>#DIV/0!</v>
      </c>
      <c r="M664" s="2"/>
    </row>
    <row r="665" spans="6:13" ht="12.75" hidden="1">
      <c r="F665" s="71"/>
      <c r="G665" s="71"/>
      <c r="H665" s="6">
        <v>0</v>
      </c>
      <c r="I665" s="25" t="e">
        <v>#DIV/0!</v>
      </c>
      <c r="M665" s="2"/>
    </row>
    <row r="666" spans="6:13" ht="12.75" hidden="1">
      <c r="F666" s="71"/>
      <c r="G666" s="71"/>
      <c r="H666" s="6">
        <v>0</v>
      </c>
      <c r="I666" s="25" t="e">
        <v>#DIV/0!</v>
      </c>
      <c r="M666" s="2"/>
    </row>
    <row r="667" spans="6:13" ht="12.75" hidden="1">
      <c r="F667" s="71"/>
      <c r="G667" s="71"/>
      <c r="H667" s="6">
        <v>0</v>
      </c>
      <c r="I667" s="25" t="e">
        <v>#DIV/0!</v>
      </c>
      <c r="M667" s="2"/>
    </row>
    <row r="668" spans="6:13" ht="12.75" hidden="1">
      <c r="F668" s="71"/>
      <c r="G668" s="71"/>
      <c r="H668" s="6">
        <v>0</v>
      </c>
      <c r="I668" s="25" t="e">
        <v>#DIV/0!</v>
      </c>
      <c r="M668" s="2"/>
    </row>
    <row r="669" spans="6:13" ht="12.75" hidden="1">
      <c r="F669" s="71"/>
      <c r="G669" s="71"/>
      <c r="H669" s="6">
        <v>0</v>
      </c>
      <c r="I669" s="25" t="e">
        <v>#DIV/0!</v>
      </c>
      <c r="M669" s="2"/>
    </row>
    <row r="670" spans="6:13" ht="12.75" hidden="1">
      <c r="F670" s="71"/>
      <c r="G670" s="71"/>
      <c r="H670" s="6">
        <v>0</v>
      </c>
      <c r="I670" s="25" t="e">
        <v>#DIV/0!</v>
      </c>
      <c r="M670" s="2"/>
    </row>
    <row r="671" spans="6:13" ht="12.75" hidden="1">
      <c r="F671" s="71"/>
      <c r="G671" s="71"/>
      <c r="H671" s="6">
        <v>0</v>
      </c>
      <c r="I671" s="25" t="e">
        <v>#DIV/0!</v>
      </c>
      <c r="M671" s="2"/>
    </row>
    <row r="672" spans="6:13" ht="12.75" hidden="1">
      <c r="F672" s="71"/>
      <c r="G672" s="71"/>
      <c r="H672" s="6">
        <v>0</v>
      </c>
      <c r="I672" s="25" t="e">
        <v>#DIV/0!</v>
      </c>
      <c r="M672" s="2"/>
    </row>
    <row r="673" spans="6:13" ht="12.75" hidden="1">
      <c r="F673" s="71"/>
      <c r="G673" s="71"/>
      <c r="H673" s="6">
        <v>0</v>
      </c>
      <c r="I673" s="25" t="e">
        <v>#DIV/0!</v>
      </c>
      <c r="M673" s="2"/>
    </row>
    <row r="674" spans="6:13" ht="12.75" hidden="1">
      <c r="F674" s="71"/>
      <c r="G674" s="71"/>
      <c r="H674" s="6">
        <v>0</v>
      </c>
      <c r="I674" s="25" t="e">
        <v>#DIV/0!</v>
      </c>
      <c r="M674" s="2"/>
    </row>
    <row r="675" spans="6:13" ht="12.75" hidden="1">
      <c r="F675" s="71"/>
      <c r="G675" s="71"/>
      <c r="H675" s="6">
        <v>0</v>
      </c>
      <c r="I675" s="25" t="e">
        <v>#DIV/0!</v>
      </c>
      <c r="M675" s="2"/>
    </row>
    <row r="676" spans="6:13" ht="12.75" hidden="1">
      <c r="F676" s="71"/>
      <c r="G676" s="71"/>
      <c r="H676" s="6">
        <v>0</v>
      </c>
      <c r="I676" s="25" t="e">
        <v>#DIV/0!</v>
      </c>
      <c r="M676" s="2"/>
    </row>
    <row r="677" spans="6:13" ht="12.75" hidden="1">
      <c r="F677" s="71"/>
      <c r="G677" s="71"/>
      <c r="H677" s="6">
        <v>0</v>
      </c>
      <c r="I677" s="25" t="e">
        <v>#DIV/0!</v>
      </c>
      <c r="M677" s="2"/>
    </row>
    <row r="678" spans="6:13" ht="12.75" hidden="1">
      <c r="F678" s="71"/>
      <c r="G678" s="71"/>
      <c r="H678" s="6">
        <v>0</v>
      </c>
      <c r="I678" s="25" t="e">
        <v>#DIV/0!</v>
      </c>
      <c r="M678" s="2"/>
    </row>
    <row r="679" spans="6:13" ht="12.75" hidden="1">
      <c r="F679" s="71"/>
      <c r="G679" s="71"/>
      <c r="H679" s="6">
        <v>0</v>
      </c>
      <c r="I679" s="25" t="e">
        <v>#DIV/0!</v>
      </c>
      <c r="M679" s="2"/>
    </row>
    <row r="680" spans="6:13" ht="12.75" hidden="1">
      <c r="F680" s="71"/>
      <c r="G680" s="71"/>
      <c r="H680" s="6">
        <v>0</v>
      </c>
      <c r="I680" s="25" t="e">
        <v>#DIV/0!</v>
      </c>
      <c r="M680" s="2"/>
    </row>
    <row r="681" spans="6:13" ht="12.75" hidden="1">
      <c r="F681" s="71"/>
      <c r="G681" s="71"/>
      <c r="H681" s="6">
        <v>0</v>
      </c>
      <c r="I681" s="25" t="e">
        <v>#DIV/0!</v>
      </c>
      <c r="M681" s="2"/>
    </row>
    <row r="682" spans="6:13" ht="12.75" hidden="1">
      <c r="F682" s="71"/>
      <c r="G682" s="71"/>
      <c r="H682" s="6">
        <v>0</v>
      </c>
      <c r="I682" s="25" t="e">
        <v>#DIV/0!</v>
      </c>
      <c r="M682" s="2"/>
    </row>
    <row r="683" spans="6:13" ht="12.75" hidden="1">
      <c r="F683" s="71"/>
      <c r="G683" s="71"/>
      <c r="H683" s="6">
        <v>0</v>
      </c>
      <c r="I683" s="25" t="e">
        <v>#DIV/0!</v>
      </c>
      <c r="M683" s="2"/>
    </row>
    <row r="684" spans="6:13" ht="12.75" hidden="1">
      <c r="F684" s="71"/>
      <c r="G684" s="71"/>
      <c r="H684" s="6">
        <v>0</v>
      </c>
      <c r="I684" s="25" t="e">
        <v>#DIV/0!</v>
      </c>
      <c r="M684" s="2"/>
    </row>
    <row r="685" spans="6:13" ht="12.75" hidden="1">
      <c r="F685" s="71"/>
      <c r="G685" s="71"/>
      <c r="H685" s="6">
        <v>0</v>
      </c>
      <c r="I685" s="25" t="e">
        <v>#DIV/0!</v>
      </c>
      <c r="M685" s="2"/>
    </row>
    <row r="686" spans="6:13" ht="12.75" hidden="1">
      <c r="F686" s="71"/>
      <c r="G686" s="71"/>
      <c r="H686" s="6">
        <v>0</v>
      </c>
      <c r="I686" s="25" t="e">
        <v>#DIV/0!</v>
      </c>
      <c r="M686" s="2"/>
    </row>
    <row r="687" spans="6:13" ht="12.75" hidden="1">
      <c r="F687" s="71"/>
      <c r="G687" s="71"/>
      <c r="H687" s="6">
        <v>0</v>
      </c>
      <c r="I687" s="25" t="e">
        <v>#DIV/0!</v>
      </c>
      <c r="M687" s="2"/>
    </row>
    <row r="688" spans="6:13" ht="12.75" hidden="1">
      <c r="F688" s="71"/>
      <c r="G688" s="71"/>
      <c r="H688" s="6">
        <v>0</v>
      </c>
      <c r="I688" s="25" t="e">
        <v>#DIV/0!</v>
      </c>
      <c r="M688" s="2"/>
    </row>
    <row r="689" spans="6:13" ht="12.75" hidden="1">
      <c r="F689" s="71"/>
      <c r="G689" s="71"/>
      <c r="H689" s="6">
        <v>0</v>
      </c>
      <c r="I689" s="25" t="e">
        <v>#DIV/0!</v>
      </c>
      <c r="M689" s="2"/>
    </row>
    <row r="690" spans="6:13" ht="12.75" hidden="1">
      <c r="F690" s="71"/>
      <c r="G690" s="71"/>
      <c r="H690" s="6">
        <v>0</v>
      </c>
      <c r="I690" s="25" t="e">
        <v>#DIV/0!</v>
      </c>
      <c r="M690" s="2"/>
    </row>
    <row r="691" spans="6:13" ht="12.75" hidden="1">
      <c r="F691" s="71"/>
      <c r="G691" s="71"/>
      <c r="H691" s="6">
        <v>0</v>
      </c>
      <c r="I691" s="25" t="e">
        <v>#DIV/0!</v>
      </c>
      <c r="M691" s="2"/>
    </row>
    <row r="692" spans="6:13" ht="12.75" hidden="1">
      <c r="F692" s="71"/>
      <c r="G692" s="71"/>
      <c r="H692" s="6">
        <v>0</v>
      </c>
      <c r="I692" s="25" t="e">
        <v>#DIV/0!</v>
      </c>
      <c r="M692" s="2"/>
    </row>
    <row r="693" spans="6:13" ht="12.75" hidden="1">
      <c r="F693" s="71"/>
      <c r="G693" s="71"/>
      <c r="H693" s="6">
        <v>0</v>
      </c>
      <c r="I693" s="25" t="e">
        <v>#DIV/0!</v>
      </c>
      <c r="M693" s="2"/>
    </row>
    <row r="694" spans="6:13" ht="12.75" hidden="1">
      <c r="F694" s="71"/>
      <c r="G694" s="71"/>
      <c r="H694" s="6">
        <v>0</v>
      </c>
      <c r="I694" s="25" t="e">
        <v>#DIV/0!</v>
      </c>
      <c r="M694" s="2"/>
    </row>
    <row r="695" spans="6:13" ht="12.75" hidden="1">
      <c r="F695" s="71"/>
      <c r="G695" s="71"/>
      <c r="H695" s="6">
        <v>0</v>
      </c>
      <c r="I695" s="25" t="e">
        <v>#DIV/0!</v>
      </c>
      <c r="M695" s="2"/>
    </row>
    <row r="696" spans="6:13" ht="12.75" hidden="1">
      <c r="F696" s="71"/>
      <c r="G696" s="71"/>
      <c r="H696" s="6">
        <v>0</v>
      </c>
      <c r="I696" s="25" t="e">
        <v>#DIV/0!</v>
      </c>
      <c r="M696" s="2"/>
    </row>
    <row r="697" spans="6:13" ht="12.75" hidden="1">
      <c r="F697" s="71"/>
      <c r="G697" s="71"/>
      <c r="H697" s="6">
        <v>0</v>
      </c>
      <c r="I697" s="25" t="e">
        <v>#DIV/0!</v>
      </c>
      <c r="M697" s="2"/>
    </row>
    <row r="698" spans="6:13" ht="12.75" hidden="1">
      <c r="F698" s="71"/>
      <c r="G698" s="71"/>
      <c r="H698" s="6">
        <v>0</v>
      </c>
      <c r="I698" s="25" t="e">
        <v>#DIV/0!</v>
      </c>
      <c r="M698" s="2"/>
    </row>
    <row r="699" spans="6:13" ht="12.75" hidden="1">
      <c r="F699" s="71"/>
      <c r="G699" s="71"/>
      <c r="H699" s="6">
        <v>0</v>
      </c>
      <c r="I699" s="25" t="e">
        <v>#DIV/0!</v>
      </c>
      <c r="M699" s="2"/>
    </row>
    <row r="700" spans="6:13" ht="12.75" hidden="1">
      <c r="F700" s="71"/>
      <c r="G700" s="71"/>
      <c r="H700" s="6">
        <v>0</v>
      </c>
      <c r="I700" s="25" t="e">
        <v>#DIV/0!</v>
      </c>
      <c r="M700" s="2"/>
    </row>
    <row r="701" spans="6:13" ht="12.75" hidden="1">
      <c r="F701" s="71"/>
      <c r="G701" s="71"/>
      <c r="H701" s="6">
        <v>0</v>
      </c>
      <c r="I701" s="25" t="e">
        <v>#DIV/0!</v>
      </c>
      <c r="M701" s="2"/>
    </row>
    <row r="702" spans="6:13" ht="12.75" hidden="1">
      <c r="F702" s="71"/>
      <c r="G702" s="71"/>
      <c r="H702" s="6">
        <v>0</v>
      </c>
      <c r="I702" s="25" t="e">
        <v>#DIV/0!</v>
      </c>
      <c r="M702" s="2"/>
    </row>
    <row r="703" spans="6:13" ht="12.75" hidden="1">
      <c r="F703" s="71"/>
      <c r="G703" s="71"/>
      <c r="H703" s="6">
        <v>0</v>
      </c>
      <c r="I703" s="25" t="e">
        <v>#DIV/0!</v>
      </c>
      <c r="M703" s="2"/>
    </row>
    <row r="704" spans="6:13" ht="12.75" hidden="1">
      <c r="F704" s="71"/>
      <c r="G704" s="71"/>
      <c r="H704" s="6">
        <v>0</v>
      </c>
      <c r="I704" s="25" t="e">
        <v>#DIV/0!</v>
      </c>
      <c r="M704" s="2"/>
    </row>
    <row r="705" spans="6:13" ht="12.75" hidden="1">
      <c r="F705" s="71"/>
      <c r="G705" s="71"/>
      <c r="H705" s="6">
        <v>0</v>
      </c>
      <c r="I705" s="25" t="e">
        <v>#DIV/0!</v>
      </c>
      <c r="M705" s="2"/>
    </row>
    <row r="706" spans="6:13" ht="12.75" hidden="1">
      <c r="F706" s="71"/>
      <c r="G706" s="71"/>
      <c r="H706" s="6">
        <v>0</v>
      </c>
      <c r="I706" s="25" t="e">
        <v>#DIV/0!</v>
      </c>
      <c r="M706" s="2"/>
    </row>
    <row r="707" spans="6:13" ht="12.75" hidden="1">
      <c r="F707" s="71"/>
      <c r="G707" s="71"/>
      <c r="H707" s="6">
        <v>0</v>
      </c>
      <c r="I707" s="25" t="e">
        <v>#DIV/0!</v>
      </c>
      <c r="M707" s="2"/>
    </row>
    <row r="708" spans="6:13" ht="12.75" hidden="1">
      <c r="F708" s="71"/>
      <c r="G708" s="71"/>
      <c r="H708" s="6">
        <v>0</v>
      </c>
      <c r="I708" s="25" t="e">
        <v>#DIV/0!</v>
      </c>
      <c r="M708" s="2"/>
    </row>
    <row r="709" spans="6:13" ht="12.75" hidden="1">
      <c r="F709" s="71"/>
      <c r="G709" s="71"/>
      <c r="H709" s="6">
        <v>0</v>
      </c>
      <c r="I709" s="25" t="e">
        <v>#DIV/0!</v>
      </c>
      <c r="M709" s="2"/>
    </row>
    <row r="710" spans="6:13" ht="12.75" hidden="1">
      <c r="F710" s="71"/>
      <c r="G710" s="71"/>
      <c r="H710" s="6">
        <v>0</v>
      </c>
      <c r="I710" s="25" t="e">
        <v>#DIV/0!</v>
      </c>
      <c r="M710" s="2"/>
    </row>
    <row r="711" spans="6:13" ht="12.75" hidden="1">
      <c r="F711" s="71"/>
      <c r="G711" s="71"/>
      <c r="H711" s="6">
        <v>0</v>
      </c>
      <c r="I711" s="25" t="e">
        <v>#DIV/0!</v>
      </c>
      <c r="M711" s="2"/>
    </row>
    <row r="712" spans="6:13" ht="12.75" hidden="1">
      <c r="F712" s="71"/>
      <c r="G712" s="71"/>
      <c r="H712" s="6">
        <v>0</v>
      </c>
      <c r="I712" s="25" t="e">
        <v>#DIV/0!</v>
      </c>
      <c r="M712" s="2"/>
    </row>
    <row r="713" spans="6:13" ht="12.75" hidden="1">
      <c r="F713" s="71"/>
      <c r="G713" s="71"/>
      <c r="H713" s="6">
        <v>0</v>
      </c>
      <c r="I713" s="25" t="e">
        <v>#DIV/0!</v>
      </c>
      <c r="M713" s="2"/>
    </row>
    <row r="714" spans="6:13" ht="12.75" hidden="1">
      <c r="F714" s="71"/>
      <c r="G714" s="71"/>
      <c r="H714" s="6">
        <v>0</v>
      </c>
      <c r="I714" s="25" t="e">
        <v>#DIV/0!</v>
      </c>
      <c r="M714" s="2"/>
    </row>
    <row r="715" spans="6:13" ht="12.75" hidden="1">
      <c r="F715" s="71"/>
      <c r="G715" s="71"/>
      <c r="H715" s="6">
        <v>0</v>
      </c>
      <c r="I715" s="25" t="e">
        <v>#DIV/0!</v>
      </c>
      <c r="M715" s="2"/>
    </row>
    <row r="716" spans="6:13" ht="12.75" hidden="1">
      <c r="F716" s="71"/>
      <c r="G716" s="71"/>
      <c r="H716" s="6">
        <v>0</v>
      </c>
      <c r="I716" s="25" t="e">
        <v>#DIV/0!</v>
      </c>
      <c r="M716" s="2"/>
    </row>
    <row r="717" spans="6:13" ht="12.75" hidden="1">
      <c r="F717" s="71"/>
      <c r="G717" s="71"/>
      <c r="H717" s="6">
        <v>0</v>
      </c>
      <c r="I717" s="25" t="e">
        <v>#DIV/0!</v>
      </c>
      <c r="M717" s="2"/>
    </row>
    <row r="718" spans="6:13" ht="12.75" hidden="1">
      <c r="F718" s="71"/>
      <c r="G718" s="71"/>
      <c r="H718" s="6">
        <v>0</v>
      </c>
      <c r="I718" s="25" t="e">
        <v>#DIV/0!</v>
      </c>
      <c r="M718" s="2"/>
    </row>
    <row r="719" spans="6:13" ht="12.75" hidden="1">
      <c r="F719" s="71"/>
      <c r="G719" s="71"/>
      <c r="H719" s="6">
        <v>0</v>
      </c>
      <c r="I719" s="25" t="e">
        <v>#DIV/0!</v>
      </c>
      <c r="M719" s="2"/>
    </row>
    <row r="720" spans="6:13" ht="12.75" hidden="1">
      <c r="F720" s="71"/>
      <c r="G720" s="71"/>
      <c r="H720" s="6">
        <v>0</v>
      </c>
      <c r="I720" s="25" t="e">
        <v>#DIV/0!</v>
      </c>
      <c r="M720" s="2"/>
    </row>
    <row r="721" spans="6:13" ht="12.75" hidden="1">
      <c r="F721" s="71"/>
      <c r="G721" s="71"/>
      <c r="H721" s="6">
        <v>0</v>
      </c>
      <c r="I721" s="25" t="e">
        <v>#DIV/0!</v>
      </c>
      <c r="M721" s="2"/>
    </row>
    <row r="722" spans="6:13" ht="12.75" hidden="1">
      <c r="F722" s="71"/>
      <c r="G722" s="71"/>
      <c r="H722" s="6">
        <v>0</v>
      </c>
      <c r="I722" s="25" t="e">
        <v>#DIV/0!</v>
      </c>
      <c r="M722" s="2"/>
    </row>
    <row r="723" spans="6:13" ht="12.75" hidden="1">
      <c r="F723" s="71"/>
      <c r="G723" s="71"/>
      <c r="H723" s="6">
        <v>0</v>
      </c>
      <c r="I723" s="25" t="e">
        <v>#DIV/0!</v>
      </c>
      <c r="M723" s="2"/>
    </row>
    <row r="724" spans="6:13" ht="12.75" hidden="1">
      <c r="F724" s="71"/>
      <c r="G724" s="71"/>
      <c r="H724" s="6">
        <v>0</v>
      </c>
      <c r="I724" s="25" t="e">
        <v>#DIV/0!</v>
      </c>
      <c r="M724" s="2"/>
    </row>
    <row r="725" spans="6:13" ht="12.75" hidden="1">
      <c r="F725" s="71"/>
      <c r="G725" s="71"/>
      <c r="H725" s="6">
        <v>0</v>
      </c>
      <c r="I725" s="25" t="e">
        <v>#DIV/0!</v>
      </c>
      <c r="M725" s="2"/>
    </row>
    <row r="726" spans="6:13" ht="12.75" hidden="1">
      <c r="F726" s="71"/>
      <c r="G726" s="71"/>
      <c r="H726" s="6">
        <v>0</v>
      </c>
      <c r="I726" s="25" t="e">
        <v>#DIV/0!</v>
      </c>
      <c r="M726" s="2"/>
    </row>
    <row r="727" spans="6:13" ht="12.75" hidden="1">
      <c r="F727" s="71"/>
      <c r="G727" s="71"/>
      <c r="H727" s="6">
        <v>0</v>
      </c>
      <c r="I727" s="25" t="e">
        <v>#DIV/0!</v>
      </c>
      <c r="M727" s="2"/>
    </row>
    <row r="728" spans="6:13" ht="12.75" hidden="1">
      <c r="F728" s="71"/>
      <c r="G728" s="71"/>
      <c r="H728" s="6">
        <v>0</v>
      </c>
      <c r="I728" s="25" t="e">
        <v>#DIV/0!</v>
      </c>
      <c r="M728" s="2"/>
    </row>
    <row r="729" spans="6:13" ht="12.75" hidden="1">
      <c r="F729" s="71"/>
      <c r="G729" s="71"/>
      <c r="H729" s="6">
        <v>0</v>
      </c>
      <c r="I729" s="25" t="e">
        <v>#DIV/0!</v>
      </c>
      <c r="M729" s="2"/>
    </row>
    <row r="730" spans="6:13" ht="12.75" hidden="1">
      <c r="F730" s="71"/>
      <c r="G730" s="71"/>
      <c r="H730" s="6">
        <v>0</v>
      </c>
      <c r="I730" s="25" t="e">
        <v>#DIV/0!</v>
      </c>
      <c r="M730" s="2"/>
    </row>
    <row r="731" spans="6:13" ht="12.75" hidden="1">
      <c r="F731" s="71"/>
      <c r="G731" s="71"/>
      <c r="H731" s="6">
        <v>0</v>
      </c>
      <c r="I731" s="25" t="e">
        <v>#DIV/0!</v>
      </c>
      <c r="M731" s="2"/>
    </row>
    <row r="732" spans="6:13" ht="12.75" hidden="1">
      <c r="F732" s="71"/>
      <c r="G732" s="71"/>
      <c r="H732" s="6">
        <v>0</v>
      </c>
      <c r="I732" s="25" t="e">
        <v>#DIV/0!</v>
      </c>
      <c r="M732" s="2"/>
    </row>
    <row r="733" spans="6:13" ht="12.75" hidden="1">
      <c r="F733" s="71"/>
      <c r="G733" s="71"/>
      <c r="H733" s="6">
        <v>0</v>
      </c>
      <c r="I733" s="25" t="e">
        <v>#DIV/0!</v>
      </c>
      <c r="M733" s="2"/>
    </row>
    <row r="734" spans="6:13" ht="12.75" hidden="1">
      <c r="F734" s="71"/>
      <c r="G734" s="71"/>
      <c r="H734" s="6">
        <v>0</v>
      </c>
      <c r="I734" s="25" t="e">
        <v>#DIV/0!</v>
      </c>
      <c r="M734" s="2"/>
    </row>
    <row r="735" spans="6:13" ht="12.75" hidden="1">
      <c r="F735" s="71"/>
      <c r="G735" s="71"/>
      <c r="H735" s="6">
        <v>0</v>
      </c>
      <c r="I735" s="25" t="e">
        <v>#DIV/0!</v>
      </c>
      <c r="M735" s="2"/>
    </row>
    <row r="736" spans="6:13" ht="12.75" hidden="1">
      <c r="F736" s="71"/>
      <c r="G736" s="71"/>
      <c r="H736" s="6">
        <v>0</v>
      </c>
      <c r="I736" s="25" t="e">
        <v>#DIV/0!</v>
      </c>
      <c r="M736" s="2"/>
    </row>
    <row r="737" spans="6:13" ht="12.75" hidden="1">
      <c r="F737" s="71"/>
      <c r="G737" s="71"/>
      <c r="H737" s="6">
        <v>0</v>
      </c>
      <c r="I737" s="25" t="e">
        <v>#DIV/0!</v>
      </c>
      <c r="M737" s="2"/>
    </row>
    <row r="738" spans="6:13" ht="12.75" hidden="1">
      <c r="F738" s="71"/>
      <c r="G738" s="71"/>
      <c r="H738" s="6">
        <v>0</v>
      </c>
      <c r="I738" s="25" t="e">
        <v>#DIV/0!</v>
      </c>
      <c r="M738" s="2"/>
    </row>
    <row r="739" spans="6:13" ht="12.75" hidden="1">
      <c r="F739" s="71"/>
      <c r="G739" s="71"/>
      <c r="H739" s="6">
        <v>0</v>
      </c>
      <c r="I739" s="25" t="e">
        <v>#DIV/0!</v>
      </c>
      <c r="M739" s="2"/>
    </row>
    <row r="740" spans="6:13" ht="12.75" hidden="1">
      <c r="F740" s="71"/>
      <c r="G740" s="71"/>
      <c r="H740" s="6">
        <v>0</v>
      </c>
      <c r="I740" s="25" t="e">
        <v>#DIV/0!</v>
      </c>
      <c r="M740" s="2"/>
    </row>
    <row r="741" spans="6:13" ht="12.75" hidden="1">
      <c r="F741" s="71"/>
      <c r="G741" s="71"/>
      <c r="H741" s="6">
        <v>0</v>
      </c>
      <c r="I741" s="25" t="e">
        <v>#DIV/0!</v>
      </c>
      <c r="M741" s="2"/>
    </row>
    <row r="742" spans="6:13" ht="12.75" hidden="1">
      <c r="F742" s="71"/>
      <c r="G742" s="71"/>
      <c r="H742" s="6">
        <v>0</v>
      </c>
      <c r="I742" s="25" t="e">
        <v>#DIV/0!</v>
      </c>
      <c r="M742" s="2"/>
    </row>
    <row r="743" spans="6:13" ht="12.75" hidden="1">
      <c r="F743" s="71"/>
      <c r="G743" s="71"/>
      <c r="H743" s="6">
        <v>0</v>
      </c>
      <c r="I743" s="25" t="e">
        <v>#DIV/0!</v>
      </c>
      <c r="M743" s="2"/>
    </row>
    <row r="744" spans="6:13" ht="12.75" hidden="1">
      <c r="F744" s="71"/>
      <c r="G744" s="71"/>
      <c r="H744" s="6">
        <v>0</v>
      </c>
      <c r="I744" s="25" t="e">
        <v>#DIV/0!</v>
      </c>
      <c r="M744" s="2"/>
    </row>
    <row r="745" spans="6:13" ht="12.75" hidden="1">
      <c r="F745" s="71"/>
      <c r="G745" s="71"/>
      <c r="H745" s="6">
        <v>0</v>
      </c>
      <c r="I745" s="25" t="e">
        <v>#DIV/0!</v>
      </c>
      <c r="M745" s="2"/>
    </row>
    <row r="746" spans="6:13" ht="12.75" hidden="1">
      <c r="F746" s="71"/>
      <c r="G746" s="71"/>
      <c r="H746" s="6">
        <v>0</v>
      </c>
      <c r="I746" s="25" t="e">
        <v>#DIV/0!</v>
      </c>
      <c r="M746" s="2"/>
    </row>
    <row r="747" spans="6:13" ht="12.75" hidden="1">
      <c r="F747" s="71"/>
      <c r="G747" s="71"/>
      <c r="H747" s="6">
        <v>0</v>
      </c>
      <c r="I747" s="25" t="e">
        <v>#DIV/0!</v>
      </c>
      <c r="M747" s="2"/>
    </row>
    <row r="748" spans="6:13" ht="12.75" hidden="1">
      <c r="F748" s="71"/>
      <c r="G748" s="71"/>
      <c r="H748" s="6">
        <v>0</v>
      </c>
      <c r="I748" s="25" t="e">
        <v>#DIV/0!</v>
      </c>
      <c r="M748" s="2"/>
    </row>
    <row r="749" spans="6:13" ht="12.75" hidden="1">
      <c r="F749" s="71"/>
      <c r="G749" s="71"/>
      <c r="H749" s="6">
        <v>0</v>
      </c>
      <c r="I749" s="25" t="e">
        <v>#DIV/0!</v>
      </c>
      <c r="M749" s="2"/>
    </row>
    <row r="750" spans="6:13" ht="12.75" hidden="1">
      <c r="F750" s="71"/>
      <c r="G750" s="71"/>
      <c r="H750" s="6">
        <v>0</v>
      </c>
      <c r="I750" s="25" t="e">
        <v>#DIV/0!</v>
      </c>
      <c r="M750" s="2"/>
    </row>
    <row r="751" spans="6:13" ht="12.75" hidden="1">
      <c r="F751" s="71"/>
      <c r="G751" s="71"/>
      <c r="H751" s="6">
        <v>0</v>
      </c>
      <c r="I751" s="25" t="e">
        <v>#DIV/0!</v>
      </c>
      <c r="M751" s="2"/>
    </row>
    <row r="752" spans="6:13" ht="12.75" hidden="1">
      <c r="F752" s="71"/>
      <c r="G752" s="71"/>
      <c r="H752" s="6">
        <v>0</v>
      </c>
      <c r="I752" s="25" t="e">
        <v>#DIV/0!</v>
      </c>
      <c r="M752" s="2"/>
    </row>
    <row r="753" spans="6:13" ht="12.75" hidden="1">
      <c r="F753" s="71"/>
      <c r="G753" s="71"/>
      <c r="H753" s="6">
        <v>0</v>
      </c>
      <c r="I753" s="25" t="e">
        <v>#DIV/0!</v>
      </c>
      <c r="M753" s="2"/>
    </row>
    <row r="754" spans="6:13" ht="12.75" hidden="1">
      <c r="F754" s="71"/>
      <c r="G754" s="71"/>
      <c r="H754" s="6">
        <v>0</v>
      </c>
      <c r="I754" s="25" t="e">
        <v>#DIV/0!</v>
      </c>
      <c r="M754" s="2"/>
    </row>
    <row r="755" spans="6:13" ht="12.75" hidden="1">
      <c r="F755" s="71"/>
      <c r="G755" s="71"/>
      <c r="H755" s="6">
        <v>0</v>
      </c>
      <c r="I755" s="25" t="e">
        <v>#DIV/0!</v>
      </c>
      <c r="M755" s="2"/>
    </row>
    <row r="756" spans="6:13" ht="12.75" hidden="1">
      <c r="F756" s="71"/>
      <c r="G756" s="71"/>
      <c r="H756" s="6">
        <v>0</v>
      </c>
      <c r="I756" s="25" t="e">
        <v>#DIV/0!</v>
      </c>
      <c r="M756" s="2"/>
    </row>
    <row r="757" spans="6:13" ht="12.75" hidden="1">
      <c r="F757" s="71"/>
      <c r="G757" s="71"/>
      <c r="H757" s="6">
        <v>0</v>
      </c>
      <c r="I757" s="25" t="e">
        <v>#DIV/0!</v>
      </c>
      <c r="M757" s="2"/>
    </row>
    <row r="758" spans="6:13" ht="12.75" hidden="1">
      <c r="F758" s="71"/>
      <c r="G758" s="71"/>
      <c r="H758" s="6">
        <v>0</v>
      </c>
      <c r="I758" s="25" t="e">
        <v>#DIV/0!</v>
      </c>
      <c r="M758" s="2"/>
    </row>
    <row r="759" spans="6:13" ht="12.75" hidden="1">
      <c r="F759" s="71"/>
      <c r="G759" s="71"/>
      <c r="H759" s="6">
        <v>0</v>
      </c>
      <c r="I759" s="25" t="e">
        <v>#DIV/0!</v>
      </c>
      <c r="M759" s="2"/>
    </row>
    <row r="760" spans="6:13" ht="12.75" hidden="1">
      <c r="F760" s="71"/>
      <c r="G760" s="71"/>
      <c r="H760" s="6">
        <v>0</v>
      </c>
      <c r="I760" s="25" t="e">
        <v>#DIV/0!</v>
      </c>
      <c r="M760" s="2"/>
    </row>
    <row r="761" spans="6:13" ht="12.75" hidden="1">
      <c r="F761" s="71"/>
      <c r="G761" s="71"/>
      <c r="H761" s="6">
        <v>0</v>
      </c>
      <c r="I761" s="25" t="e">
        <v>#DIV/0!</v>
      </c>
      <c r="M761" s="2"/>
    </row>
    <row r="762" spans="6:13" ht="12.75" hidden="1">
      <c r="F762" s="71"/>
      <c r="G762" s="71"/>
      <c r="H762" s="6">
        <v>0</v>
      </c>
      <c r="I762" s="25" t="e">
        <v>#DIV/0!</v>
      </c>
      <c r="M762" s="2"/>
    </row>
    <row r="763" spans="6:13" ht="12.75" hidden="1">
      <c r="F763" s="71"/>
      <c r="G763" s="71"/>
      <c r="H763" s="6">
        <v>0</v>
      </c>
      <c r="I763" s="25" t="e">
        <v>#DIV/0!</v>
      </c>
      <c r="M763" s="2"/>
    </row>
    <row r="764" spans="6:13" ht="12.75" hidden="1">
      <c r="F764" s="71"/>
      <c r="G764" s="71"/>
      <c r="H764" s="6">
        <v>0</v>
      </c>
      <c r="I764" s="25" t="e">
        <v>#DIV/0!</v>
      </c>
      <c r="M764" s="2"/>
    </row>
    <row r="765" spans="6:13" ht="12.75" hidden="1">
      <c r="F765" s="71"/>
      <c r="G765" s="71"/>
      <c r="H765" s="6">
        <v>0</v>
      </c>
      <c r="I765" s="25" t="e">
        <v>#DIV/0!</v>
      </c>
      <c r="M765" s="2"/>
    </row>
    <row r="766" spans="6:13" ht="12.75" hidden="1">
      <c r="F766" s="71"/>
      <c r="G766" s="71"/>
      <c r="H766" s="6">
        <v>0</v>
      </c>
      <c r="I766" s="25" t="e">
        <v>#DIV/0!</v>
      </c>
      <c r="M766" s="2"/>
    </row>
    <row r="767" spans="6:13" ht="12.75" hidden="1">
      <c r="F767" s="71"/>
      <c r="G767" s="71"/>
      <c r="H767" s="6">
        <v>0</v>
      </c>
      <c r="I767" s="25" t="e">
        <v>#DIV/0!</v>
      </c>
      <c r="M767" s="2"/>
    </row>
    <row r="768" spans="6:13" ht="12.75" hidden="1">
      <c r="F768" s="71"/>
      <c r="G768" s="71"/>
      <c r="H768" s="6">
        <v>0</v>
      </c>
      <c r="I768" s="25" t="e">
        <v>#DIV/0!</v>
      </c>
      <c r="M768" s="2"/>
    </row>
    <row r="769" spans="6:13" ht="12.75" hidden="1">
      <c r="F769" s="71"/>
      <c r="G769" s="71"/>
      <c r="H769" s="6">
        <v>0</v>
      </c>
      <c r="I769" s="25" t="e">
        <v>#DIV/0!</v>
      </c>
      <c r="M769" s="2"/>
    </row>
    <row r="770" spans="6:13" ht="12.75" hidden="1">
      <c r="F770" s="71"/>
      <c r="G770" s="71"/>
      <c r="H770" s="6">
        <v>0</v>
      </c>
      <c r="I770" s="25" t="e">
        <v>#DIV/0!</v>
      </c>
      <c r="M770" s="2"/>
    </row>
    <row r="771" spans="6:13" ht="12.75" hidden="1">
      <c r="F771" s="71"/>
      <c r="G771" s="71"/>
      <c r="H771" s="6">
        <v>0</v>
      </c>
      <c r="I771" s="25" t="e">
        <v>#DIV/0!</v>
      </c>
      <c r="M771" s="2"/>
    </row>
    <row r="772" spans="6:13" ht="12.75" hidden="1">
      <c r="F772" s="71"/>
      <c r="G772" s="71"/>
      <c r="H772" s="6">
        <v>0</v>
      </c>
      <c r="I772" s="25" t="e">
        <v>#DIV/0!</v>
      </c>
      <c r="M772" s="2"/>
    </row>
    <row r="773" spans="6:13" ht="12.75" hidden="1">
      <c r="F773" s="71"/>
      <c r="G773" s="71"/>
      <c r="H773" s="6">
        <v>0</v>
      </c>
      <c r="I773" s="25" t="e">
        <v>#DIV/0!</v>
      </c>
      <c r="M773" s="2"/>
    </row>
    <row r="774" spans="6:13" ht="12.75" hidden="1">
      <c r="F774" s="71"/>
      <c r="G774" s="71"/>
      <c r="H774" s="6">
        <v>0</v>
      </c>
      <c r="I774" s="25" t="e">
        <v>#DIV/0!</v>
      </c>
      <c r="M774" s="2"/>
    </row>
    <row r="775" spans="6:13" ht="12.75" hidden="1">
      <c r="F775" s="71"/>
      <c r="G775" s="71"/>
      <c r="H775" s="6">
        <v>0</v>
      </c>
      <c r="I775" s="25" t="e">
        <v>#DIV/0!</v>
      </c>
      <c r="M775" s="2"/>
    </row>
    <row r="776" spans="6:13" ht="12.75" hidden="1">
      <c r="F776" s="71"/>
      <c r="G776" s="71"/>
      <c r="H776" s="6">
        <v>0</v>
      </c>
      <c r="I776" s="25" t="e">
        <v>#DIV/0!</v>
      </c>
      <c r="M776" s="2"/>
    </row>
    <row r="777" spans="6:13" ht="12.75" hidden="1">
      <c r="F777" s="71"/>
      <c r="G777" s="71"/>
      <c r="H777" s="6">
        <v>0</v>
      </c>
      <c r="I777" s="25" t="e">
        <v>#DIV/0!</v>
      </c>
      <c r="M777" s="2"/>
    </row>
    <row r="778" spans="6:13" ht="12.75" hidden="1">
      <c r="F778" s="71"/>
      <c r="G778" s="71"/>
      <c r="H778" s="6">
        <v>0</v>
      </c>
      <c r="I778" s="25" t="e">
        <v>#DIV/0!</v>
      </c>
      <c r="M778" s="2"/>
    </row>
    <row r="779" spans="6:13" ht="12.75" hidden="1">
      <c r="F779" s="71"/>
      <c r="G779" s="71"/>
      <c r="H779" s="6">
        <v>0</v>
      </c>
      <c r="I779" s="25" t="e">
        <v>#DIV/0!</v>
      </c>
      <c r="M779" s="2"/>
    </row>
    <row r="780" spans="6:13" ht="12.75" hidden="1">
      <c r="F780" s="71"/>
      <c r="G780" s="71"/>
      <c r="H780" s="6">
        <v>0</v>
      </c>
      <c r="I780" s="25" t="e">
        <v>#DIV/0!</v>
      </c>
      <c r="M780" s="2"/>
    </row>
    <row r="781" spans="6:13" ht="12.75" hidden="1">
      <c r="F781" s="71"/>
      <c r="G781" s="71"/>
      <c r="H781" s="6">
        <v>0</v>
      </c>
      <c r="I781" s="25" t="e">
        <v>#DIV/0!</v>
      </c>
      <c r="M781" s="2"/>
    </row>
    <row r="782" spans="6:13" ht="12.75" hidden="1">
      <c r="F782" s="71"/>
      <c r="G782" s="71"/>
      <c r="H782" s="6">
        <v>0</v>
      </c>
      <c r="I782" s="25" t="e">
        <v>#DIV/0!</v>
      </c>
      <c r="M782" s="2"/>
    </row>
    <row r="783" spans="6:13" ht="12.75" hidden="1">
      <c r="F783" s="71"/>
      <c r="G783" s="71"/>
      <c r="H783" s="6">
        <v>0</v>
      </c>
      <c r="I783" s="25" t="e">
        <v>#DIV/0!</v>
      </c>
      <c r="M783" s="2"/>
    </row>
    <row r="784" spans="6:13" ht="12.75" hidden="1">
      <c r="F784" s="71"/>
      <c r="G784" s="71"/>
      <c r="H784" s="6">
        <v>0</v>
      </c>
      <c r="I784" s="25" t="e">
        <v>#DIV/0!</v>
      </c>
      <c r="M784" s="2"/>
    </row>
    <row r="785" spans="6:13" ht="12.75" hidden="1">
      <c r="F785" s="71"/>
      <c r="G785" s="71"/>
      <c r="H785" s="6">
        <v>0</v>
      </c>
      <c r="I785" s="25" t="e">
        <v>#DIV/0!</v>
      </c>
      <c r="M785" s="2"/>
    </row>
    <row r="786" spans="6:13" ht="12.75" hidden="1">
      <c r="F786" s="71"/>
      <c r="G786" s="71"/>
      <c r="H786" s="6">
        <v>0</v>
      </c>
      <c r="I786" s="25" t="e">
        <v>#DIV/0!</v>
      </c>
      <c r="M786" s="2"/>
    </row>
    <row r="787" spans="6:13" ht="12.75" hidden="1">
      <c r="F787" s="71"/>
      <c r="G787" s="71"/>
      <c r="H787" s="6">
        <v>0</v>
      </c>
      <c r="I787" s="25" t="e">
        <v>#DIV/0!</v>
      </c>
      <c r="M787" s="2"/>
    </row>
    <row r="788" spans="6:13" ht="12.75" hidden="1">
      <c r="F788" s="71"/>
      <c r="G788" s="71"/>
      <c r="H788" s="6">
        <v>0</v>
      </c>
      <c r="I788" s="25" t="e">
        <v>#DIV/0!</v>
      </c>
      <c r="M788" s="2"/>
    </row>
    <row r="789" spans="6:13" ht="12.75" hidden="1">
      <c r="F789" s="71"/>
      <c r="G789" s="71"/>
      <c r="H789" s="6">
        <v>0</v>
      </c>
      <c r="I789" s="25" t="e">
        <v>#DIV/0!</v>
      </c>
      <c r="M789" s="2"/>
    </row>
    <row r="790" spans="6:13" ht="12.75" hidden="1">
      <c r="F790" s="71"/>
      <c r="G790" s="71"/>
      <c r="H790" s="6">
        <v>0</v>
      </c>
      <c r="I790" s="25" t="e">
        <v>#DIV/0!</v>
      </c>
      <c r="M790" s="2"/>
    </row>
    <row r="791" spans="6:13" ht="12.75" hidden="1">
      <c r="F791" s="71"/>
      <c r="G791" s="71"/>
      <c r="H791" s="6">
        <v>0</v>
      </c>
      <c r="I791" s="25" t="e">
        <v>#DIV/0!</v>
      </c>
      <c r="M791" s="2"/>
    </row>
    <row r="792" spans="6:13" ht="12.75" hidden="1">
      <c r="F792" s="71"/>
      <c r="G792" s="71"/>
      <c r="H792" s="6">
        <v>0</v>
      </c>
      <c r="I792" s="25" t="e">
        <v>#DIV/0!</v>
      </c>
      <c r="M792" s="2"/>
    </row>
    <row r="793" spans="6:13" ht="12.75" hidden="1">
      <c r="F793" s="71"/>
      <c r="G793" s="71"/>
      <c r="H793" s="6">
        <v>0</v>
      </c>
      <c r="I793" s="25" t="e">
        <v>#DIV/0!</v>
      </c>
      <c r="M793" s="2"/>
    </row>
    <row r="794" spans="6:13" ht="12.75" hidden="1">
      <c r="F794" s="71"/>
      <c r="G794" s="71"/>
      <c r="H794" s="6">
        <v>0</v>
      </c>
      <c r="I794" s="25" t="e">
        <v>#DIV/0!</v>
      </c>
      <c r="M794" s="2"/>
    </row>
    <row r="795" spans="6:13" ht="12.75" hidden="1">
      <c r="F795" s="71"/>
      <c r="G795" s="71"/>
      <c r="H795" s="6">
        <v>0</v>
      </c>
      <c r="I795" s="25" t="e">
        <v>#DIV/0!</v>
      </c>
      <c r="M795" s="2"/>
    </row>
    <row r="796" spans="6:13" ht="12.75" hidden="1">
      <c r="F796" s="71"/>
      <c r="G796" s="71"/>
      <c r="H796" s="6">
        <v>0</v>
      </c>
      <c r="I796" s="25" t="e">
        <v>#DIV/0!</v>
      </c>
      <c r="M796" s="2"/>
    </row>
    <row r="797" spans="6:13" ht="12.75" hidden="1">
      <c r="F797" s="71"/>
      <c r="G797" s="71"/>
      <c r="H797" s="6">
        <v>0</v>
      </c>
      <c r="I797" s="25" t="e">
        <v>#DIV/0!</v>
      </c>
      <c r="M797" s="2"/>
    </row>
    <row r="798" spans="6:13" ht="12.75" hidden="1">
      <c r="F798" s="71"/>
      <c r="G798" s="71"/>
      <c r="H798" s="6">
        <v>0</v>
      </c>
      <c r="I798" s="25" t="e">
        <v>#DIV/0!</v>
      </c>
      <c r="M798" s="2"/>
    </row>
    <row r="799" spans="6:13" ht="12.75" hidden="1">
      <c r="F799" s="71"/>
      <c r="G799" s="71"/>
      <c r="H799" s="6">
        <v>0</v>
      </c>
      <c r="I799" s="25" t="e">
        <v>#DIV/0!</v>
      </c>
      <c r="M799" s="2"/>
    </row>
    <row r="800" spans="6:13" ht="12.75" hidden="1">
      <c r="F800" s="71"/>
      <c r="G800" s="71"/>
      <c r="H800" s="6">
        <v>0</v>
      </c>
      <c r="I800" s="25" t="e">
        <v>#DIV/0!</v>
      </c>
      <c r="M800" s="2"/>
    </row>
    <row r="801" spans="6:13" ht="12.75" hidden="1">
      <c r="F801" s="71"/>
      <c r="G801" s="71"/>
      <c r="H801" s="6">
        <v>0</v>
      </c>
      <c r="I801" s="25" t="e">
        <v>#DIV/0!</v>
      </c>
      <c r="M801" s="2"/>
    </row>
    <row r="802" spans="6:13" ht="12.75" hidden="1">
      <c r="F802" s="71"/>
      <c r="G802" s="71"/>
      <c r="H802" s="6">
        <v>0</v>
      </c>
      <c r="I802" s="25" t="e">
        <v>#DIV/0!</v>
      </c>
      <c r="M802" s="2"/>
    </row>
    <row r="803" spans="6:13" ht="12.75" hidden="1">
      <c r="F803" s="71"/>
      <c r="G803" s="71"/>
      <c r="H803" s="6">
        <v>0</v>
      </c>
      <c r="I803" s="25" t="e">
        <v>#DIV/0!</v>
      </c>
      <c r="M803" s="2"/>
    </row>
    <row r="804" spans="6:13" ht="12.75" hidden="1">
      <c r="F804" s="71"/>
      <c r="G804" s="71"/>
      <c r="H804" s="6">
        <v>0</v>
      </c>
      <c r="I804" s="25" t="e">
        <v>#DIV/0!</v>
      </c>
      <c r="M804" s="2"/>
    </row>
    <row r="805" spans="6:13" ht="12.75" hidden="1">
      <c r="F805" s="71"/>
      <c r="G805" s="71"/>
      <c r="H805" s="6">
        <v>0</v>
      </c>
      <c r="I805" s="25" t="e">
        <v>#DIV/0!</v>
      </c>
      <c r="M805" s="2"/>
    </row>
    <row r="806" spans="6:13" ht="12.75" hidden="1">
      <c r="F806" s="71"/>
      <c r="G806" s="71"/>
      <c r="H806" s="6">
        <v>0</v>
      </c>
      <c r="I806" s="25" t="e">
        <v>#DIV/0!</v>
      </c>
      <c r="M806" s="2"/>
    </row>
    <row r="807" spans="6:13" ht="12.75" hidden="1">
      <c r="F807" s="71"/>
      <c r="G807" s="71"/>
      <c r="H807" s="6">
        <v>0</v>
      </c>
      <c r="I807" s="25" t="e">
        <v>#DIV/0!</v>
      </c>
      <c r="M807" s="2"/>
    </row>
    <row r="808" spans="6:13" ht="12.75" hidden="1">
      <c r="F808" s="71"/>
      <c r="G808" s="71"/>
      <c r="H808" s="6">
        <v>0</v>
      </c>
      <c r="I808" s="25" t="e">
        <v>#DIV/0!</v>
      </c>
      <c r="M808" s="2"/>
    </row>
    <row r="809" spans="6:13" ht="12.75" hidden="1">
      <c r="F809" s="71"/>
      <c r="G809" s="71"/>
      <c r="H809" s="6">
        <v>0</v>
      </c>
      <c r="I809" s="25" t="e">
        <v>#DIV/0!</v>
      </c>
      <c r="M809" s="2"/>
    </row>
    <row r="810" spans="6:13" ht="12.75" hidden="1">
      <c r="F810" s="71"/>
      <c r="G810" s="71"/>
      <c r="H810" s="6">
        <v>0</v>
      </c>
      <c r="I810" s="25" t="e">
        <v>#DIV/0!</v>
      </c>
      <c r="M810" s="2"/>
    </row>
    <row r="811" spans="6:13" ht="12.75" hidden="1">
      <c r="F811" s="71"/>
      <c r="G811" s="71"/>
      <c r="H811" s="6">
        <v>0</v>
      </c>
      <c r="I811" s="25" t="e">
        <v>#DIV/0!</v>
      </c>
      <c r="M811" s="2"/>
    </row>
    <row r="812" spans="6:13" ht="12.75" hidden="1">
      <c r="F812" s="71"/>
      <c r="G812" s="71"/>
      <c r="M812" s="2"/>
    </row>
    <row r="813" spans="6:13" ht="12.75" hidden="1">
      <c r="F813" s="71"/>
      <c r="G813" s="71"/>
      <c r="M813" s="2"/>
    </row>
    <row r="814" spans="6:13" ht="12.75" hidden="1">
      <c r="F814" s="71"/>
      <c r="G814" s="71"/>
      <c r="M814" s="2"/>
    </row>
    <row r="815" spans="6:13" ht="12.75" hidden="1">
      <c r="F815" s="71"/>
      <c r="G815" s="71"/>
      <c r="M815" s="2"/>
    </row>
    <row r="816" spans="6:13" ht="12.75" hidden="1">
      <c r="F816" s="71"/>
      <c r="G816" s="71"/>
      <c r="M816" s="2"/>
    </row>
    <row r="817" spans="6:13" ht="12.75" hidden="1">
      <c r="F817" s="71"/>
      <c r="G817" s="71"/>
      <c r="M817" s="2"/>
    </row>
    <row r="818" spans="6:13" ht="12.75" hidden="1">
      <c r="F818" s="71"/>
      <c r="G818" s="71"/>
      <c r="M818" s="2"/>
    </row>
    <row r="819" spans="6:13" ht="12.75" hidden="1">
      <c r="F819" s="71"/>
      <c r="G819" s="71"/>
      <c r="M819" s="2"/>
    </row>
    <row r="820" spans="6:13" ht="12.75" hidden="1">
      <c r="F820" s="71"/>
      <c r="G820" s="71"/>
      <c r="M820" s="2"/>
    </row>
    <row r="821" spans="6:13" ht="12.75" hidden="1">
      <c r="F821" s="71"/>
      <c r="G821" s="71"/>
      <c r="M821" s="2"/>
    </row>
    <row r="822" spans="6:13" ht="12.75" hidden="1">
      <c r="F822" s="71"/>
      <c r="G822" s="71"/>
      <c r="M822" s="2"/>
    </row>
    <row r="823" spans="6:13" ht="12.75" hidden="1">
      <c r="F823" s="71"/>
      <c r="G823" s="71"/>
      <c r="M823" s="2"/>
    </row>
    <row r="824" spans="6:13" ht="12.75" hidden="1">
      <c r="F824" s="71"/>
      <c r="G824" s="71"/>
      <c r="M824" s="2"/>
    </row>
    <row r="825" spans="6:13" ht="12.75" hidden="1">
      <c r="F825" s="71"/>
      <c r="G825" s="71"/>
      <c r="M825" s="2"/>
    </row>
    <row r="826" spans="6:13" ht="12.75" hidden="1">
      <c r="F826" s="71"/>
      <c r="G826" s="71"/>
      <c r="M826" s="2"/>
    </row>
    <row r="827" spans="6:13" ht="12.75" hidden="1">
      <c r="F827" s="71"/>
      <c r="G827" s="71"/>
      <c r="M827" s="2"/>
    </row>
    <row r="828" spans="6:13" ht="12.75" hidden="1">
      <c r="F828" s="71"/>
      <c r="G828" s="71"/>
      <c r="M828" s="2"/>
    </row>
    <row r="829" spans="6:13" ht="12.75" hidden="1">
      <c r="F829" s="71"/>
      <c r="G829" s="71"/>
      <c r="M829" s="2"/>
    </row>
    <row r="830" spans="6:13" ht="12.75" hidden="1">
      <c r="F830" s="71"/>
      <c r="G830" s="71"/>
      <c r="M830" s="2"/>
    </row>
    <row r="831" spans="6:13" ht="12.75" hidden="1">
      <c r="F831" s="71"/>
      <c r="G831" s="71"/>
      <c r="M831" s="2"/>
    </row>
    <row r="832" spans="6:13" ht="12.75" hidden="1">
      <c r="F832" s="71"/>
      <c r="G832" s="71"/>
      <c r="M832" s="2"/>
    </row>
    <row r="833" spans="6:13" ht="12.75" hidden="1">
      <c r="F833" s="71"/>
      <c r="G833" s="71"/>
      <c r="M833" s="2"/>
    </row>
    <row r="834" spans="6:13" ht="12.75" hidden="1">
      <c r="F834" s="71"/>
      <c r="G834" s="71"/>
      <c r="M834" s="2"/>
    </row>
    <row r="835" spans="6:13" ht="12.75" hidden="1">
      <c r="F835" s="71"/>
      <c r="G835" s="71"/>
      <c r="M835" s="2"/>
    </row>
    <row r="836" spans="6:13" ht="12.75" hidden="1">
      <c r="F836" s="71"/>
      <c r="G836" s="71"/>
      <c r="M836" s="2"/>
    </row>
    <row r="837" spans="6:13" ht="12.75" hidden="1">
      <c r="F837" s="71"/>
      <c r="G837" s="71"/>
      <c r="M837" s="2"/>
    </row>
    <row r="838" spans="6:13" ht="12.75" hidden="1">
      <c r="F838" s="71"/>
      <c r="G838" s="71"/>
      <c r="M838" s="2"/>
    </row>
    <row r="839" spans="6:13" ht="12.75" hidden="1">
      <c r="F839" s="71"/>
      <c r="G839" s="71"/>
      <c r="M839" s="2"/>
    </row>
    <row r="840" spans="6:13" ht="12.75" hidden="1">
      <c r="F840" s="71"/>
      <c r="G840" s="71"/>
      <c r="M840" s="2"/>
    </row>
    <row r="841" spans="6:13" ht="12.75" hidden="1">
      <c r="F841" s="71"/>
      <c r="G841" s="71"/>
      <c r="M841" s="2"/>
    </row>
    <row r="842" spans="6:13" ht="12.75" hidden="1">
      <c r="F842" s="71"/>
      <c r="G842" s="71"/>
      <c r="M842" s="2"/>
    </row>
    <row r="843" spans="6:13" ht="12.75" hidden="1">
      <c r="F843" s="71"/>
      <c r="G843" s="71"/>
      <c r="M843" s="2"/>
    </row>
    <row r="844" spans="6:13" ht="12.75" hidden="1">
      <c r="F844" s="71"/>
      <c r="G844" s="71"/>
      <c r="M844" s="2"/>
    </row>
    <row r="845" spans="6:13" ht="12.75" hidden="1">
      <c r="F845" s="71"/>
      <c r="G845" s="71"/>
      <c r="M845" s="2"/>
    </row>
    <row r="846" spans="6:13" ht="12.75" hidden="1">
      <c r="F846" s="71"/>
      <c r="G846" s="71"/>
      <c r="M846" s="2"/>
    </row>
    <row r="847" spans="6:13" ht="12.75" hidden="1">
      <c r="F847" s="71"/>
      <c r="G847" s="71"/>
      <c r="M847" s="2"/>
    </row>
    <row r="848" spans="6:13" ht="12.75" hidden="1">
      <c r="F848" s="71"/>
      <c r="G848" s="71"/>
      <c r="M848" s="2"/>
    </row>
    <row r="849" spans="6:13" ht="12.75" hidden="1">
      <c r="F849" s="71"/>
      <c r="G849" s="71"/>
      <c r="M849" s="2"/>
    </row>
    <row r="850" spans="6:13" ht="12.75" hidden="1">
      <c r="F850" s="71"/>
      <c r="G850" s="71"/>
      <c r="M850" s="2"/>
    </row>
    <row r="851" spans="6:13" ht="12.75" hidden="1">
      <c r="F851" s="71"/>
      <c r="G851" s="71"/>
      <c r="M851" s="2"/>
    </row>
    <row r="852" spans="6:13" ht="12.75" hidden="1">
      <c r="F852" s="71"/>
      <c r="G852" s="71"/>
      <c r="M852" s="2"/>
    </row>
    <row r="853" spans="6:13" ht="12.75" hidden="1">
      <c r="F853" s="71"/>
      <c r="G853" s="71"/>
      <c r="M853" s="2"/>
    </row>
    <row r="854" spans="6:13" ht="12.75" hidden="1">
      <c r="F854" s="71"/>
      <c r="G854" s="71"/>
      <c r="M854" s="2"/>
    </row>
    <row r="855" spans="6:13" ht="12.75" hidden="1">
      <c r="F855" s="71"/>
      <c r="G855" s="71"/>
      <c r="M855" s="2"/>
    </row>
    <row r="856" spans="6:13" ht="12.75" hidden="1">
      <c r="F856" s="71"/>
      <c r="G856" s="71"/>
      <c r="M856" s="2"/>
    </row>
    <row r="857" spans="6:13" ht="12.75" hidden="1">
      <c r="F857" s="71"/>
      <c r="G857" s="71"/>
      <c r="M857" s="2"/>
    </row>
    <row r="858" spans="6:13" ht="12.75" hidden="1">
      <c r="F858" s="71"/>
      <c r="G858" s="71"/>
      <c r="M858" s="2"/>
    </row>
    <row r="859" spans="6:13" ht="12.75" hidden="1">
      <c r="F859" s="71"/>
      <c r="G859" s="71"/>
      <c r="M859" s="2"/>
    </row>
    <row r="860" spans="6:13" ht="12.75" hidden="1">
      <c r="F860" s="71"/>
      <c r="G860" s="71"/>
      <c r="M860" s="2"/>
    </row>
    <row r="861" spans="6:13" ht="12.75" hidden="1">
      <c r="F861" s="71"/>
      <c r="G861" s="71"/>
      <c r="M861" s="2"/>
    </row>
    <row r="862" spans="6:13" ht="12.75" hidden="1">
      <c r="F862" s="71"/>
      <c r="G862" s="71"/>
      <c r="M862" s="2"/>
    </row>
    <row r="863" spans="6:13" ht="12.75" hidden="1">
      <c r="F863" s="71"/>
      <c r="G863" s="71"/>
      <c r="M863" s="2"/>
    </row>
    <row r="864" spans="6:13" ht="12.75" hidden="1">
      <c r="F864" s="71"/>
      <c r="G864" s="71"/>
      <c r="M864" s="2"/>
    </row>
    <row r="865" spans="6:13" ht="12.75" hidden="1">
      <c r="F865" s="71"/>
      <c r="G865" s="71"/>
      <c r="M865" s="2"/>
    </row>
    <row r="866" spans="6:13" ht="12.75" hidden="1">
      <c r="F866" s="71"/>
      <c r="G866" s="71"/>
      <c r="M866" s="2"/>
    </row>
    <row r="867" spans="6:13" ht="12.75" hidden="1">
      <c r="F867" s="71"/>
      <c r="G867" s="71"/>
      <c r="M867" s="2"/>
    </row>
    <row r="868" spans="6:13" ht="12.75" hidden="1">
      <c r="F868" s="71"/>
      <c r="G868" s="71"/>
      <c r="M868" s="2"/>
    </row>
    <row r="869" spans="6:13" ht="12.75" hidden="1">
      <c r="F869" s="71"/>
      <c r="G869" s="71"/>
      <c r="M869" s="2"/>
    </row>
    <row r="870" spans="6:13" ht="12.75" hidden="1">
      <c r="F870" s="71"/>
      <c r="G870" s="71"/>
      <c r="M870" s="2"/>
    </row>
    <row r="871" spans="6:13" ht="12.75" hidden="1">
      <c r="F871" s="71"/>
      <c r="G871" s="71"/>
      <c r="M871" s="2"/>
    </row>
    <row r="872" spans="6:13" ht="12.75" hidden="1">
      <c r="F872" s="71"/>
      <c r="G872" s="71"/>
      <c r="M872" s="2"/>
    </row>
    <row r="873" spans="6:13" ht="12.75" hidden="1">
      <c r="F873" s="71"/>
      <c r="G873" s="71"/>
      <c r="M873" s="2"/>
    </row>
    <row r="874" spans="6:13" ht="12.75" hidden="1">
      <c r="F874" s="71"/>
      <c r="G874" s="71"/>
      <c r="M874" s="2"/>
    </row>
    <row r="875" spans="6:13" ht="12.75" hidden="1">
      <c r="F875" s="71"/>
      <c r="G875" s="71"/>
      <c r="M875" s="2"/>
    </row>
    <row r="876" spans="6:13" ht="12.75" hidden="1">
      <c r="F876" s="71"/>
      <c r="G876" s="71"/>
      <c r="M876" s="2"/>
    </row>
    <row r="877" spans="6:13" ht="12.75" hidden="1">
      <c r="F877" s="71"/>
      <c r="G877" s="71"/>
      <c r="M877" s="2"/>
    </row>
    <row r="878" spans="6:13" ht="12.75" hidden="1">
      <c r="F878" s="71"/>
      <c r="G878" s="71"/>
      <c r="M878" s="2"/>
    </row>
    <row r="879" spans="6:13" ht="12.75" hidden="1">
      <c r="F879" s="71"/>
      <c r="G879" s="71"/>
      <c r="M879" s="2"/>
    </row>
    <row r="880" spans="6:13" ht="12.75" hidden="1">
      <c r="F880" s="71"/>
      <c r="G880" s="71"/>
      <c r="M880" s="2"/>
    </row>
    <row r="881" spans="6:13" ht="12.75">
      <c r="F881" s="71"/>
      <c r="G881" s="71"/>
      <c r="M881" s="2"/>
    </row>
    <row r="882" spans="6:13" ht="12.75" hidden="1">
      <c r="F882" s="71"/>
      <c r="G882" s="71"/>
      <c r="M882" s="2">
        <v>525</v>
      </c>
    </row>
    <row r="883" spans="6:13" ht="12.75" hidden="1">
      <c r="F883" s="71"/>
      <c r="G883" s="71"/>
      <c r="M883" s="2">
        <v>525</v>
      </c>
    </row>
    <row r="884" spans="6:13" ht="12.75" hidden="1">
      <c r="F884" s="71"/>
      <c r="G884" s="71"/>
      <c r="M884" s="2">
        <v>525</v>
      </c>
    </row>
    <row r="885" spans="6:13" ht="12.75" hidden="1">
      <c r="F885" s="71"/>
      <c r="G885" s="71"/>
      <c r="M885" s="2">
        <v>525</v>
      </c>
    </row>
    <row r="886" spans="6:13" ht="12.75" hidden="1">
      <c r="F886" s="71"/>
      <c r="G886" s="71"/>
      <c r="M886" s="2">
        <v>525</v>
      </c>
    </row>
    <row r="887" spans="6:13" ht="12.75" hidden="1">
      <c r="F887" s="71"/>
      <c r="G887" s="71"/>
      <c r="M887" s="2">
        <v>525</v>
      </c>
    </row>
    <row r="888" spans="6:13" ht="12.75" hidden="1">
      <c r="F888" s="71"/>
      <c r="G888" s="71"/>
      <c r="M888" s="2">
        <v>525</v>
      </c>
    </row>
    <row r="889" spans="6:13" ht="12.75" hidden="1">
      <c r="F889" s="71"/>
      <c r="G889" s="71"/>
      <c r="M889" s="2">
        <v>525</v>
      </c>
    </row>
    <row r="890" spans="6:13" ht="12.75" hidden="1">
      <c r="F890" s="71"/>
      <c r="G890" s="71"/>
      <c r="M890" s="2">
        <v>525</v>
      </c>
    </row>
    <row r="891" spans="6:13" ht="12.75" hidden="1">
      <c r="F891" s="71"/>
      <c r="G891" s="71"/>
      <c r="M891" s="2">
        <v>525</v>
      </c>
    </row>
    <row r="892" spans="6:13" ht="12.75" hidden="1">
      <c r="F892" s="71"/>
      <c r="G892" s="71"/>
      <c r="M892" s="2">
        <v>525</v>
      </c>
    </row>
    <row r="893" spans="6:13" ht="12.75" hidden="1">
      <c r="F893" s="71"/>
      <c r="G893" s="71"/>
      <c r="M893" s="2">
        <v>525</v>
      </c>
    </row>
    <row r="894" spans="6:13" ht="12.75" hidden="1">
      <c r="F894" s="71"/>
      <c r="G894" s="71"/>
      <c r="M894" s="2">
        <v>525</v>
      </c>
    </row>
    <row r="895" spans="6:13" ht="12.75" hidden="1">
      <c r="F895" s="71"/>
      <c r="G895" s="71"/>
      <c r="M895" s="2">
        <v>525</v>
      </c>
    </row>
    <row r="896" spans="1:13" s="305" customFormat="1" ht="12.75">
      <c r="A896" s="300"/>
      <c r="B896" s="301">
        <v>-2530634</v>
      </c>
      <c r="C896" s="302" t="s">
        <v>1255</v>
      </c>
      <c r="D896" s="300" t="s">
        <v>1269</v>
      </c>
      <c r="E896" s="300"/>
      <c r="F896" s="303"/>
      <c r="G896" s="303"/>
      <c r="H896" s="301">
        <v>2530634</v>
      </c>
      <c r="I896" s="304">
        <v>-5061.268</v>
      </c>
      <c r="K896" s="294">
        <v>500</v>
      </c>
      <c r="L896" s="295"/>
      <c r="M896" s="294">
        <v>500</v>
      </c>
    </row>
    <row r="897" spans="1:13" s="305" customFormat="1" ht="12.75">
      <c r="A897" s="300"/>
      <c r="B897" s="301">
        <v>1116020</v>
      </c>
      <c r="C897" s="302" t="s">
        <v>1255</v>
      </c>
      <c r="D897" s="300" t="s">
        <v>1261</v>
      </c>
      <c r="E897" s="300"/>
      <c r="F897" s="303"/>
      <c r="G897" s="303"/>
      <c r="H897" s="301">
        <v>-1116020</v>
      </c>
      <c r="I897" s="304">
        <v>2232.04</v>
      </c>
      <c r="K897" s="294">
        <v>500</v>
      </c>
      <c r="L897" s="295"/>
      <c r="M897" s="294">
        <v>500</v>
      </c>
    </row>
    <row r="898" spans="1:13" s="305" customFormat="1" ht="12.75">
      <c r="A898" s="300"/>
      <c r="B898" s="301">
        <v>0</v>
      </c>
      <c r="C898" s="302" t="s">
        <v>1255</v>
      </c>
      <c r="D898" s="300" t="s">
        <v>1262</v>
      </c>
      <c r="E898" s="300"/>
      <c r="F898" s="303"/>
      <c r="G898" s="303"/>
      <c r="H898" s="301">
        <v>0</v>
      </c>
      <c r="I898" s="304">
        <v>0</v>
      </c>
      <c r="K898" s="294">
        <v>495</v>
      </c>
      <c r="L898" s="295"/>
      <c r="M898" s="294">
        <v>495</v>
      </c>
    </row>
    <row r="899" spans="1:13" s="305" customFormat="1" ht="12.75">
      <c r="A899" s="300"/>
      <c r="B899" s="301">
        <v>0</v>
      </c>
      <c r="C899" s="302" t="s">
        <v>1255</v>
      </c>
      <c r="D899" s="300" t="s">
        <v>1263</v>
      </c>
      <c r="E899" s="300"/>
      <c r="F899" s="303"/>
      <c r="G899" s="303"/>
      <c r="H899" s="301">
        <v>0</v>
      </c>
      <c r="I899" s="304">
        <v>0</v>
      </c>
      <c r="K899" s="294">
        <v>495</v>
      </c>
      <c r="L899" s="295"/>
      <c r="M899" s="294">
        <v>495</v>
      </c>
    </row>
    <row r="900" spans="1:13" s="305" customFormat="1" ht="12.75">
      <c r="A900" s="300"/>
      <c r="B900" s="301">
        <v>-1407579</v>
      </c>
      <c r="C900" s="302" t="s">
        <v>1255</v>
      </c>
      <c r="D900" s="300" t="s">
        <v>1270</v>
      </c>
      <c r="E900" s="300"/>
      <c r="F900" s="303"/>
      <c r="G900" s="303"/>
      <c r="H900" s="301">
        <v>1407579</v>
      </c>
      <c r="I900" s="304">
        <v>-2815.158</v>
      </c>
      <c r="K900" s="294">
        <v>500</v>
      </c>
      <c r="L900" s="295"/>
      <c r="M900" s="294">
        <v>500</v>
      </c>
    </row>
    <row r="901" spans="1:13" s="305" customFormat="1" ht="12.75">
      <c r="A901" s="300"/>
      <c r="B901" s="301">
        <v>1980971</v>
      </c>
      <c r="C901" s="302" t="s">
        <v>1255</v>
      </c>
      <c r="D901" s="300" t="s">
        <v>1264</v>
      </c>
      <c r="E901" s="300"/>
      <c r="F901" s="303"/>
      <c r="G901" s="303"/>
      <c r="H901" s="301">
        <v>-1980971</v>
      </c>
      <c r="I901" s="304">
        <v>3961.942</v>
      </c>
      <c r="K901" s="294">
        <v>500</v>
      </c>
      <c r="L901" s="295"/>
      <c r="M901" s="294">
        <v>500</v>
      </c>
    </row>
    <row r="902" spans="1:13" s="305" customFormat="1" ht="12.75">
      <c r="A902" s="300"/>
      <c r="B902" s="301">
        <v>0</v>
      </c>
      <c r="C902" s="302" t="s">
        <v>1255</v>
      </c>
      <c r="D902" s="300" t="s">
        <v>1265</v>
      </c>
      <c r="E902" s="300"/>
      <c r="F902" s="303"/>
      <c r="G902" s="303"/>
      <c r="H902" s="301">
        <v>0</v>
      </c>
      <c r="I902" s="304">
        <v>0</v>
      </c>
      <c r="K902" s="294">
        <v>525</v>
      </c>
      <c r="L902" s="295"/>
      <c r="M902" s="294">
        <v>525</v>
      </c>
    </row>
    <row r="903" spans="1:13" s="305" customFormat="1" ht="12.75">
      <c r="A903" s="300"/>
      <c r="B903" s="301">
        <v>0</v>
      </c>
      <c r="C903" s="302" t="s">
        <v>1255</v>
      </c>
      <c r="D903" s="300" t="s">
        <v>1266</v>
      </c>
      <c r="E903" s="300"/>
      <c r="F903" s="303"/>
      <c r="G903" s="303"/>
      <c r="H903" s="301">
        <v>0</v>
      </c>
      <c r="I903" s="304">
        <v>0</v>
      </c>
      <c r="K903" s="294">
        <v>525</v>
      </c>
      <c r="L903" s="295"/>
      <c r="M903" s="294">
        <v>525</v>
      </c>
    </row>
    <row r="904" spans="1:13" s="305" customFormat="1" ht="12.75">
      <c r="A904" s="300"/>
      <c r="B904" s="301">
        <v>-131697</v>
      </c>
      <c r="C904" s="302" t="s">
        <v>1255</v>
      </c>
      <c r="D904" s="300" t="s">
        <v>1286</v>
      </c>
      <c r="E904" s="300"/>
      <c r="F904" s="303"/>
      <c r="G904" s="303"/>
      <c r="H904" s="301">
        <v>131697</v>
      </c>
      <c r="I904" s="304">
        <v>-246.1626168224299</v>
      </c>
      <c r="K904" s="294">
        <v>535</v>
      </c>
      <c r="L904" s="295"/>
      <c r="M904" s="294">
        <v>535</v>
      </c>
    </row>
    <row r="905" spans="1:13" s="305" customFormat="1" ht="12.75">
      <c r="A905" s="300"/>
      <c r="B905" s="301">
        <v>0</v>
      </c>
      <c r="C905" s="302" t="s">
        <v>1255</v>
      </c>
      <c r="D905" s="300" t="s">
        <v>1284</v>
      </c>
      <c r="E905" s="300"/>
      <c r="F905" s="303"/>
      <c r="G905" s="303"/>
      <c r="H905" s="301">
        <v>0</v>
      </c>
      <c r="I905" s="304">
        <v>0</v>
      </c>
      <c r="K905" s="294">
        <v>535</v>
      </c>
      <c r="L905" s="295"/>
      <c r="M905" s="294">
        <v>535</v>
      </c>
    </row>
    <row r="906" spans="1:13" s="305" customFormat="1" ht="12.75">
      <c r="A906" s="306"/>
      <c r="B906" s="307">
        <v>-972919</v>
      </c>
      <c r="C906" s="306" t="s">
        <v>1255</v>
      </c>
      <c r="D906" s="306" t="s">
        <v>1285</v>
      </c>
      <c r="E906" s="306"/>
      <c r="F906" s="308"/>
      <c r="G906" s="308"/>
      <c r="H906" s="307">
        <v>-143101</v>
      </c>
      <c r="I906" s="309">
        <v>-1818.540186915888</v>
      </c>
      <c r="J906" s="310"/>
      <c r="K906" s="299">
        <v>535</v>
      </c>
      <c r="L906" s="299"/>
      <c r="M906" s="299">
        <v>535</v>
      </c>
    </row>
    <row r="907" spans="6:13" ht="12.75">
      <c r="F907" s="71"/>
      <c r="G907" s="71"/>
      <c r="M907" s="2"/>
    </row>
    <row r="908" spans="6:13" ht="12.75">
      <c r="F908" s="71"/>
      <c r="G908" s="71"/>
      <c r="M908" s="2"/>
    </row>
    <row r="909" spans="6:13" ht="12.75">
      <c r="F909" s="71"/>
      <c r="G909" s="71"/>
      <c r="M909" s="2"/>
    </row>
    <row r="910" spans="2:13" ht="12.75">
      <c r="B910" s="44"/>
      <c r="F910" s="82"/>
      <c r="G910" s="71"/>
      <c r="M910" s="2"/>
    </row>
    <row r="911" spans="1:13" s="295" customFormat="1" ht="12.75" hidden="1">
      <c r="A911" s="290"/>
      <c r="B911" s="291"/>
      <c r="C911" s="290"/>
      <c r="D911" s="290"/>
      <c r="E911" s="290"/>
      <c r="F911" s="292"/>
      <c r="G911" s="292"/>
      <c r="H911" s="291"/>
      <c r="I911" s="274"/>
      <c r="K911" s="43"/>
      <c r="L911" s="18"/>
      <c r="M911" s="2"/>
    </row>
    <row r="912" spans="1:13" s="295" customFormat="1" ht="12.75" hidden="1">
      <c r="A912" s="290"/>
      <c r="B912" s="291"/>
      <c r="C912" s="290"/>
      <c r="D912" s="290"/>
      <c r="E912" s="290"/>
      <c r="F912" s="292"/>
      <c r="G912" s="292"/>
      <c r="H912" s="291"/>
      <c r="I912" s="274"/>
      <c r="K912" s="43"/>
      <c r="L912" s="18"/>
      <c r="M912" s="2"/>
    </row>
    <row r="913" spans="1:13" ht="12.75" hidden="1">
      <c r="A913" s="15"/>
      <c r="B913" s="9"/>
      <c r="F913" s="71"/>
      <c r="G913" s="71"/>
      <c r="H913" s="291"/>
      <c r="I913" s="25" t="e">
        <v>#DIV/0!</v>
      </c>
      <c r="M913" s="2"/>
    </row>
    <row r="914" spans="1:13" ht="12.75" hidden="1">
      <c r="A914" s="15"/>
      <c r="B914" s="9"/>
      <c r="F914" s="71"/>
      <c r="G914" s="71"/>
      <c r="H914" s="291"/>
      <c r="I914" s="25" t="e">
        <v>#DIV/0!</v>
      </c>
      <c r="M914" s="2"/>
    </row>
    <row r="915" spans="1:13" ht="12.75" hidden="1">
      <c r="A915" s="15"/>
      <c r="B915" s="9"/>
      <c r="F915" s="71"/>
      <c r="G915" s="71"/>
      <c r="H915" s="6">
        <v>0</v>
      </c>
      <c r="I915" s="25" t="e">
        <v>#DIV/0!</v>
      </c>
      <c r="M915" s="2"/>
    </row>
    <row r="916" spans="1:13" ht="12.75" hidden="1">
      <c r="A916" s="15"/>
      <c r="B916" s="9"/>
      <c r="F916" s="71"/>
      <c r="G916" s="71"/>
      <c r="H916" s="6">
        <v>0</v>
      </c>
      <c r="I916" s="25" t="e">
        <v>#DIV/0!</v>
      </c>
      <c r="M916" s="2"/>
    </row>
    <row r="917" spans="1:13" ht="12.75" hidden="1">
      <c r="A917" s="15"/>
      <c r="B917" s="9"/>
      <c r="F917" s="71"/>
      <c r="G917" s="71"/>
      <c r="H917" s="6">
        <v>0</v>
      </c>
      <c r="I917" s="25" t="e">
        <v>#DIV/0!</v>
      </c>
      <c r="M917" s="2"/>
    </row>
    <row r="918" spans="1:13" ht="12.75" hidden="1">
      <c r="A918" s="15"/>
      <c r="B918" s="9"/>
      <c r="F918" s="71"/>
      <c r="G918" s="71"/>
      <c r="H918" s="6">
        <v>0</v>
      </c>
      <c r="I918" s="25" t="e">
        <v>#DIV/0!</v>
      </c>
      <c r="M918" s="2"/>
    </row>
    <row r="919" spans="1:13" ht="12.75" hidden="1">
      <c r="A919" s="15"/>
      <c r="B919" s="9"/>
      <c r="F919" s="71"/>
      <c r="G919" s="71"/>
      <c r="H919" s="6">
        <v>0</v>
      </c>
      <c r="I919" s="25" t="e">
        <v>#DIV/0!</v>
      </c>
      <c r="M919" s="2"/>
    </row>
    <row r="920" spans="1:13" ht="12.75" hidden="1">
      <c r="A920" s="15"/>
      <c r="B920" s="9"/>
      <c r="F920" s="71"/>
      <c r="G920" s="71"/>
      <c r="H920" s="6">
        <v>0</v>
      </c>
      <c r="I920" s="25" t="e">
        <v>#DIV/0!</v>
      </c>
      <c r="M920" s="2"/>
    </row>
    <row r="921" spans="1:13" ht="12.75" hidden="1">
      <c r="A921" s="15"/>
      <c r="B921" s="9"/>
      <c r="F921" s="71"/>
      <c r="G921" s="71"/>
      <c r="H921" s="6">
        <v>0</v>
      </c>
      <c r="I921" s="25" t="e">
        <v>#DIV/0!</v>
      </c>
      <c r="M921" s="2"/>
    </row>
    <row r="922" spans="1:13" ht="12.75" hidden="1">
      <c r="A922" s="15"/>
      <c r="B922" s="9"/>
      <c r="F922" s="71"/>
      <c r="G922" s="71"/>
      <c r="H922" s="6">
        <v>0</v>
      </c>
      <c r="I922" s="25" t="e">
        <v>#DIV/0!</v>
      </c>
      <c r="M922" s="2"/>
    </row>
    <row r="923" spans="1:13" ht="12.75" hidden="1">
      <c r="A923" s="15"/>
      <c r="B923" s="9"/>
      <c r="F923" s="71"/>
      <c r="G923" s="71"/>
      <c r="H923" s="6">
        <v>0</v>
      </c>
      <c r="I923" s="25" t="e">
        <v>#DIV/0!</v>
      </c>
      <c r="M923" s="2"/>
    </row>
    <row r="924" spans="1:13" ht="12.75" hidden="1">
      <c r="A924" s="15"/>
      <c r="B924" s="9"/>
      <c r="F924" s="71"/>
      <c r="G924" s="71"/>
      <c r="H924" s="6">
        <v>0</v>
      </c>
      <c r="I924" s="25" t="e">
        <v>#DIV/0!</v>
      </c>
      <c r="M924" s="2"/>
    </row>
    <row r="925" spans="1:13" ht="12.75" hidden="1">
      <c r="A925" s="15"/>
      <c r="B925" s="9"/>
      <c r="F925" s="71"/>
      <c r="G925" s="71"/>
      <c r="H925" s="6">
        <v>0</v>
      </c>
      <c r="I925" s="25" t="e">
        <v>#DIV/0!</v>
      </c>
      <c r="M925" s="2"/>
    </row>
    <row r="926" spans="1:13" ht="12.75" hidden="1">
      <c r="A926" s="15"/>
      <c r="B926" s="9"/>
      <c r="F926" s="71"/>
      <c r="G926" s="71"/>
      <c r="H926" s="6">
        <v>0</v>
      </c>
      <c r="I926" s="25" t="e">
        <v>#DIV/0!</v>
      </c>
      <c r="M926" s="2"/>
    </row>
    <row r="927" spans="1:13" ht="12.75" hidden="1">
      <c r="A927" s="15"/>
      <c r="F927" s="71"/>
      <c r="G927" s="71"/>
      <c r="H927" s="6">
        <v>0</v>
      </c>
      <c r="I927" s="25" t="e">
        <v>#DIV/0!</v>
      </c>
      <c r="M927" s="2"/>
    </row>
    <row r="928" spans="1:13" ht="12.75" hidden="1">
      <c r="A928" s="15"/>
      <c r="B928" s="7"/>
      <c r="F928" s="71"/>
      <c r="G928" s="71"/>
      <c r="H928" s="6">
        <v>0</v>
      </c>
      <c r="I928" s="25" t="e">
        <v>#DIV/0!</v>
      </c>
      <c r="M928" s="2"/>
    </row>
    <row r="929" spans="1:13" ht="12.75" hidden="1">
      <c r="A929" s="15"/>
      <c r="F929" s="71"/>
      <c r="G929" s="71"/>
      <c r="H929" s="6">
        <v>0</v>
      </c>
      <c r="I929" s="25" t="e">
        <v>#DIV/0!</v>
      </c>
      <c r="M929" s="2"/>
    </row>
    <row r="930" spans="1:13" ht="12.75" hidden="1">
      <c r="A930" s="15"/>
      <c r="F930" s="71"/>
      <c r="G930" s="71"/>
      <c r="H930" s="6">
        <v>0</v>
      </c>
      <c r="I930" s="25" t="e">
        <v>#DIV/0!</v>
      </c>
      <c r="M930" s="2"/>
    </row>
    <row r="931" spans="1:13" ht="12.75" hidden="1">
      <c r="A931" s="15"/>
      <c r="F931" s="71"/>
      <c r="G931" s="71"/>
      <c r="H931" s="6">
        <v>0</v>
      </c>
      <c r="I931" s="25" t="e">
        <v>#DIV/0!</v>
      </c>
      <c r="M931" s="2"/>
    </row>
    <row r="932" spans="1:13" ht="12.75" hidden="1">
      <c r="A932" s="15"/>
      <c r="F932" s="71"/>
      <c r="G932" s="71"/>
      <c r="H932" s="6">
        <v>0</v>
      </c>
      <c r="I932" s="25" t="e">
        <v>#DIV/0!</v>
      </c>
      <c r="M932" s="2"/>
    </row>
    <row r="933" spans="1:13" ht="12.75" hidden="1">
      <c r="A933" s="15"/>
      <c r="F933" s="71"/>
      <c r="G933" s="71"/>
      <c r="H933" s="6">
        <v>0</v>
      </c>
      <c r="I933" s="25" t="e">
        <v>#DIV/0!</v>
      </c>
      <c r="M933" s="2"/>
    </row>
    <row r="934" spans="1:13" ht="12.75" hidden="1">
      <c r="A934" s="15"/>
      <c r="F934" s="71"/>
      <c r="G934" s="71"/>
      <c r="H934" s="6">
        <v>0</v>
      </c>
      <c r="I934" s="25" t="e">
        <v>#DIV/0!</v>
      </c>
      <c r="M934" s="2"/>
    </row>
    <row r="935" spans="1:13" ht="12.75" hidden="1">
      <c r="A935" s="15"/>
      <c r="F935" s="71"/>
      <c r="G935" s="71"/>
      <c r="H935" s="6">
        <v>0</v>
      </c>
      <c r="I935" s="25" t="e">
        <v>#DIV/0!</v>
      </c>
      <c r="M935" s="2"/>
    </row>
    <row r="936" spans="1:13" ht="12.75" hidden="1">
      <c r="A936" s="15"/>
      <c r="F936" s="71"/>
      <c r="G936" s="71"/>
      <c r="H936" s="6">
        <v>0</v>
      </c>
      <c r="I936" s="25" t="e">
        <v>#DIV/0!</v>
      </c>
      <c r="M936" s="2"/>
    </row>
    <row r="937" spans="1:13" ht="12.75" hidden="1">
      <c r="A937" s="15"/>
      <c r="F937" s="71"/>
      <c r="G937" s="71"/>
      <c r="H937" s="6">
        <v>0</v>
      </c>
      <c r="I937" s="25" t="e">
        <v>#DIV/0!</v>
      </c>
      <c r="M937" s="2"/>
    </row>
    <row r="938" spans="1:13" ht="12.75" hidden="1">
      <c r="A938" s="15"/>
      <c r="F938" s="71"/>
      <c r="G938" s="71"/>
      <c r="H938" s="6">
        <v>0</v>
      </c>
      <c r="I938" s="25" t="e">
        <v>#DIV/0!</v>
      </c>
      <c r="M938" s="2"/>
    </row>
    <row r="939" spans="1:13" ht="12.75" hidden="1">
      <c r="A939" s="15"/>
      <c r="F939" s="71"/>
      <c r="G939" s="71"/>
      <c r="H939" s="6">
        <v>0</v>
      </c>
      <c r="I939" s="25" t="e">
        <v>#DIV/0!</v>
      </c>
      <c r="M939" s="2"/>
    </row>
    <row r="940" spans="1:13" ht="12.75" hidden="1">
      <c r="A940" s="15"/>
      <c r="F940" s="71"/>
      <c r="G940" s="71"/>
      <c r="H940" s="6">
        <v>0</v>
      </c>
      <c r="I940" s="25" t="e">
        <v>#DIV/0!</v>
      </c>
      <c r="M940" s="2"/>
    </row>
    <row r="941" spans="1:13" ht="12.75" hidden="1">
      <c r="A941" s="15"/>
      <c r="F941" s="71"/>
      <c r="G941" s="71"/>
      <c r="H941" s="6">
        <v>0</v>
      </c>
      <c r="I941" s="25" t="e">
        <v>#DIV/0!</v>
      </c>
      <c r="M941" s="2"/>
    </row>
    <row r="942" spans="1:13" ht="12.75" hidden="1">
      <c r="A942" s="15"/>
      <c r="F942" s="71"/>
      <c r="G942" s="71"/>
      <c r="H942" s="6">
        <v>0</v>
      </c>
      <c r="I942" s="25" t="e">
        <v>#DIV/0!</v>
      </c>
      <c r="M942" s="2"/>
    </row>
    <row r="943" spans="1:13" ht="12.75" hidden="1">
      <c r="A943" s="15"/>
      <c r="F943" s="71"/>
      <c r="G943" s="71"/>
      <c r="H943" s="6">
        <v>0</v>
      </c>
      <c r="I943" s="25" t="e">
        <v>#DIV/0!</v>
      </c>
      <c r="M943" s="2"/>
    </row>
    <row r="944" spans="1:13" ht="12.75" hidden="1">
      <c r="A944" s="15"/>
      <c r="F944" s="71"/>
      <c r="G944" s="71"/>
      <c r="H944" s="6">
        <v>0</v>
      </c>
      <c r="I944" s="25" t="e">
        <v>#DIV/0!</v>
      </c>
      <c r="M944" s="2"/>
    </row>
    <row r="945" spans="1:13" ht="12.75" hidden="1">
      <c r="A945" s="15"/>
      <c r="F945" s="71"/>
      <c r="G945" s="71"/>
      <c r="H945" s="6">
        <v>0</v>
      </c>
      <c r="I945" s="25" t="e">
        <v>#DIV/0!</v>
      </c>
      <c r="M945" s="2"/>
    </row>
    <row r="946" spans="1:13" ht="12.75" hidden="1">
      <c r="A946" s="15"/>
      <c r="F946" s="71"/>
      <c r="G946" s="71"/>
      <c r="H946" s="6">
        <v>0</v>
      </c>
      <c r="I946" s="25" t="e">
        <v>#DIV/0!</v>
      </c>
      <c r="M946" s="2"/>
    </row>
    <row r="947" spans="1:13" ht="12.75" hidden="1">
      <c r="A947" s="15"/>
      <c r="F947" s="71"/>
      <c r="G947" s="71"/>
      <c r="H947" s="6">
        <v>0</v>
      </c>
      <c r="I947" s="25" t="e">
        <v>#DIV/0!</v>
      </c>
      <c r="M947" s="2"/>
    </row>
    <row r="948" spans="1:13" ht="12.75" hidden="1">
      <c r="A948" s="15"/>
      <c r="F948" s="71"/>
      <c r="G948" s="71"/>
      <c r="H948" s="6">
        <v>0</v>
      </c>
      <c r="I948" s="25" t="e">
        <v>#DIV/0!</v>
      </c>
      <c r="M948" s="2"/>
    </row>
    <row r="949" spans="1:13" ht="12.75" hidden="1">
      <c r="A949" s="15"/>
      <c r="F949" s="71"/>
      <c r="G949" s="71"/>
      <c r="H949" s="6">
        <v>0</v>
      </c>
      <c r="I949" s="25" t="e">
        <v>#DIV/0!</v>
      </c>
      <c r="M949" s="2"/>
    </row>
    <row r="950" spans="1:13" ht="12.75" hidden="1">
      <c r="A950" s="15"/>
      <c r="F950" s="71"/>
      <c r="G950" s="71"/>
      <c r="H950" s="6">
        <v>0</v>
      </c>
      <c r="I950" s="25" t="e">
        <v>#DIV/0!</v>
      </c>
      <c r="M950" s="2"/>
    </row>
    <row r="951" spans="1:13" ht="12.75" hidden="1">
      <c r="A951" s="15"/>
      <c r="F951" s="71"/>
      <c r="G951" s="71"/>
      <c r="H951" s="6">
        <v>0</v>
      </c>
      <c r="I951" s="25" t="e">
        <v>#DIV/0!</v>
      </c>
      <c r="M951" s="2"/>
    </row>
    <row r="952" spans="1:13" ht="12.75" hidden="1">
      <c r="A952" s="15"/>
      <c r="F952" s="71"/>
      <c r="G952" s="71"/>
      <c r="H952" s="6">
        <v>0</v>
      </c>
      <c r="I952" s="25" t="e">
        <v>#DIV/0!</v>
      </c>
      <c r="M952" s="2"/>
    </row>
    <row r="953" spans="1:13" ht="12.75" hidden="1">
      <c r="A953" s="15"/>
      <c r="F953" s="71"/>
      <c r="G953" s="71"/>
      <c r="H953" s="6">
        <v>0</v>
      </c>
      <c r="I953" s="25" t="e">
        <v>#DIV/0!</v>
      </c>
      <c r="M953" s="2"/>
    </row>
    <row r="954" spans="1:13" ht="12.75" hidden="1">
      <c r="A954" s="15"/>
      <c r="F954" s="71"/>
      <c r="G954" s="71"/>
      <c r="H954" s="6">
        <v>0</v>
      </c>
      <c r="I954" s="25" t="e">
        <v>#DIV/0!</v>
      </c>
      <c r="M954" s="2"/>
    </row>
    <row r="955" spans="1:13" ht="12.75" hidden="1">
      <c r="A955" s="15"/>
      <c r="F955" s="71"/>
      <c r="G955" s="71"/>
      <c r="H955" s="6">
        <v>0</v>
      </c>
      <c r="I955" s="25" t="e">
        <v>#DIV/0!</v>
      </c>
      <c r="M955" s="2"/>
    </row>
    <row r="956" spans="1:13" ht="12.75" hidden="1">
      <c r="A956" s="15"/>
      <c r="F956" s="71"/>
      <c r="G956" s="71"/>
      <c r="H956" s="6">
        <v>0</v>
      </c>
      <c r="I956" s="25" t="e">
        <v>#DIV/0!</v>
      </c>
      <c r="M956" s="2"/>
    </row>
    <row r="957" spans="1:13" ht="12.75" hidden="1">
      <c r="A957" s="15"/>
      <c r="F957" s="71"/>
      <c r="G957" s="71"/>
      <c r="H957" s="6">
        <v>0</v>
      </c>
      <c r="I957" s="25" t="e">
        <v>#DIV/0!</v>
      </c>
      <c r="M957" s="2"/>
    </row>
    <row r="958" spans="1:13" ht="12.75" hidden="1">
      <c r="A958" s="15"/>
      <c r="F958" s="71"/>
      <c r="G958" s="71"/>
      <c r="H958" s="6">
        <v>0</v>
      </c>
      <c r="I958" s="25" t="e">
        <v>#DIV/0!</v>
      </c>
      <c r="M958" s="2"/>
    </row>
    <row r="959" spans="1:13" ht="12.75" hidden="1">
      <c r="A959" s="15"/>
      <c r="F959" s="71"/>
      <c r="G959" s="71"/>
      <c r="H959" s="6">
        <v>0</v>
      </c>
      <c r="I959" s="25" t="e">
        <v>#DIV/0!</v>
      </c>
      <c r="M959" s="2"/>
    </row>
    <row r="960" spans="1:13" ht="12.75" hidden="1">
      <c r="A960" s="15"/>
      <c r="F960" s="71"/>
      <c r="G960" s="71"/>
      <c r="H960" s="6">
        <v>0</v>
      </c>
      <c r="I960" s="25" t="e">
        <v>#DIV/0!</v>
      </c>
      <c r="M960" s="2"/>
    </row>
    <row r="961" spans="1:13" ht="12.75" hidden="1">
      <c r="A961" s="15"/>
      <c r="F961" s="71"/>
      <c r="G961" s="71"/>
      <c r="H961" s="6">
        <v>0</v>
      </c>
      <c r="I961" s="25" t="e">
        <v>#DIV/0!</v>
      </c>
      <c r="M961" s="2"/>
    </row>
    <row r="962" spans="1:13" ht="12.75" hidden="1">
      <c r="A962" s="15"/>
      <c r="F962" s="71"/>
      <c r="G962" s="71"/>
      <c r="H962" s="6">
        <v>0</v>
      </c>
      <c r="I962" s="25" t="e">
        <v>#DIV/0!</v>
      </c>
      <c r="M962" s="2"/>
    </row>
    <row r="963" spans="1:13" ht="12.75" hidden="1">
      <c r="A963" s="15"/>
      <c r="F963" s="71"/>
      <c r="G963" s="71"/>
      <c r="H963" s="6">
        <v>0</v>
      </c>
      <c r="I963" s="25" t="e">
        <v>#DIV/0!</v>
      </c>
      <c r="M963" s="2"/>
    </row>
    <row r="964" spans="1:13" ht="12.75" hidden="1">
      <c r="A964" s="15"/>
      <c r="F964" s="71"/>
      <c r="G964" s="71"/>
      <c r="H964" s="6">
        <v>0</v>
      </c>
      <c r="I964" s="25" t="e">
        <v>#DIV/0!</v>
      </c>
      <c r="M964" s="2"/>
    </row>
    <row r="965" spans="1:13" ht="12.75" hidden="1">
      <c r="A965" s="15"/>
      <c r="F965" s="71"/>
      <c r="G965" s="71"/>
      <c r="H965" s="6">
        <v>0</v>
      </c>
      <c r="I965" s="25" t="e">
        <v>#DIV/0!</v>
      </c>
      <c r="M965" s="2"/>
    </row>
    <row r="966" spans="1:13" ht="12.75" hidden="1">
      <c r="A966" s="15"/>
      <c r="F966" s="71"/>
      <c r="G966" s="71"/>
      <c r="H966" s="6">
        <v>0</v>
      </c>
      <c r="I966" s="25" t="e">
        <v>#DIV/0!</v>
      </c>
      <c r="M966" s="2"/>
    </row>
    <row r="967" spans="1:13" ht="12.75" hidden="1">
      <c r="A967" s="15"/>
      <c r="F967" s="71"/>
      <c r="G967" s="71"/>
      <c r="H967" s="6">
        <v>0</v>
      </c>
      <c r="I967" s="25" t="e">
        <v>#DIV/0!</v>
      </c>
      <c r="M967" s="2"/>
    </row>
    <row r="968" spans="1:13" ht="12.75" hidden="1">
      <c r="A968" s="15"/>
      <c r="F968" s="71"/>
      <c r="G968" s="71"/>
      <c r="H968" s="6">
        <v>0</v>
      </c>
      <c r="I968" s="25" t="e">
        <v>#DIV/0!</v>
      </c>
      <c r="M968" s="2"/>
    </row>
    <row r="969" spans="1:13" ht="12.75" hidden="1">
      <c r="A969" s="15"/>
      <c r="F969" s="71"/>
      <c r="G969" s="71"/>
      <c r="H969" s="6">
        <v>0</v>
      </c>
      <c r="I969" s="25" t="e">
        <v>#DIV/0!</v>
      </c>
      <c r="M969" s="2"/>
    </row>
    <row r="970" spans="1:13" ht="12.75" hidden="1">
      <c r="A970" s="15"/>
      <c r="F970" s="71"/>
      <c r="G970" s="71"/>
      <c r="H970" s="6">
        <v>0</v>
      </c>
      <c r="I970" s="25" t="e">
        <v>#DIV/0!</v>
      </c>
      <c r="M970" s="2"/>
    </row>
    <row r="971" spans="1:13" ht="12.75" hidden="1">
      <c r="A971" s="15"/>
      <c r="F971" s="71"/>
      <c r="G971" s="71"/>
      <c r="H971" s="6">
        <v>0</v>
      </c>
      <c r="I971" s="25" t="e">
        <v>#DIV/0!</v>
      </c>
      <c r="M971" s="2"/>
    </row>
    <row r="972" spans="1:13" ht="12.75" hidden="1">
      <c r="A972" s="15"/>
      <c r="F972" s="71"/>
      <c r="G972" s="71"/>
      <c r="H972" s="6">
        <v>0</v>
      </c>
      <c r="I972" s="25" t="e">
        <v>#DIV/0!</v>
      </c>
      <c r="M972" s="2"/>
    </row>
    <row r="973" spans="1:13" ht="12.75" hidden="1">
      <c r="A973" s="15"/>
      <c r="F973" s="71"/>
      <c r="G973" s="71"/>
      <c r="H973" s="6">
        <v>0</v>
      </c>
      <c r="I973" s="25" t="e">
        <v>#DIV/0!</v>
      </c>
      <c r="M973" s="2"/>
    </row>
    <row r="974" spans="1:13" ht="12.75" hidden="1">
      <c r="A974" s="15"/>
      <c r="F974" s="71"/>
      <c r="G974" s="71"/>
      <c r="H974" s="6">
        <v>0</v>
      </c>
      <c r="I974" s="25" t="e">
        <v>#DIV/0!</v>
      </c>
      <c r="M974" s="2"/>
    </row>
    <row r="975" spans="1:13" ht="12.75" hidden="1">
      <c r="A975" s="15"/>
      <c r="F975" s="71"/>
      <c r="G975" s="71"/>
      <c r="H975" s="6">
        <v>0</v>
      </c>
      <c r="I975" s="25" t="e">
        <v>#DIV/0!</v>
      </c>
      <c r="M975" s="2"/>
    </row>
    <row r="976" spans="1:13" ht="12.75" hidden="1">
      <c r="A976" s="15"/>
      <c r="F976" s="71"/>
      <c r="G976" s="71"/>
      <c r="H976" s="6">
        <v>0</v>
      </c>
      <c r="I976" s="25" t="e">
        <v>#DIV/0!</v>
      </c>
      <c r="M976" s="2"/>
    </row>
    <row r="977" spans="1:13" ht="12.75" hidden="1">
      <c r="A977" s="15"/>
      <c r="F977" s="71"/>
      <c r="G977" s="71"/>
      <c r="H977" s="6">
        <v>0</v>
      </c>
      <c r="I977" s="25" t="e">
        <v>#DIV/0!</v>
      </c>
      <c r="M977" s="2"/>
    </row>
    <row r="978" spans="1:13" ht="12.75" hidden="1">
      <c r="A978" s="15"/>
      <c r="F978" s="71"/>
      <c r="G978" s="71"/>
      <c r="H978" s="6">
        <v>0</v>
      </c>
      <c r="I978" s="25" t="e">
        <v>#DIV/0!</v>
      </c>
      <c r="M978" s="2"/>
    </row>
    <row r="979" spans="1:13" ht="12.75" hidden="1">
      <c r="A979" s="15"/>
      <c r="F979" s="71"/>
      <c r="G979" s="71"/>
      <c r="H979" s="6">
        <v>0</v>
      </c>
      <c r="I979" s="25" t="e">
        <v>#DIV/0!</v>
      </c>
      <c r="M979" s="2"/>
    </row>
    <row r="980" spans="1:13" ht="12.75" hidden="1">
      <c r="A980" s="15"/>
      <c r="F980" s="71"/>
      <c r="G980" s="71"/>
      <c r="H980" s="6">
        <v>0</v>
      </c>
      <c r="I980" s="25" t="e">
        <v>#DIV/0!</v>
      </c>
      <c r="M980" s="2"/>
    </row>
    <row r="981" spans="1:13" ht="12.75" hidden="1">
      <c r="A981" s="15"/>
      <c r="F981" s="71"/>
      <c r="G981" s="71"/>
      <c r="H981" s="6">
        <v>0</v>
      </c>
      <c r="I981" s="25" t="e">
        <v>#DIV/0!</v>
      </c>
      <c r="M981" s="2"/>
    </row>
    <row r="982" spans="1:13" ht="12.75" hidden="1">
      <c r="A982" s="15"/>
      <c r="F982" s="71"/>
      <c r="G982" s="71"/>
      <c r="H982" s="6">
        <v>0</v>
      </c>
      <c r="I982" s="25" t="e">
        <v>#DIV/0!</v>
      </c>
      <c r="M982" s="2"/>
    </row>
    <row r="983" spans="1:13" ht="12.75" hidden="1">
      <c r="A983" s="15"/>
      <c r="F983" s="71"/>
      <c r="G983" s="71"/>
      <c r="H983" s="6">
        <v>0</v>
      </c>
      <c r="I983" s="25" t="e">
        <v>#DIV/0!</v>
      </c>
      <c r="M983" s="2"/>
    </row>
    <row r="984" spans="1:13" ht="12.75" hidden="1">
      <c r="A984" s="15"/>
      <c r="F984" s="71"/>
      <c r="G984" s="71"/>
      <c r="H984" s="6">
        <v>0</v>
      </c>
      <c r="I984" s="25" t="e">
        <v>#DIV/0!</v>
      </c>
      <c r="M984" s="2"/>
    </row>
    <row r="985" spans="1:13" ht="12.75" hidden="1">
      <c r="A985" s="15"/>
      <c r="F985" s="71"/>
      <c r="G985" s="71"/>
      <c r="H985" s="6">
        <v>0</v>
      </c>
      <c r="I985" s="25" t="e">
        <v>#DIV/0!</v>
      </c>
      <c r="M985" s="2"/>
    </row>
    <row r="986" spans="1:13" ht="12.75" hidden="1">
      <c r="A986" s="15"/>
      <c r="F986" s="71"/>
      <c r="G986" s="71"/>
      <c r="H986" s="6">
        <v>0</v>
      </c>
      <c r="I986" s="25" t="e">
        <v>#DIV/0!</v>
      </c>
      <c r="M986" s="2"/>
    </row>
    <row r="987" spans="1:13" ht="12.75" hidden="1">
      <c r="A987" s="15"/>
      <c r="F987" s="71"/>
      <c r="G987" s="71"/>
      <c r="H987" s="6">
        <v>0</v>
      </c>
      <c r="I987" s="25" t="e">
        <v>#DIV/0!</v>
      </c>
      <c r="M987" s="2"/>
    </row>
    <row r="988" spans="1:13" ht="12.75" hidden="1">
      <c r="A988" s="15"/>
      <c r="F988" s="71"/>
      <c r="G988" s="71"/>
      <c r="H988" s="6">
        <v>0</v>
      </c>
      <c r="I988" s="25" t="e">
        <v>#DIV/0!</v>
      </c>
      <c r="M988" s="2"/>
    </row>
    <row r="989" spans="1:13" ht="12.75" hidden="1">
      <c r="A989" s="15"/>
      <c r="F989" s="71"/>
      <c r="G989" s="71"/>
      <c r="H989" s="6">
        <v>0</v>
      </c>
      <c r="I989" s="25" t="e">
        <v>#DIV/0!</v>
      </c>
      <c r="M989" s="2"/>
    </row>
    <row r="990" spans="1:13" ht="12.75" hidden="1">
      <c r="A990" s="15"/>
      <c r="F990" s="71"/>
      <c r="G990" s="71"/>
      <c r="H990" s="6">
        <v>0</v>
      </c>
      <c r="I990" s="25" t="e">
        <v>#DIV/0!</v>
      </c>
      <c r="M990" s="2"/>
    </row>
    <row r="991" spans="1:13" ht="12.75" hidden="1">
      <c r="A991" s="15"/>
      <c r="F991" s="71"/>
      <c r="G991" s="71"/>
      <c r="H991" s="6">
        <v>0</v>
      </c>
      <c r="I991" s="25" t="e">
        <v>#DIV/0!</v>
      </c>
      <c r="M991" s="2"/>
    </row>
    <row r="992" spans="1:13" ht="12.75" hidden="1">
      <c r="A992" s="15"/>
      <c r="F992" s="71"/>
      <c r="G992" s="71"/>
      <c r="H992" s="6">
        <v>0</v>
      </c>
      <c r="I992" s="25" t="e">
        <v>#DIV/0!</v>
      </c>
      <c r="M992" s="2"/>
    </row>
    <row r="993" spans="1:13" ht="12.75" hidden="1">
      <c r="A993" s="15"/>
      <c r="F993" s="71"/>
      <c r="G993" s="71"/>
      <c r="H993" s="6">
        <v>0</v>
      </c>
      <c r="I993" s="25" t="e">
        <v>#DIV/0!</v>
      </c>
      <c r="M993" s="2"/>
    </row>
    <row r="994" spans="1:13" ht="12.75" hidden="1">
      <c r="A994" s="15"/>
      <c r="F994" s="71"/>
      <c r="G994" s="71"/>
      <c r="H994" s="6">
        <v>0</v>
      </c>
      <c r="I994" s="25" t="e">
        <v>#DIV/0!</v>
      </c>
      <c r="M994" s="2"/>
    </row>
    <row r="995" spans="1:13" ht="12.75" hidden="1">
      <c r="A995" s="15"/>
      <c r="F995" s="71"/>
      <c r="G995" s="71"/>
      <c r="H995" s="6">
        <v>0</v>
      </c>
      <c r="I995" s="25" t="e">
        <v>#DIV/0!</v>
      </c>
      <c r="M995" s="2"/>
    </row>
    <row r="996" spans="1:13" ht="12.75" hidden="1">
      <c r="A996" s="15"/>
      <c r="F996" s="71"/>
      <c r="G996" s="71"/>
      <c r="H996" s="6">
        <v>0</v>
      </c>
      <c r="I996" s="25" t="e">
        <v>#DIV/0!</v>
      </c>
      <c r="M996" s="2"/>
    </row>
    <row r="997" spans="1:13" ht="12.75" hidden="1">
      <c r="A997" s="15"/>
      <c r="F997" s="71"/>
      <c r="G997" s="71"/>
      <c r="H997" s="6">
        <v>0</v>
      </c>
      <c r="I997" s="25" t="e">
        <v>#DIV/0!</v>
      </c>
      <c r="M997" s="2"/>
    </row>
    <row r="998" spans="1:13" ht="12.75" hidden="1">
      <c r="A998" s="15"/>
      <c r="F998" s="71"/>
      <c r="G998" s="71"/>
      <c r="H998" s="6">
        <v>0</v>
      </c>
      <c r="I998" s="25" t="e">
        <v>#DIV/0!</v>
      </c>
      <c r="M998" s="2"/>
    </row>
    <row r="999" spans="1:13" ht="12.75" hidden="1">
      <c r="A999" s="15"/>
      <c r="F999" s="71"/>
      <c r="G999" s="71"/>
      <c r="H999" s="6">
        <v>0</v>
      </c>
      <c r="I999" s="25" t="e">
        <v>#DIV/0!</v>
      </c>
      <c r="M999" s="2"/>
    </row>
    <row r="1000" spans="1:13" ht="12.75" hidden="1">
      <c r="A1000" s="15"/>
      <c r="F1000" s="71"/>
      <c r="G1000" s="71"/>
      <c r="H1000" s="6">
        <v>0</v>
      </c>
      <c r="I1000" s="25" t="e">
        <v>#DIV/0!</v>
      </c>
      <c r="M1000" s="2"/>
    </row>
    <row r="1001" spans="1:13" ht="12.75" hidden="1">
      <c r="A1001" s="15"/>
      <c r="F1001" s="71"/>
      <c r="G1001" s="71"/>
      <c r="H1001" s="6">
        <v>0</v>
      </c>
      <c r="I1001" s="25" t="e">
        <v>#DIV/0!</v>
      </c>
      <c r="M1001" s="2"/>
    </row>
    <row r="1002" spans="1:13" ht="12.75" hidden="1">
      <c r="A1002" s="15"/>
      <c r="F1002" s="71"/>
      <c r="G1002" s="71"/>
      <c r="H1002" s="6">
        <v>0</v>
      </c>
      <c r="I1002" s="25" t="e">
        <v>#DIV/0!</v>
      </c>
      <c r="M1002" s="2"/>
    </row>
    <row r="1003" spans="1:13" ht="12.75" hidden="1">
      <c r="A1003" s="15"/>
      <c r="F1003" s="71"/>
      <c r="G1003" s="71"/>
      <c r="H1003" s="6">
        <v>0</v>
      </c>
      <c r="I1003" s="25" t="e">
        <v>#DIV/0!</v>
      </c>
      <c r="M1003" s="2"/>
    </row>
    <row r="1004" spans="1:13" ht="12.75" hidden="1">
      <c r="A1004" s="15"/>
      <c r="F1004" s="71"/>
      <c r="G1004" s="71"/>
      <c r="H1004" s="6">
        <v>0</v>
      </c>
      <c r="I1004" s="25" t="e">
        <v>#DIV/0!</v>
      </c>
      <c r="M1004" s="2"/>
    </row>
    <row r="1005" spans="1:13" ht="12.75" hidden="1">
      <c r="A1005" s="15"/>
      <c r="F1005" s="71"/>
      <c r="G1005" s="71"/>
      <c r="H1005" s="6">
        <v>0</v>
      </c>
      <c r="I1005" s="25" t="e">
        <v>#DIV/0!</v>
      </c>
      <c r="M1005" s="2"/>
    </row>
    <row r="1006" spans="1:13" ht="12.75" hidden="1">
      <c r="A1006" s="15"/>
      <c r="F1006" s="71"/>
      <c r="G1006" s="71"/>
      <c r="H1006" s="6">
        <v>0</v>
      </c>
      <c r="I1006" s="25" t="e">
        <v>#DIV/0!</v>
      </c>
      <c r="M1006" s="2"/>
    </row>
    <row r="1007" spans="1:13" ht="12.75" hidden="1">
      <c r="A1007" s="15"/>
      <c r="F1007" s="71"/>
      <c r="G1007" s="71"/>
      <c r="H1007" s="6">
        <v>0</v>
      </c>
      <c r="I1007" s="25" t="e">
        <v>#DIV/0!</v>
      </c>
      <c r="M1007" s="2"/>
    </row>
    <row r="1008" spans="1:13" ht="12.75" hidden="1">
      <c r="A1008" s="15"/>
      <c r="F1008" s="71"/>
      <c r="G1008" s="71"/>
      <c r="H1008" s="6">
        <v>0</v>
      </c>
      <c r="I1008" s="25" t="e">
        <v>#DIV/0!</v>
      </c>
      <c r="M1008" s="2"/>
    </row>
    <row r="1009" spans="1:13" ht="12.75" hidden="1">
      <c r="A1009" s="15"/>
      <c r="F1009" s="71"/>
      <c r="G1009" s="71"/>
      <c r="H1009" s="6">
        <v>0</v>
      </c>
      <c r="I1009" s="25" t="e">
        <v>#DIV/0!</v>
      </c>
      <c r="M1009" s="2"/>
    </row>
    <row r="1010" spans="1:13" ht="12.75" hidden="1">
      <c r="A1010" s="15"/>
      <c r="F1010" s="71"/>
      <c r="G1010" s="71"/>
      <c r="H1010" s="6">
        <v>0</v>
      </c>
      <c r="I1010" s="25" t="e">
        <v>#DIV/0!</v>
      </c>
      <c r="M1010" s="2"/>
    </row>
    <row r="1011" spans="1:13" ht="12.75" hidden="1">
      <c r="A1011" s="15"/>
      <c r="F1011" s="71"/>
      <c r="G1011" s="71"/>
      <c r="H1011" s="6">
        <v>0</v>
      </c>
      <c r="I1011" s="25" t="e">
        <v>#DIV/0!</v>
      </c>
      <c r="M1011" s="2"/>
    </row>
    <row r="1012" spans="1:13" ht="12.75" hidden="1">
      <c r="A1012" s="15"/>
      <c r="F1012" s="71"/>
      <c r="G1012" s="71"/>
      <c r="H1012" s="6">
        <v>0</v>
      </c>
      <c r="I1012" s="25" t="e">
        <v>#DIV/0!</v>
      </c>
      <c r="M1012" s="2"/>
    </row>
    <row r="1013" spans="1:13" ht="12.75" hidden="1">
      <c r="A1013" s="15"/>
      <c r="F1013" s="71"/>
      <c r="G1013" s="71"/>
      <c r="H1013" s="6">
        <v>0</v>
      </c>
      <c r="I1013" s="25" t="e">
        <v>#DIV/0!</v>
      </c>
      <c r="M1013" s="2"/>
    </row>
    <row r="1014" spans="1:13" ht="12.75" hidden="1">
      <c r="A1014" s="15"/>
      <c r="F1014" s="71"/>
      <c r="G1014" s="71"/>
      <c r="H1014" s="6">
        <v>0</v>
      </c>
      <c r="I1014" s="25" t="e">
        <v>#DIV/0!</v>
      </c>
      <c r="M1014" s="2"/>
    </row>
    <row r="1015" spans="1:13" ht="12.75" hidden="1">
      <c r="A1015" s="15"/>
      <c r="F1015" s="71"/>
      <c r="G1015" s="71"/>
      <c r="H1015" s="6">
        <v>0</v>
      </c>
      <c r="I1015" s="25" t="e">
        <v>#DIV/0!</v>
      </c>
      <c r="M1015" s="2"/>
    </row>
    <row r="1016" spans="1:13" ht="12.75" hidden="1">
      <c r="A1016" s="15"/>
      <c r="F1016" s="71"/>
      <c r="G1016" s="71"/>
      <c r="H1016" s="6">
        <v>0</v>
      </c>
      <c r="I1016" s="25" t="e">
        <v>#DIV/0!</v>
      </c>
      <c r="M1016" s="2"/>
    </row>
    <row r="1017" spans="1:13" ht="12.75" hidden="1">
      <c r="A1017" s="15"/>
      <c r="F1017" s="71"/>
      <c r="G1017" s="71"/>
      <c r="H1017" s="6">
        <v>0</v>
      </c>
      <c r="I1017" s="25" t="e">
        <v>#DIV/0!</v>
      </c>
      <c r="M1017" s="2"/>
    </row>
    <row r="1018" spans="1:13" ht="12.75" hidden="1">
      <c r="A1018" s="15"/>
      <c r="F1018" s="71"/>
      <c r="G1018" s="71"/>
      <c r="H1018" s="6">
        <v>0</v>
      </c>
      <c r="I1018" s="25" t="e">
        <v>#DIV/0!</v>
      </c>
      <c r="M1018" s="2"/>
    </row>
    <row r="1019" spans="1:13" ht="12.75" hidden="1">
      <c r="A1019" s="15"/>
      <c r="F1019" s="71"/>
      <c r="G1019" s="71"/>
      <c r="H1019" s="6">
        <v>0</v>
      </c>
      <c r="I1019" s="25" t="e">
        <v>#DIV/0!</v>
      </c>
      <c r="M1019" s="2"/>
    </row>
    <row r="1020" spans="1:13" ht="12.75" hidden="1">
      <c r="A1020" s="15"/>
      <c r="F1020" s="71"/>
      <c r="G1020" s="71"/>
      <c r="H1020" s="6">
        <v>0</v>
      </c>
      <c r="I1020" s="25" t="e">
        <v>#DIV/0!</v>
      </c>
      <c r="M1020" s="2"/>
    </row>
    <row r="1021" spans="1:13" ht="12.75" hidden="1">
      <c r="A1021" s="15"/>
      <c r="F1021" s="71"/>
      <c r="G1021" s="71"/>
      <c r="H1021" s="6">
        <v>0</v>
      </c>
      <c r="I1021" s="25" t="e">
        <v>#DIV/0!</v>
      </c>
      <c r="M1021" s="2"/>
    </row>
    <row r="1022" spans="1:13" ht="12.75" hidden="1">
      <c r="A1022" s="15"/>
      <c r="F1022" s="71"/>
      <c r="G1022" s="71"/>
      <c r="H1022" s="6">
        <v>0</v>
      </c>
      <c r="I1022" s="25" t="e">
        <v>#DIV/0!</v>
      </c>
      <c r="M1022" s="2"/>
    </row>
    <row r="1023" spans="1:13" ht="12.75" hidden="1">
      <c r="A1023" s="15"/>
      <c r="F1023" s="71"/>
      <c r="G1023" s="71"/>
      <c r="H1023" s="6">
        <v>0</v>
      </c>
      <c r="I1023" s="25" t="e">
        <v>#DIV/0!</v>
      </c>
      <c r="M1023" s="2"/>
    </row>
    <row r="1024" spans="1:13" ht="12.75" hidden="1">
      <c r="A1024" s="15"/>
      <c r="F1024" s="71"/>
      <c r="G1024" s="71"/>
      <c r="H1024" s="6">
        <v>0</v>
      </c>
      <c r="I1024" s="25" t="e">
        <v>#DIV/0!</v>
      </c>
      <c r="M1024" s="2"/>
    </row>
    <row r="1025" spans="1:13" ht="12.75" hidden="1">
      <c r="A1025" s="15"/>
      <c r="F1025" s="71"/>
      <c r="G1025" s="71"/>
      <c r="H1025" s="6">
        <v>0</v>
      </c>
      <c r="I1025" s="25" t="e">
        <v>#DIV/0!</v>
      </c>
      <c r="M1025" s="2"/>
    </row>
    <row r="1026" spans="1:13" ht="12.75" hidden="1">
      <c r="A1026" s="15"/>
      <c r="F1026" s="71"/>
      <c r="G1026" s="71"/>
      <c r="H1026" s="6">
        <v>0</v>
      </c>
      <c r="I1026" s="25" t="e">
        <v>#DIV/0!</v>
      </c>
      <c r="M1026" s="2"/>
    </row>
    <row r="1027" spans="1:13" ht="12.75" hidden="1">
      <c r="A1027" s="15"/>
      <c r="F1027" s="71"/>
      <c r="G1027" s="71"/>
      <c r="H1027" s="6">
        <v>0</v>
      </c>
      <c r="I1027" s="25" t="e">
        <v>#DIV/0!</v>
      </c>
      <c r="M1027" s="2"/>
    </row>
    <row r="1028" spans="1:13" ht="12.75" hidden="1">
      <c r="A1028" s="15"/>
      <c r="F1028" s="71"/>
      <c r="G1028" s="71"/>
      <c r="H1028" s="6">
        <v>0</v>
      </c>
      <c r="I1028" s="25" t="e">
        <v>#DIV/0!</v>
      </c>
      <c r="M1028" s="2"/>
    </row>
    <row r="1029" spans="1:13" ht="12.75" hidden="1">
      <c r="A1029" s="15"/>
      <c r="F1029" s="71"/>
      <c r="G1029" s="71"/>
      <c r="H1029" s="6">
        <v>0</v>
      </c>
      <c r="I1029" s="25" t="e">
        <v>#DIV/0!</v>
      </c>
      <c r="M1029" s="2"/>
    </row>
    <row r="1030" spans="1:13" ht="12.75" hidden="1">
      <c r="A1030" s="15"/>
      <c r="F1030" s="71"/>
      <c r="G1030" s="71"/>
      <c r="H1030" s="6">
        <v>0</v>
      </c>
      <c r="I1030" s="25" t="e">
        <v>#DIV/0!</v>
      </c>
      <c r="M1030" s="2"/>
    </row>
    <row r="1031" spans="1:13" ht="12.75" hidden="1">
      <c r="A1031" s="15"/>
      <c r="F1031" s="71"/>
      <c r="G1031" s="71"/>
      <c r="H1031" s="6">
        <v>0</v>
      </c>
      <c r="I1031" s="25" t="e">
        <v>#DIV/0!</v>
      </c>
      <c r="M1031" s="2"/>
    </row>
    <row r="1032" spans="1:13" ht="12.75" hidden="1">
      <c r="A1032" s="15"/>
      <c r="F1032" s="71"/>
      <c r="G1032" s="71"/>
      <c r="H1032" s="6">
        <v>0</v>
      </c>
      <c r="I1032" s="25" t="e">
        <v>#DIV/0!</v>
      </c>
      <c r="M1032" s="2"/>
    </row>
    <row r="1033" spans="1:13" ht="12.75" hidden="1">
      <c r="A1033" s="15"/>
      <c r="F1033" s="71"/>
      <c r="G1033" s="71"/>
      <c r="H1033" s="6">
        <v>0</v>
      </c>
      <c r="I1033" s="25" t="e">
        <v>#DIV/0!</v>
      </c>
      <c r="M1033" s="2"/>
    </row>
    <row r="1034" spans="1:13" ht="12.75" hidden="1">
      <c r="A1034" s="15"/>
      <c r="F1034" s="71"/>
      <c r="G1034" s="71"/>
      <c r="H1034" s="6">
        <v>0</v>
      </c>
      <c r="I1034" s="25" t="e">
        <v>#DIV/0!</v>
      </c>
      <c r="M1034" s="2"/>
    </row>
    <row r="1035" spans="1:13" ht="12.75" hidden="1">
      <c r="A1035" s="15"/>
      <c r="F1035" s="71"/>
      <c r="G1035" s="71"/>
      <c r="H1035" s="6">
        <v>0</v>
      </c>
      <c r="I1035" s="25" t="e">
        <v>#DIV/0!</v>
      </c>
      <c r="M1035" s="2"/>
    </row>
    <row r="1036" spans="1:13" ht="12.75" hidden="1">
      <c r="A1036" s="15"/>
      <c r="F1036" s="71"/>
      <c r="G1036" s="71"/>
      <c r="H1036" s="6">
        <v>0</v>
      </c>
      <c r="I1036" s="25" t="e">
        <v>#DIV/0!</v>
      </c>
      <c r="M1036" s="2"/>
    </row>
    <row r="1037" spans="1:13" ht="12.75" hidden="1">
      <c r="A1037" s="15"/>
      <c r="F1037" s="71"/>
      <c r="G1037" s="71"/>
      <c r="H1037" s="6">
        <v>0</v>
      </c>
      <c r="I1037" s="25" t="e">
        <v>#DIV/0!</v>
      </c>
      <c r="M1037" s="2"/>
    </row>
    <row r="1038" spans="1:13" ht="12.75" hidden="1">
      <c r="A1038" s="15"/>
      <c r="F1038" s="71"/>
      <c r="G1038" s="71"/>
      <c r="H1038" s="6">
        <v>0</v>
      </c>
      <c r="I1038" s="25" t="e">
        <v>#DIV/0!</v>
      </c>
      <c r="M1038" s="2"/>
    </row>
    <row r="1039" spans="1:13" ht="12.75" hidden="1">
      <c r="A1039" s="15"/>
      <c r="F1039" s="71"/>
      <c r="G1039" s="71"/>
      <c r="H1039" s="6">
        <v>0</v>
      </c>
      <c r="I1039" s="25" t="e">
        <v>#DIV/0!</v>
      </c>
      <c r="M1039" s="2"/>
    </row>
    <row r="1040" spans="1:13" ht="12.75" hidden="1">
      <c r="A1040" s="15"/>
      <c r="F1040" s="71"/>
      <c r="G1040" s="71"/>
      <c r="H1040" s="6">
        <v>0</v>
      </c>
      <c r="I1040" s="25" t="e">
        <v>#DIV/0!</v>
      </c>
      <c r="M1040" s="2"/>
    </row>
    <row r="1041" spans="1:13" ht="12.75" hidden="1">
      <c r="A1041" s="15"/>
      <c r="F1041" s="71"/>
      <c r="G1041" s="71"/>
      <c r="H1041" s="6">
        <v>0</v>
      </c>
      <c r="I1041" s="25" t="e">
        <v>#DIV/0!</v>
      </c>
      <c r="M1041" s="2"/>
    </row>
    <row r="1042" spans="1:13" ht="12.75" hidden="1">
      <c r="A1042" s="15"/>
      <c r="F1042" s="71"/>
      <c r="G1042" s="71"/>
      <c r="H1042" s="6">
        <v>0</v>
      </c>
      <c r="I1042" s="25" t="e">
        <v>#DIV/0!</v>
      </c>
      <c r="M1042" s="2"/>
    </row>
    <row r="1043" spans="1:13" ht="12.75" hidden="1">
      <c r="A1043" s="15"/>
      <c r="F1043" s="71"/>
      <c r="G1043" s="71"/>
      <c r="H1043" s="6">
        <v>0</v>
      </c>
      <c r="I1043" s="25" t="e">
        <v>#DIV/0!</v>
      </c>
      <c r="M1043" s="2"/>
    </row>
    <row r="1044" spans="1:13" ht="12.75" hidden="1">
      <c r="A1044" s="15"/>
      <c r="F1044" s="71"/>
      <c r="G1044" s="71"/>
      <c r="H1044" s="6">
        <v>0</v>
      </c>
      <c r="I1044" s="25" t="e">
        <v>#DIV/0!</v>
      </c>
      <c r="M1044" s="2"/>
    </row>
    <row r="1045" spans="1:13" ht="12.75" hidden="1">
      <c r="A1045" s="15"/>
      <c r="F1045" s="71"/>
      <c r="G1045" s="71"/>
      <c r="H1045" s="6">
        <v>0</v>
      </c>
      <c r="I1045" s="25" t="e">
        <v>#DIV/0!</v>
      </c>
      <c r="M1045" s="2"/>
    </row>
    <row r="1046" spans="1:13" ht="12.75" hidden="1">
      <c r="A1046" s="15"/>
      <c r="F1046" s="71"/>
      <c r="G1046" s="71"/>
      <c r="H1046" s="6">
        <v>0</v>
      </c>
      <c r="I1046" s="25" t="e">
        <v>#DIV/0!</v>
      </c>
      <c r="M1046" s="2"/>
    </row>
    <row r="1047" spans="1:13" ht="12.75" hidden="1">
      <c r="A1047" s="15"/>
      <c r="F1047" s="71"/>
      <c r="G1047" s="71"/>
      <c r="H1047" s="6">
        <v>0</v>
      </c>
      <c r="I1047" s="25" t="e">
        <v>#DIV/0!</v>
      </c>
      <c r="M1047" s="2"/>
    </row>
    <row r="1048" spans="1:13" ht="12.75" hidden="1">
      <c r="A1048" s="15"/>
      <c r="F1048" s="71"/>
      <c r="G1048" s="71"/>
      <c r="H1048" s="6">
        <v>0</v>
      </c>
      <c r="I1048" s="25" t="e">
        <v>#DIV/0!</v>
      </c>
      <c r="M1048" s="2"/>
    </row>
    <row r="1049" spans="1:13" ht="12.75" hidden="1">
      <c r="A1049" s="15"/>
      <c r="F1049" s="71"/>
      <c r="G1049" s="71"/>
      <c r="H1049" s="6">
        <v>0</v>
      </c>
      <c r="I1049" s="25" t="e">
        <v>#DIV/0!</v>
      </c>
      <c r="M1049" s="2"/>
    </row>
    <row r="1050" spans="1:13" ht="12.75" hidden="1">
      <c r="A1050" s="15"/>
      <c r="F1050" s="71"/>
      <c r="G1050" s="71"/>
      <c r="H1050" s="6">
        <v>0</v>
      </c>
      <c r="I1050" s="25" t="e">
        <v>#DIV/0!</v>
      </c>
      <c r="M1050" s="2"/>
    </row>
    <row r="1051" spans="1:13" ht="12.75" hidden="1">
      <c r="A1051" s="15"/>
      <c r="F1051" s="71"/>
      <c r="G1051" s="71"/>
      <c r="H1051" s="6">
        <v>0</v>
      </c>
      <c r="I1051" s="25" t="e">
        <v>#DIV/0!</v>
      </c>
      <c r="M1051" s="2"/>
    </row>
    <row r="1052" spans="1:13" ht="12.75" hidden="1">
      <c r="A1052" s="15"/>
      <c r="F1052" s="71"/>
      <c r="G1052" s="71"/>
      <c r="H1052" s="6">
        <v>0</v>
      </c>
      <c r="I1052" s="25" t="e">
        <v>#DIV/0!</v>
      </c>
      <c r="M1052" s="2"/>
    </row>
    <row r="1053" spans="1:13" ht="12.75" hidden="1">
      <c r="A1053" s="15"/>
      <c r="F1053" s="71"/>
      <c r="G1053" s="71"/>
      <c r="H1053" s="6">
        <v>0</v>
      </c>
      <c r="I1053" s="25" t="e">
        <v>#DIV/0!</v>
      </c>
      <c r="M1053" s="2"/>
    </row>
    <row r="1054" spans="1:13" ht="12.75" hidden="1">
      <c r="A1054" s="15"/>
      <c r="F1054" s="71"/>
      <c r="G1054" s="71"/>
      <c r="H1054" s="6">
        <v>0</v>
      </c>
      <c r="I1054" s="25" t="e">
        <v>#DIV/0!</v>
      </c>
      <c r="M1054" s="2"/>
    </row>
    <row r="1055" spans="1:13" ht="12.75" hidden="1">
      <c r="A1055" s="15"/>
      <c r="F1055" s="71"/>
      <c r="G1055" s="71"/>
      <c r="H1055" s="6">
        <v>0</v>
      </c>
      <c r="I1055" s="25" t="e">
        <v>#DIV/0!</v>
      </c>
      <c r="M1055" s="2"/>
    </row>
    <row r="1056" spans="1:13" ht="12.75" hidden="1">
      <c r="A1056" s="15"/>
      <c r="F1056" s="71"/>
      <c r="G1056" s="71"/>
      <c r="H1056" s="6">
        <v>0</v>
      </c>
      <c r="I1056" s="25" t="e">
        <v>#DIV/0!</v>
      </c>
      <c r="M1056" s="2"/>
    </row>
    <row r="1057" spans="1:13" ht="12.75" hidden="1">
      <c r="A1057" s="15"/>
      <c r="F1057" s="71"/>
      <c r="G1057" s="71"/>
      <c r="H1057" s="6">
        <v>0</v>
      </c>
      <c r="I1057" s="25" t="e">
        <v>#DIV/0!</v>
      </c>
      <c r="M1057" s="2"/>
    </row>
    <row r="1058" spans="1:13" ht="12.75" hidden="1">
      <c r="A1058" s="15"/>
      <c r="F1058" s="71"/>
      <c r="G1058" s="71"/>
      <c r="H1058" s="6">
        <v>0</v>
      </c>
      <c r="I1058" s="25" t="e">
        <v>#DIV/0!</v>
      </c>
      <c r="M1058" s="2"/>
    </row>
    <row r="1059" spans="1:13" ht="12.75" hidden="1">
      <c r="A1059" s="15"/>
      <c r="F1059" s="71"/>
      <c r="G1059" s="71"/>
      <c r="H1059" s="6">
        <v>0</v>
      </c>
      <c r="I1059" s="25" t="e">
        <v>#DIV/0!</v>
      </c>
      <c r="M1059" s="2"/>
    </row>
    <row r="1060" spans="1:13" ht="12.75" hidden="1">
      <c r="A1060" s="15"/>
      <c r="F1060" s="71"/>
      <c r="G1060" s="71"/>
      <c r="H1060" s="6">
        <v>0</v>
      </c>
      <c r="I1060" s="25" t="e">
        <v>#DIV/0!</v>
      </c>
      <c r="M1060" s="2"/>
    </row>
    <row r="1061" spans="1:13" ht="12.75" hidden="1">
      <c r="A1061" s="15"/>
      <c r="F1061" s="71"/>
      <c r="G1061" s="71"/>
      <c r="H1061" s="6">
        <v>0</v>
      </c>
      <c r="I1061" s="25" t="e">
        <v>#DIV/0!</v>
      </c>
      <c r="M1061" s="2"/>
    </row>
    <row r="1062" spans="1:13" ht="12.75" hidden="1">
      <c r="A1062" s="15"/>
      <c r="F1062" s="71"/>
      <c r="G1062" s="71"/>
      <c r="H1062" s="6">
        <v>0</v>
      </c>
      <c r="I1062" s="25" t="e">
        <v>#DIV/0!</v>
      </c>
      <c r="M1062" s="2"/>
    </row>
    <row r="1063" spans="1:13" ht="12.75" hidden="1">
      <c r="A1063" s="15"/>
      <c r="F1063" s="71"/>
      <c r="G1063" s="71"/>
      <c r="H1063" s="6">
        <v>0</v>
      </c>
      <c r="I1063" s="25" t="e">
        <v>#DIV/0!</v>
      </c>
      <c r="M1063" s="2"/>
    </row>
    <row r="1064" spans="1:13" ht="12.75" hidden="1">
      <c r="A1064" s="15"/>
      <c r="F1064" s="71"/>
      <c r="G1064" s="71"/>
      <c r="H1064" s="6">
        <v>0</v>
      </c>
      <c r="I1064" s="25" t="e">
        <v>#DIV/0!</v>
      </c>
      <c r="M1064" s="2"/>
    </row>
    <row r="1065" spans="1:13" ht="12.75" hidden="1">
      <c r="A1065" s="15"/>
      <c r="F1065" s="71"/>
      <c r="G1065" s="71"/>
      <c r="H1065" s="6">
        <v>0</v>
      </c>
      <c r="I1065" s="25" t="e">
        <v>#DIV/0!</v>
      </c>
      <c r="M1065" s="2"/>
    </row>
    <row r="1066" spans="1:13" ht="12.75" hidden="1">
      <c r="A1066" s="15"/>
      <c r="F1066" s="71"/>
      <c r="G1066" s="71"/>
      <c r="H1066" s="6">
        <v>0</v>
      </c>
      <c r="I1066" s="25" t="e">
        <v>#DIV/0!</v>
      </c>
      <c r="M1066" s="2"/>
    </row>
    <row r="1067" spans="1:13" ht="12.75" hidden="1">
      <c r="A1067" s="15"/>
      <c r="F1067" s="71"/>
      <c r="G1067" s="71"/>
      <c r="H1067" s="6">
        <v>0</v>
      </c>
      <c r="I1067" s="25" t="e">
        <v>#DIV/0!</v>
      </c>
      <c r="M1067" s="2"/>
    </row>
    <row r="1068" spans="1:13" ht="12.75" hidden="1">
      <c r="A1068" s="15"/>
      <c r="F1068" s="71"/>
      <c r="G1068" s="71"/>
      <c r="H1068" s="6">
        <v>0</v>
      </c>
      <c r="I1068" s="25" t="e">
        <v>#DIV/0!</v>
      </c>
      <c r="M1068" s="2"/>
    </row>
    <row r="1069" spans="1:13" ht="12.75" hidden="1">
      <c r="A1069" s="15"/>
      <c r="F1069" s="71"/>
      <c r="G1069" s="71"/>
      <c r="H1069" s="6">
        <v>0</v>
      </c>
      <c r="I1069" s="25" t="e">
        <v>#DIV/0!</v>
      </c>
      <c r="M1069" s="2"/>
    </row>
    <row r="1070" spans="1:13" ht="12.75" hidden="1">
      <c r="A1070" s="15"/>
      <c r="F1070" s="71"/>
      <c r="G1070" s="71"/>
      <c r="H1070" s="6">
        <v>0</v>
      </c>
      <c r="I1070" s="25" t="e">
        <v>#DIV/0!</v>
      </c>
      <c r="M1070" s="2"/>
    </row>
    <row r="1071" spans="1:13" ht="12.75" hidden="1">
      <c r="A1071" s="15"/>
      <c r="F1071" s="71"/>
      <c r="G1071" s="71"/>
      <c r="H1071" s="6">
        <v>0</v>
      </c>
      <c r="I1071" s="25" t="e">
        <v>#DIV/0!</v>
      </c>
      <c r="M1071" s="2"/>
    </row>
    <row r="1072" spans="1:13" ht="12.75" hidden="1">
      <c r="A1072" s="15"/>
      <c r="F1072" s="71"/>
      <c r="G1072" s="71"/>
      <c r="H1072" s="6">
        <v>0</v>
      </c>
      <c r="I1072" s="25" t="e">
        <v>#DIV/0!</v>
      </c>
      <c r="M1072" s="2"/>
    </row>
    <row r="1073" spans="1:13" ht="12.75" hidden="1">
      <c r="A1073" s="15"/>
      <c r="F1073" s="71"/>
      <c r="G1073" s="71"/>
      <c r="H1073" s="6">
        <v>0</v>
      </c>
      <c r="I1073" s="25" t="e">
        <v>#DIV/0!</v>
      </c>
      <c r="M1073" s="2"/>
    </row>
    <row r="1074" spans="1:13" ht="12.75" hidden="1">
      <c r="A1074" s="15"/>
      <c r="F1074" s="71"/>
      <c r="G1074" s="71"/>
      <c r="H1074" s="6">
        <v>0</v>
      </c>
      <c r="I1074" s="25" t="e">
        <v>#DIV/0!</v>
      </c>
      <c r="M1074" s="2"/>
    </row>
    <row r="1075" spans="1:13" ht="12.75" hidden="1">
      <c r="A1075" s="15"/>
      <c r="F1075" s="71"/>
      <c r="G1075" s="71"/>
      <c r="H1075" s="6">
        <v>0</v>
      </c>
      <c r="I1075" s="25" t="e">
        <v>#DIV/0!</v>
      </c>
      <c r="M1075" s="2"/>
    </row>
    <row r="1076" spans="1:13" ht="12.75" hidden="1">
      <c r="A1076" s="15"/>
      <c r="F1076" s="71"/>
      <c r="G1076" s="71"/>
      <c r="H1076" s="6">
        <v>0</v>
      </c>
      <c r="I1076" s="25" t="e">
        <v>#DIV/0!</v>
      </c>
      <c r="M1076" s="2"/>
    </row>
    <row r="1077" spans="1:13" ht="12.75" hidden="1">
      <c r="A1077" s="15"/>
      <c r="F1077" s="71"/>
      <c r="G1077" s="71"/>
      <c r="H1077" s="6">
        <v>0</v>
      </c>
      <c r="I1077" s="25" t="e">
        <v>#DIV/0!</v>
      </c>
      <c r="M1077" s="2"/>
    </row>
    <row r="1078" spans="1:13" ht="12.75" hidden="1">
      <c r="A1078" s="15"/>
      <c r="F1078" s="71"/>
      <c r="G1078" s="71"/>
      <c r="H1078" s="6">
        <v>0</v>
      </c>
      <c r="I1078" s="25" t="e">
        <v>#DIV/0!</v>
      </c>
      <c r="M1078" s="2"/>
    </row>
    <row r="1079" spans="1:13" ht="12.75" hidden="1">
      <c r="A1079" s="15"/>
      <c r="F1079" s="71"/>
      <c r="G1079" s="71"/>
      <c r="H1079" s="6">
        <v>0</v>
      </c>
      <c r="I1079" s="25" t="e">
        <v>#DIV/0!</v>
      </c>
      <c r="M1079" s="2"/>
    </row>
    <row r="1080" spans="1:13" ht="12.75" hidden="1">
      <c r="A1080" s="15"/>
      <c r="F1080" s="71"/>
      <c r="G1080" s="71"/>
      <c r="H1080" s="6">
        <v>0</v>
      </c>
      <c r="I1080" s="25" t="e">
        <v>#DIV/0!</v>
      </c>
      <c r="M1080" s="2"/>
    </row>
    <row r="1081" spans="1:13" ht="12.75" hidden="1">
      <c r="A1081" s="15"/>
      <c r="F1081" s="71"/>
      <c r="G1081" s="71"/>
      <c r="H1081" s="6">
        <v>0</v>
      </c>
      <c r="I1081" s="25" t="e">
        <v>#DIV/0!</v>
      </c>
      <c r="M1081" s="2"/>
    </row>
    <row r="1082" spans="1:13" ht="12.75" hidden="1">
      <c r="A1082" s="15"/>
      <c r="F1082" s="71"/>
      <c r="G1082" s="71"/>
      <c r="H1082" s="6">
        <v>0</v>
      </c>
      <c r="I1082" s="25" t="e">
        <v>#DIV/0!</v>
      </c>
      <c r="M1082" s="2"/>
    </row>
    <row r="1083" spans="1:13" ht="12.75" hidden="1">
      <c r="A1083" s="15"/>
      <c r="F1083" s="71"/>
      <c r="G1083" s="71"/>
      <c r="H1083" s="6">
        <v>0</v>
      </c>
      <c r="I1083" s="25" t="e">
        <v>#DIV/0!</v>
      </c>
      <c r="M1083" s="2"/>
    </row>
    <row r="1084" spans="1:13" ht="12.75" hidden="1">
      <c r="A1084" s="15"/>
      <c r="F1084" s="71"/>
      <c r="G1084" s="71"/>
      <c r="H1084" s="6">
        <v>0</v>
      </c>
      <c r="I1084" s="25" t="e">
        <v>#DIV/0!</v>
      </c>
      <c r="M1084" s="2"/>
    </row>
    <row r="1085" spans="1:13" ht="12.75" hidden="1">
      <c r="A1085" s="15"/>
      <c r="F1085" s="71"/>
      <c r="G1085" s="71"/>
      <c r="H1085" s="6">
        <v>0</v>
      </c>
      <c r="I1085" s="25" t="e">
        <v>#DIV/0!</v>
      </c>
      <c r="M1085" s="2"/>
    </row>
    <row r="1086" spans="1:13" ht="12.75" hidden="1">
      <c r="A1086" s="15"/>
      <c r="F1086" s="71"/>
      <c r="G1086" s="71"/>
      <c r="H1086" s="6">
        <v>0</v>
      </c>
      <c r="I1086" s="25" t="e">
        <v>#DIV/0!</v>
      </c>
      <c r="M1086" s="2"/>
    </row>
    <row r="1087" spans="1:13" ht="12.75" hidden="1">
      <c r="A1087" s="15"/>
      <c r="F1087" s="71"/>
      <c r="G1087" s="71"/>
      <c r="H1087" s="6">
        <v>0</v>
      </c>
      <c r="I1087" s="25" t="e">
        <v>#DIV/0!</v>
      </c>
      <c r="M1087" s="2"/>
    </row>
    <row r="1088" spans="1:13" ht="12.75" hidden="1">
      <c r="A1088" s="15"/>
      <c r="F1088" s="71"/>
      <c r="G1088" s="71"/>
      <c r="H1088" s="6">
        <v>0</v>
      </c>
      <c r="I1088" s="25" t="e">
        <v>#DIV/0!</v>
      </c>
      <c r="M1088" s="2"/>
    </row>
    <row r="1089" spans="1:13" ht="12.75" hidden="1">
      <c r="A1089" s="15"/>
      <c r="F1089" s="71"/>
      <c r="G1089" s="71"/>
      <c r="H1089" s="6">
        <v>0</v>
      </c>
      <c r="I1089" s="25" t="e">
        <v>#DIV/0!</v>
      </c>
      <c r="M1089" s="2"/>
    </row>
    <row r="1090" spans="1:13" ht="12.75" hidden="1">
      <c r="A1090" s="15"/>
      <c r="F1090" s="71"/>
      <c r="G1090" s="71"/>
      <c r="H1090" s="6">
        <v>0</v>
      </c>
      <c r="I1090" s="25" t="e">
        <v>#DIV/0!</v>
      </c>
      <c r="M1090" s="2"/>
    </row>
    <row r="1091" spans="1:13" ht="12.75" hidden="1">
      <c r="A1091" s="15"/>
      <c r="F1091" s="71"/>
      <c r="G1091" s="71"/>
      <c r="H1091" s="6">
        <v>0</v>
      </c>
      <c r="I1091" s="25" t="e">
        <v>#DIV/0!</v>
      </c>
      <c r="M1091" s="2"/>
    </row>
    <row r="1092" spans="1:13" ht="12.75" hidden="1">
      <c r="A1092" s="15"/>
      <c r="F1092" s="71"/>
      <c r="G1092" s="71"/>
      <c r="H1092" s="6">
        <v>0</v>
      </c>
      <c r="I1092" s="25" t="e">
        <v>#DIV/0!</v>
      </c>
      <c r="M1092" s="2"/>
    </row>
    <row r="1093" spans="1:13" ht="12.75" hidden="1">
      <c r="A1093" s="15"/>
      <c r="F1093" s="71"/>
      <c r="G1093" s="71"/>
      <c r="H1093" s="6">
        <v>0</v>
      </c>
      <c r="I1093" s="25" t="e">
        <v>#DIV/0!</v>
      </c>
      <c r="M1093" s="2"/>
    </row>
    <row r="1094" spans="1:13" ht="12.75" hidden="1">
      <c r="A1094" s="15"/>
      <c r="F1094" s="71"/>
      <c r="G1094" s="71"/>
      <c r="H1094" s="6">
        <v>0</v>
      </c>
      <c r="I1094" s="25" t="e">
        <v>#DIV/0!</v>
      </c>
      <c r="M1094" s="2"/>
    </row>
    <row r="1095" spans="1:13" ht="12.75" hidden="1">
      <c r="A1095" s="15"/>
      <c r="F1095" s="71"/>
      <c r="G1095" s="71"/>
      <c r="H1095" s="6">
        <v>0</v>
      </c>
      <c r="I1095" s="25" t="e">
        <v>#DIV/0!</v>
      </c>
      <c r="M1095" s="2"/>
    </row>
    <row r="1096" spans="1:13" ht="12.75" hidden="1">
      <c r="A1096" s="15"/>
      <c r="F1096" s="71"/>
      <c r="G1096" s="71"/>
      <c r="M1096" s="2"/>
    </row>
    <row r="1097" spans="1:13" ht="12.75" hidden="1">
      <c r="A1097" s="15"/>
      <c r="F1097" s="71"/>
      <c r="G1097" s="71"/>
      <c r="M1097" s="2"/>
    </row>
    <row r="1098" spans="1:13" ht="12.75" hidden="1">
      <c r="A1098" s="15"/>
      <c r="F1098" s="71"/>
      <c r="G1098" s="71"/>
      <c r="M1098" s="2"/>
    </row>
    <row r="1099" spans="1:13" ht="12.75" hidden="1">
      <c r="A1099" s="15"/>
      <c r="F1099" s="71"/>
      <c r="G1099" s="71"/>
      <c r="M1099" s="2"/>
    </row>
    <row r="1100" spans="1:13" ht="12.75" hidden="1">
      <c r="A1100" s="15"/>
      <c r="F1100" s="71"/>
      <c r="G1100" s="71"/>
      <c r="M1100" s="2"/>
    </row>
    <row r="1101" spans="1:13" ht="12.75" hidden="1">
      <c r="A1101" s="15"/>
      <c r="F1101" s="71"/>
      <c r="G1101" s="71"/>
      <c r="M1101" s="2"/>
    </row>
    <row r="1102" spans="1:13" ht="12.75" hidden="1">
      <c r="A1102" s="15"/>
      <c r="F1102" s="71"/>
      <c r="G1102" s="71"/>
      <c r="M1102" s="2"/>
    </row>
    <row r="1103" spans="1:13" ht="12.75" hidden="1">
      <c r="A1103" s="15"/>
      <c r="F1103" s="71"/>
      <c r="G1103" s="71"/>
      <c r="M1103" s="2"/>
    </row>
    <row r="1104" spans="1:13" ht="12.75" hidden="1">
      <c r="A1104" s="15"/>
      <c r="F1104" s="71"/>
      <c r="G1104" s="71"/>
      <c r="M1104" s="2"/>
    </row>
    <row r="1105" spans="1:13" ht="12.75" hidden="1">
      <c r="A1105" s="15"/>
      <c r="F1105" s="71"/>
      <c r="G1105" s="71"/>
      <c r="M1105" s="2"/>
    </row>
    <row r="1106" spans="1:13" ht="12.75" hidden="1">
      <c r="A1106" s="15"/>
      <c r="F1106" s="71"/>
      <c r="G1106" s="71"/>
      <c r="M1106" s="2"/>
    </row>
    <row r="1107" spans="1:13" ht="12.75" hidden="1">
      <c r="A1107" s="15"/>
      <c r="F1107" s="71"/>
      <c r="G1107" s="71"/>
      <c r="M1107" s="2"/>
    </row>
    <row r="1108" spans="1:13" ht="12.75" hidden="1">
      <c r="A1108" s="15"/>
      <c r="F1108" s="71"/>
      <c r="G1108" s="71"/>
      <c r="M1108" s="2"/>
    </row>
    <row r="1109" spans="1:13" ht="12.75" hidden="1">
      <c r="A1109" s="15"/>
      <c r="F1109" s="71"/>
      <c r="G1109" s="71"/>
      <c r="M1109" s="2"/>
    </row>
    <row r="1110" spans="1:13" ht="12.75" hidden="1">
      <c r="A1110" s="15"/>
      <c r="F1110" s="71"/>
      <c r="G1110" s="71"/>
      <c r="M1110" s="2"/>
    </row>
    <row r="1111" spans="1:13" ht="12.75" hidden="1">
      <c r="A1111" s="15"/>
      <c r="F1111" s="71"/>
      <c r="G1111" s="71"/>
      <c r="M1111" s="2"/>
    </row>
    <row r="1112" spans="1:13" ht="12.75" hidden="1">
      <c r="A1112" s="15"/>
      <c r="F1112" s="71"/>
      <c r="G1112" s="71"/>
      <c r="M1112" s="2"/>
    </row>
    <row r="1113" spans="1:13" ht="12.75" hidden="1">
      <c r="A1113" s="15"/>
      <c r="F1113" s="71"/>
      <c r="G1113" s="71"/>
      <c r="M1113" s="2"/>
    </row>
    <row r="1114" spans="1:13" ht="12.75" hidden="1">
      <c r="A1114" s="15"/>
      <c r="F1114" s="71"/>
      <c r="G1114" s="71"/>
      <c r="M1114" s="2"/>
    </row>
    <row r="1115" spans="1:13" ht="12.75" hidden="1">
      <c r="A1115" s="15"/>
      <c r="F1115" s="71"/>
      <c r="G1115" s="71"/>
      <c r="M1115" s="2"/>
    </row>
    <row r="1116" spans="1:13" ht="12.75" hidden="1">
      <c r="A1116" s="15"/>
      <c r="F1116" s="71"/>
      <c r="G1116" s="71"/>
      <c r="M1116" s="2"/>
    </row>
    <row r="1117" spans="1:13" ht="12.75" hidden="1">
      <c r="A1117" s="15"/>
      <c r="F1117" s="71"/>
      <c r="G1117" s="71"/>
      <c r="M1117" s="2"/>
    </row>
    <row r="1118" spans="1:13" ht="12.75" hidden="1">
      <c r="A1118" s="15"/>
      <c r="F1118" s="71"/>
      <c r="G1118" s="71"/>
      <c r="M1118" s="2"/>
    </row>
    <row r="1119" spans="1:13" ht="12.75" hidden="1">
      <c r="A1119" s="15"/>
      <c r="F1119" s="71"/>
      <c r="G1119" s="71"/>
      <c r="M1119" s="2"/>
    </row>
    <row r="1120" spans="1:13" ht="12.75" hidden="1">
      <c r="A1120" s="15"/>
      <c r="F1120" s="71"/>
      <c r="G1120" s="71"/>
      <c r="M1120" s="2"/>
    </row>
    <row r="1121" spans="1:13" ht="12.75" hidden="1">
      <c r="A1121" s="15"/>
      <c r="F1121" s="71"/>
      <c r="G1121" s="71"/>
      <c r="M1121" s="2"/>
    </row>
    <row r="1122" spans="1:13" ht="12.75" hidden="1">
      <c r="A1122" s="15"/>
      <c r="F1122" s="71"/>
      <c r="G1122" s="71"/>
      <c r="M1122" s="2"/>
    </row>
    <row r="1123" spans="1:13" ht="12.75" hidden="1">
      <c r="A1123" s="15"/>
      <c r="F1123" s="71"/>
      <c r="G1123" s="71"/>
      <c r="M1123" s="2"/>
    </row>
    <row r="1124" spans="1:13" ht="12.75" hidden="1">
      <c r="A1124" s="15"/>
      <c r="F1124" s="71"/>
      <c r="G1124" s="71"/>
      <c r="M1124" s="2"/>
    </row>
    <row r="1125" spans="1:13" ht="12.75" hidden="1">
      <c r="A1125" s="15"/>
      <c r="F1125" s="71"/>
      <c r="G1125" s="71"/>
      <c r="M1125" s="2"/>
    </row>
    <row r="1126" spans="1:13" ht="12.75" hidden="1">
      <c r="A1126" s="15"/>
      <c r="F1126" s="71"/>
      <c r="G1126" s="71"/>
      <c r="M1126" s="2"/>
    </row>
    <row r="1127" spans="1:13" ht="12.75" hidden="1">
      <c r="A1127" s="15"/>
      <c r="F1127" s="71"/>
      <c r="G1127" s="71"/>
      <c r="M1127" s="2"/>
    </row>
    <row r="1128" spans="1:13" ht="12.75" hidden="1">
      <c r="A1128" s="15"/>
      <c r="F1128" s="71"/>
      <c r="G1128" s="71"/>
      <c r="M1128" s="2"/>
    </row>
    <row r="1129" spans="1:13" ht="12.75" hidden="1">
      <c r="A1129" s="15"/>
      <c r="F1129" s="71"/>
      <c r="G1129" s="71"/>
      <c r="M1129" s="2"/>
    </row>
    <row r="1130" spans="1:13" ht="12.75" hidden="1">
      <c r="A1130" s="15"/>
      <c r="F1130" s="71"/>
      <c r="G1130" s="71"/>
      <c r="M1130" s="2"/>
    </row>
    <row r="1131" spans="1:13" ht="12.75" hidden="1">
      <c r="A1131" s="15"/>
      <c r="F1131" s="71"/>
      <c r="G1131" s="71"/>
      <c r="M1131" s="2"/>
    </row>
    <row r="1132" spans="1:13" ht="12.75" hidden="1">
      <c r="A1132" s="15"/>
      <c r="F1132" s="71"/>
      <c r="G1132" s="71"/>
      <c r="M1132" s="2"/>
    </row>
    <row r="1133" spans="1:13" ht="12.75" hidden="1">
      <c r="A1133" s="15"/>
      <c r="F1133" s="71"/>
      <c r="G1133" s="71"/>
      <c r="M1133" s="2"/>
    </row>
    <row r="1134" spans="1:13" ht="12.75" hidden="1">
      <c r="A1134" s="15"/>
      <c r="F1134" s="71"/>
      <c r="G1134" s="71"/>
      <c r="M1134" s="2"/>
    </row>
    <row r="1135" spans="1:13" ht="12.75" hidden="1">
      <c r="A1135" s="15"/>
      <c r="F1135" s="71"/>
      <c r="G1135" s="71"/>
      <c r="M1135" s="2"/>
    </row>
    <row r="1136" spans="1:13" ht="12.75" hidden="1">
      <c r="A1136" s="15"/>
      <c r="F1136" s="71"/>
      <c r="G1136" s="71"/>
      <c r="M1136" s="2"/>
    </row>
    <row r="1137" spans="1:13" ht="12.75" hidden="1">
      <c r="A1137" s="15"/>
      <c r="F1137" s="71"/>
      <c r="G1137" s="71"/>
      <c r="M1137" s="2"/>
    </row>
    <row r="1138" spans="1:13" ht="12.75" hidden="1">
      <c r="A1138" s="15"/>
      <c r="F1138" s="71"/>
      <c r="G1138" s="71"/>
      <c r="M1138" s="2"/>
    </row>
    <row r="1139" spans="1:13" ht="12.75" hidden="1">
      <c r="A1139" s="15"/>
      <c r="F1139" s="71"/>
      <c r="G1139" s="71"/>
      <c r="M1139" s="2"/>
    </row>
    <row r="1140" spans="1:13" ht="12.75" hidden="1">
      <c r="A1140" s="15"/>
      <c r="F1140" s="71"/>
      <c r="G1140" s="71"/>
      <c r="M1140" s="2"/>
    </row>
    <row r="1141" spans="1:13" ht="12.75" hidden="1">
      <c r="A1141" s="15"/>
      <c r="F1141" s="71"/>
      <c r="G1141" s="71"/>
      <c r="M1141" s="2"/>
    </row>
    <row r="1142" spans="1:13" ht="12.75" hidden="1">
      <c r="A1142" s="15"/>
      <c r="F1142" s="71"/>
      <c r="G1142" s="71"/>
      <c r="M1142" s="2"/>
    </row>
    <row r="1143" spans="1:13" ht="12.75" hidden="1">
      <c r="A1143" s="15"/>
      <c r="F1143" s="71"/>
      <c r="G1143" s="71"/>
      <c r="M1143" s="2"/>
    </row>
    <row r="1144" spans="1:13" ht="12.75" hidden="1">
      <c r="A1144" s="15"/>
      <c r="F1144" s="71"/>
      <c r="G1144" s="71"/>
      <c r="M1144" s="2"/>
    </row>
    <row r="1145" spans="1:13" ht="12.75" hidden="1">
      <c r="A1145" s="15"/>
      <c r="F1145" s="71"/>
      <c r="G1145" s="71"/>
      <c r="M1145" s="2"/>
    </row>
    <row r="1146" spans="1:13" ht="12.75" hidden="1">
      <c r="A1146" s="15"/>
      <c r="F1146" s="71"/>
      <c r="G1146" s="71"/>
      <c r="M1146" s="2"/>
    </row>
    <row r="1147" spans="1:13" ht="12.75" hidden="1">
      <c r="A1147" s="15"/>
      <c r="F1147" s="71"/>
      <c r="G1147" s="71"/>
      <c r="M1147" s="2"/>
    </row>
    <row r="1148" spans="1:13" ht="12.75" hidden="1">
      <c r="A1148" s="15"/>
      <c r="F1148" s="71"/>
      <c r="G1148" s="71"/>
      <c r="M1148" s="2"/>
    </row>
    <row r="1149" spans="1:13" ht="12.75" hidden="1">
      <c r="A1149" s="15"/>
      <c r="F1149" s="71"/>
      <c r="G1149" s="71"/>
      <c r="M1149" s="2"/>
    </row>
    <row r="1150" spans="1:13" ht="12.75" hidden="1">
      <c r="A1150" s="15"/>
      <c r="F1150" s="71"/>
      <c r="G1150" s="71"/>
      <c r="M1150" s="2"/>
    </row>
    <row r="1151" spans="1:13" ht="12.75" hidden="1">
      <c r="A1151" s="15"/>
      <c r="F1151" s="71"/>
      <c r="G1151" s="71"/>
      <c r="M1151" s="2"/>
    </row>
    <row r="1152" spans="1:13" ht="12.75" hidden="1">
      <c r="A1152" s="15"/>
      <c r="F1152" s="71"/>
      <c r="G1152" s="71"/>
      <c r="M1152" s="2"/>
    </row>
    <row r="1153" spans="1:13" ht="12.75" hidden="1">
      <c r="A1153" s="15"/>
      <c r="F1153" s="71"/>
      <c r="G1153" s="71"/>
      <c r="M1153" s="2"/>
    </row>
    <row r="1154" spans="1:13" ht="12.75" hidden="1">
      <c r="A1154" s="15"/>
      <c r="F1154" s="71"/>
      <c r="G1154" s="71"/>
      <c r="M1154" s="2"/>
    </row>
    <row r="1155" spans="1:13" ht="12.75" hidden="1">
      <c r="A1155" s="15"/>
      <c r="F1155" s="71"/>
      <c r="G1155" s="71"/>
      <c r="M1155" s="2"/>
    </row>
    <row r="1156" spans="1:13" ht="12.75" hidden="1">
      <c r="A1156" s="15"/>
      <c r="F1156" s="71"/>
      <c r="G1156" s="71"/>
      <c r="M1156" s="2"/>
    </row>
    <row r="1157" spans="1:13" ht="12.75" hidden="1">
      <c r="A1157" s="15"/>
      <c r="F1157" s="71"/>
      <c r="G1157" s="71"/>
      <c r="M1157" s="2"/>
    </row>
    <row r="1158" spans="1:13" ht="12.75" hidden="1">
      <c r="A1158" s="15"/>
      <c r="F1158" s="71"/>
      <c r="G1158" s="71"/>
      <c r="M1158" s="2"/>
    </row>
    <row r="1159" spans="1:13" ht="12.75" hidden="1">
      <c r="A1159" s="15"/>
      <c r="F1159" s="71"/>
      <c r="G1159" s="71"/>
      <c r="M1159" s="2"/>
    </row>
    <row r="1160" spans="1:13" ht="12.75" hidden="1">
      <c r="A1160" s="15"/>
      <c r="F1160" s="71"/>
      <c r="G1160" s="71"/>
      <c r="M1160" s="2"/>
    </row>
    <row r="1161" spans="1:13" ht="12.75" hidden="1">
      <c r="A1161" s="15"/>
      <c r="F1161" s="71"/>
      <c r="G1161" s="71"/>
      <c r="M1161" s="2"/>
    </row>
    <row r="1162" spans="1:13" ht="12.75" hidden="1">
      <c r="A1162" s="15"/>
      <c r="F1162" s="71"/>
      <c r="G1162" s="71"/>
      <c r="M1162" s="2"/>
    </row>
    <row r="1163" spans="1:13" ht="12.75" hidden="1">
      <c r="A1163" s="15"/>
      <c r="F1163" s="71"/>
      <c r="G1163" s="71"/>
      <c r="M1163" s="2"/>
    </row>
    <row r="1164" spans="1:13" ht="12.75" hidden="1">
      <c r="A1164" s="15"/>
      <c r="F1164" s="71"/>
      <c r="G1164" s="71"/>
      <c r="M1164" s="2"/>
    </row>
    <row r="1165" spans="1:13" s="295" customFormat="1" ht="12.75" hidden="1">
      <c r="A1165" s="290"/>
      <c r="B1165" s="291"/>
      <c r="C1165" s="290"/>
      <c r="D1165" s="290"/>
      <c r="E1165" s="290"/>
      <c r="F1165" s="292"/>
      <c r="G1165" s="292"/>
      <c r="H1165" s="291"/>
      <c r="I1165" s="274"/>
      <c r="K1165" s="43"/>
      <c r="L1165" s="18"/>
      <c r="M1165" s="2"/>
    </row>
    <row r="1166" spans="1:13" s="295" customFormat="1" ht="12.75" hidden="1">
      <c r="A1166" s="290"/>
      <c r="B1166" s="291"/>
      <c r="C1166" s="290"/>
      <c r="D1166" s="290"/>
      <c r="E1166" s="290"/>
      <c r="F1166" s="292"/>
      <c r="G1166" s="292"/>
      <c r="H1166" s="291"/>
      <c r="I1166" s="274"/>
      <c r="K1166" s="43"/>
      <c r="L1166" s="18"/>
      <c r="M1166" s="2"/>
    </row>
    <row r="1167" spans="2:13" ht="12.75" hidden="1">
      <c r="B1167" s="9"/>
      <c r="F1167" s="71"/>
      <c r="G1167" s="71"/>
      <c r="H1167" s="291"/>
      <c r="I1167" s="25" t="e">
        <v>#DIV/0!</v>
      </c>
      <c r="M1167" s="2"/>
    </row>
    <row r="1168" spans="2:13" ht="12.75" hidden="1">
      <c r="B1168" s="9"/>
      <c r="F1168" s="71"/>
      <c r="G1168" s="71"/>
      <c r="H1168" s="291"/>
      <c r="I1168" s="25" t="e">
        <v>#DIV/0!</v>
      </c>
      <c r="M1168" s="2"/>
    </row>
    <row r="1169" spans="2:13" ht="12.75" hidden="1">
      <c r="B1169" s="9"/>
      <c r="F1169" s="71"/>
      <c r="G1169" s="71"/>
      <c r="H1169" s="6">
        <v>0</v>
      </c>
      <c r="I1169" s="25" t="e">
        <v>#DIV/0!</v>
      </c>
      <c r="M1169" s="2"/>
    </row>
    <row r="1170" spans="2:13" ht="12.75" hidden="1">
      <c r="B1170" s="9"/>
      <c r="F1170" s="71"/>
      <c r="G1170" s="71"/>
      <c r="H1170" s="6">
        <v>0</v>
      </c>
      <c r="I1170" s="25" t="e">
        <v>#DIV/0!</v>
      </c>
      <c r="M1170" s="2"/>
    </row>
    <row r="1171" spans="2:13" ht="12.75" hidden="1">
      <c r="B1171" s="9"/>
      <c r="F1171" s="71"/>
      <c r="G1171" s="71"/>
      <c r="H1171" s="6">
        <v>0</v>
      </c>
      <c r="I1171" s="25" t="e">
        <v>#DIV/0!</v>
      </c>
      <c r="M1171" s="2"/>
    </row>
    <row r="1172" spans="2:13" ht="12.75" hidden="1">
      <c r="B1172" s="9"/>
      <c r="F1172" s="71"/>
      <c r="G1172" s="71"/>
      <c r="H1172" s="6">
        <v>0</v>
      </c>
      <c r="I1172" s="25" t="e">
        <v>#DIV/0!</v>
      </c>
      <c r="M1172" s="2"/>
    </row>
    <row r="1173" spans="2:13" ht="12.75" hidden="1">
      <c r="B1173" s="9"/>
      <c r="F1173" s="71"/>
      <c r="G1173" s="71"/>
      <c r="H1173" s="6">
        <v>0</v>
      </c>
      <c r="I1173" s="25" t="e">
        <v>#DIV/0!</v>
      </c>
      <c r="M1173" s="2"/>
    </row>
    <row r="1174" spans="2:13" ht="12.75" hidden="1">
      <c r="B1174" s="9"/>
      <c r="F1174" s="71"/>
      <c r="G1174" s="71"/>
      <c r="H1174" s="6">
        <v>0</v>
      </c>
      <c r="I1174" s="25" t="e">
        <v>#DIV/0!</v>
      </c>
      <c r="M1174" s="2"/>
    </row>
    <row r="1175" spans="2:13" ht="12.75" hidden="1">
      <c r="B1175" s="9"/>
      <c r="F1175" s="71"/>
      <c r="G1175" s="71"/>
      <c r="H1175" s="6">
        <v>0</v>
      </c>
      <c r="I1175" s="25" t="e">
        <v>#DIV/0!</v>
      </c>
      <c r="M1175" s="2"/>
    </row>
    <row r="1176" spans="2:13" ht="12.75" hidden="1">
      <c r="B1176" s="9"/>
      <c r="F1176" s="71"/>
      <c r="G1176" s="71"/>
      <c r="H1176" s="6">
        <v>0</v>
      </c>
      <c r="I1176" s="25" t="e">
        <v>#DIV/0!</v>
      </c>
      <c r="M1176" s="2"/>
    </row>
    <row r="1177" spans="2:13" ht="12.75" hidden="1">
      <c r="B1177" s="9"/>
      <c r="F1177" s="71"/>
      <c r="G1177" s="71"/>
      <c r="H1177" s="6">
        <v>0</v>
      </c>
      <c r="I1177" s="25" t="e">
        <v>#DIV/0!</v>
      </c>
      <c r="M1177" s="2"/>
    </row>
    <row r="1178" spans="2:13" ht="12.75" hidden="1">
      <c r="B1178" s="9"/>
      <c r="F1178" s="71"/>
      <c r="G1178" s="71"/>
      <c r="H1178" s="6">
        <v>0</v>
      </c>
      <c r="I1178" s="25" t="e">
        <v>#DIV/0!</v>
      </c>
      <c r="M1178" s="2"/>
    </row>
    <row r="1179" spans="2:13" ht="12.75" hidden="1">
      <c r="B1179" s="9"/>
      <c r="F1179" s="71"/>
      <c r="G1179" s="71"/>
      <c r="H1179" s="6">
        <v>0</v>
      </c>
      <c r="I1179" s="25" t="e">
        <v>#DIV/0!</v>
      </c>
      <c r="M1179" s="2"/>
    </row>
    <row r="1180" spans="2:13" ht="12.75" hidden="1">
      <c r="B1180" s="9"/>
      <c r="F1180" s="71"/>
      <c r="G1180" s="71"/>
      <c r="H1180" s="6">
        <v>0</v>
      </c>
      <c r="I1180" s="25" t="e">
        <v>#DIV/0!</v>
      </c>
      <c r="M1180" s="2"/>
    </row>
    <row r="1181" spans="6:13" ht="12.75" hidden="1">
      <c r="F1181" s="71"/>
      <c r="G1181" s="71"/>
      <c r="H1181" s="6">
        <v>0</v>
      </c>
      <c r="I1181" s="25" t="e">
        <v>#DIV/0!</v>
      </c>
      <c r="M1181" s="2"/>
    </row>
    <row r="1182" spans="2:13" ht="12.75" hidden="1">
      <c r="B1182" s="7"/>
      <c r="F1182" s="71"/>
      <c r="G1182" s="71"/>
      <c r="H1182" s="6">
        <v>0</v>
      </c>
      <c r="I1182" s="25" t="e">
        <v>#DIV/0!</v>
      </c>
      <c r="M1182" s="2"/>
    </row>
    <row r="1183" spans="6:13" ht="12.75" hidden="1">
      <c r="F1183" s="71"/>
      <c r="G1183" s="71"/>
      <c r="H1183" s="6">
        <v>0</v>
      </c>
      <c r="I1183" s="25" t="e">
        <v>#DIV/0!</v>
      </c>
      <c r="M1183" s="2"/>
    </row>
    <row r="1184" spans="6:13" ht="12.75" hidden="1">
      <c r="F1184" s="71"/>
      <c r="G1184" s="71"/>
      <c r="H1184" s="6">
        <v>0</v>
      </c>
      <c r="I1184" s="25" t="e">
        <v>#DIV/0!</v>
      </c>
      <c r="M1184" s="2"/>
    </row>
    <row r="1185" spans="6:13" ht="12.75" hidden="1">
      <c r="F1185" s="71"/>
      <c r="G1185" s="71"/>
      <c r="H1185" s="6">
        <v>0</v>
      </c>
      <c r="I1185" s="25" t="e">
        <v>#DIV/0!</v>
      </c>
      <c r="M1185" s="2"/>
    </row>
    <row r="1186" spans="6:13" ht="12.75" hidden="1">
      <c r="F1186" s="71"/>
      <c r="G1186" s="71"/>
      <c r="H1186" s="6">
        <v>0</v>
      </c>
      <c r="I1186" s="25" t="e">
        <v>#DIV/0!</v>
      </c>
      <c r="M1186" s="2"/>
    </row>
    <row r="1187" spans="6:13" ht="12.75" hidden="1">
      <c r="F1187" s="71"/>
      <c r="G1187" s="71"/>
      <c r="H1187" s="6">
        <v>0</v>
      </c>
      <c r="I1187" s="25" t="e">
        <v>#DIV/0!</v>
      </c>
      <c r="M1187" s="2"/>
    </row>
    <row r="1188" spans="6:13" ht="12.75" hidden="1">
      <c r="F1188" s="71"/>
      <c r="G1188" s="71"/>
      <c r="H1188" s="6">
        <v>0</v>
      </c>
      <c r="I1188" s="25" t="e">
        <v>#DIV/0!</v>
      </c>
      <c r="M1188" s="2"/>
    </row>
    <row r="1189" spans="6:13" ht="12.75" hidden="1">
      <c r="F1189" s="71"/>
      <c r="G1189" s="71"/>
      <c r="H1189" s="6">
        <v>0</v>
      </c>
      <c r="I1189" s="25" t="e">
        <v>#DIV/0!</v>
      </c>
      <c r="M1189" s="2"/>
    </row>
    <row r="1190" spans="6:13" ht="12.75" hidden="1">
      <c r="F1190" s="71"/>
      <c r="G1190" s="71"/>
      <c r="H1190" s="6">
        <v>0</v>
      </c>
      <c r="I1190" s="25" t="e">
        <v>#DIV/0!</v>
      </c>
      <c r="M1190" s="2"/>
    </row>
    <row r="1191" spans="6:13" ht="12.75" hidden="1">
      <c r="F1191" s="71"/>
      <c r="G1191" s="71"/>
      <c r="H1191" s="6">
        <v>0</v>
      </c>
      <c r="I1191" s="25" t="e">
        <v>#DIV/0!</v>
      </c>
      <c r="M1191" s="2"/>
    </row>
    <row r="1192" spans="6:13" ht="12.75" hidden="1">
      <c r="F1192" s="71"/>
      <c r="G1192" s="71"/>
      <c r="H1192" s="6">
        <v>0</v>
      </c>
      <c r="I1192" s="25" t="e">
        <v>#DIV/0!</v>
      </c>
      <c r="M1192" s="2"/>
    </row>
    <row r="1193" spans="6:13" ht="12.75" hidden="1">
      <c r="F1193" s="71"/>
      <c r="G1193" s="71"/>
      <c r="H1193" s="6">
        <v>0</v>
      </c>
      <c r="I1193" s="25" t="e">
        <v>#DIV/0!</v>
      </c>
      <c r="M1193" s="2"/>
    </row>
    <row r="1194" spans="6:13" ht="12.75" hidden="1">
      <c r="F1194" s="71"/>
      <c r="G1194" s="71"/>
      <c r="H1194" s="6">
        <v>0</v>
      </c>
      <c r="I1194" s="25" t="e">
        <v>#DIV/0!</v>
      </c>
      <c r="M1194" s="2"/>
    </row>
    <row r="1195" spans="6:13" ht="12.75" hidden="1">
      <c r="F1195" s="71"/>
      <c r="G1195" s="71"/>
      <c r="H1195" s="6">
        <v>0</v>
      </c>
      <c r="I1195" s="25" t="e">
        <v>#DIV/0!</v>
      </c>
      <c r="M1195" s="2"/>
    </row>
    <row r="1196" spans="6:13" ht="12.75" hidden="1">
      <c r="F1196" s="71"/>
      <c r="G1196" s="71"/>
      <c r="H1196" s="6">
        <v>0</v>
      </c>
      <c r="I1196" s="25" t="e">
        <v>#DIV/0!</v>
      </c>
      <c r="M1196" s="2"/>
    </row>
    <row r="1197" spans="6:13" ht="12.75" hidden="1">
      <c r="F1197" s="71"/>
      <c r="G1197" s="71"/>
      <c r="H1197" s="6">
        <v>0</v>
      </c>
      <c r="I1197" s="25" t="e">
        <v>#DIV/0!</v>
      </c>
      <c r="M1197" s="2"/>
    </row>
    <row r="1198" spans="6:13" ht="12.75" hidden="1">
      <c r="F1198" s="71"/>
      <c r="G1198" s="71"/>
      <c r="H1198" s="6">
        <v>0</v>
      </c>
      <c r="I1198" s="25" t="e">
        <v>#DIV/0!</v>
      </c>
      <c r="M1198" s="2"/>
    </row>
    <row r="1199" spans="6:13" ht="12.75" hidden="1">
      <c r="F1199" s="71"/>
      <c r="G1199" s="71"/>
      <c r="H1199" s="6">
        <v>0</v>
      </c>
      <c r="I1199" s="25" t="e">
        <v>#DIV/0!</v>
      </c>
      <c r="M1199" s="2"/>
    </row>
    <row r="1200" spans="6:13" ht="12.75" hidden="1">
      <c r="F1200" s="71"/>
      <c r="G1200" s="71"/>
      <c r="H1200" s="6">
        <v>0</v>
      </c>
      <c r="I1200" s="25" t="e">
        <v>#DIV/0!</v>
      </c>
      <c r="M1200" s="2"/>
    </row>
    <row r="1201" spans="6:13" ht="12.75" hidden="1">
      <c r="F1201" s="71"/>
      <c r="G1201" s="71"/>
      <c r="H1201" s="6">
        <v>0</v>
      </c>
      <c r="I1201" s="25" t="e">
        <v>#DIV/0!</v>
      </c>
      <c r="M1201" s="2"/>
    </row>
    <row r="1202" spans="6:13" ht="12.75" hidden="1">
      <c r="F1202" s="71"/>
      <c r="G1202" s="71"/>
      <c r="H1202" s="6">
        <v>0</v>
      </c>
      <c r="I1202" s="25" t="e">
        <v>#DIV/0!</v>
      </c>
      <c r="M1202" s="2"/>
    </row>
    <row r="1203" spans="6:13" ht="12.75" hidden="1">
      <c r="F1203" s="71"/>
      <c r="G1203" s="71"/>
      <c r="H1203" s="6">
        <v>0</v>
      </c>
      <c r="I1203" s="25" t="e">
        <v>#DIV/0!</v>
      </c>
      <c r="M1203" s="2"/>
    </row>
    <row r="1204" spans="6:13" ht="12.75" hidden="1">
      <c r="F1204" s="71"/>
      <c r="G1204" s="71"/>
      <c r="H1204" s="6">
        <v>0</v>
      </c>
      <c r="I1204" s="25" t="e">
        <v>#DIV/0!</v>
      </c>
      <c r="M1204" s="2"/>
    </row>
    <row r="1205" spans="6:13" ht="12.75" hidden="1">
      <c r="F1205" s="71"/>
      <c r="G1205" s="71"/>
      <c r="H1205" s="6">
        <v>0</v>
      </c>
      <c r="I1205" s="25" t="e">
        <v>#DIV/0!</v>
      </c>
      <c r="M1205" s="2"/>
    </row>
    <row r="1206" spans="6:13" ht="12.75" hidden="1">
      <c r="F1206" s="71"/>
      <c r="G1206" s="71"/>
      <c r="H1206" s="6">
        <v>0</v>
      </c>
      <c r="I1206" s="25" t="e">
        <v>#DIV/0!</v>
      </c>
      <c r="M1206" s="2"/>
    </row>
    <row r="1207" spans="6:13" ht="12.75" hidden="1">
      <c r="F1207" s="71"/>
      <c r="G1207" s="71"/>
      <c r="H1207" s="6">
        <v>0</v>
      </c>
      <c r="I1207" s="25" t="e">
        <v>#DIV/0!</v>
      </c>
      <c r="M1207" s="2"/>
    </row>
    <row r="1208" spans="6:13" ht="12.75" hidden="1">
      <c r="F1208" s="71"/>
      <c r="G1208" s="71"/>
      <c r="H1208" s="6">
        <v>0</v>
      </c>
      <c r="I1208" s="25" t="e">
        <v>#DIV/0!</v>
      </c>
      <c r="M1208" s="2"/>
    </row>
    <row r="1209" spans="6:13" ht="12.75" hidden="1">
      <c r="F1209" s="71"/>
      <c r="G1209" s="71"/>
      <c r="H1209" s="6">
        <v>0</v>
      </c>
      <c r="I1209" s="25" t="e">
        <v>#DIV/0!</v>
      </c>
      <c r="M1209" s="2"/>
    </row>
    <row r="1210" spans="6:13" ht="12.75" hidden="1">
      <c r="F1210" s="71"/>
      <c r="G1210" s="71"/>
      <c r="H1210" s="6">
        <v>0</v>
      </c>
      <c r="I1210" s="25" t="e">
        <v>#DIV/0!</v>
      </c>
      <c r="M1210" s="2"/>
    </row>
    <row r="1211" spans="6:13" ht="12.75" hidden="1">
      <c r="F1211" s="71"/>
      <c r="G1211" s="71"/>
      <c r="H1211" s="6">
        <v>0</v>
      </c>
      <c r="I1211" s="25" t="e">
        <v>#DIV/0!</v>
      </c>
      <c r="M1211" s="2"/>
    </row>
    <row r="1212" spans="6:13" ht="12.75" hidden="1">
      <c r="F1212" s="71"/>
      <c r="G1212" s="71"/>
      <c r="H1212" s="6">
        <v>0</v>
      </c>
      <c r="I1212" s="25" t="e">
        <v>#DIV/0!</v>
      </c>
      <c r="M1212" s="2"/>
    </row>
    <row r="1213" spans="6:13" ht="12.75" hidden="1">
      <c r="F1213" s="71"/>
      <c r="G1213" s="71"/>
      <c r="H1213" s="6">
        <v>0</v>
      </c>
      <c r="I1213" s="25" t="e">
        <v>#DIV/0!</v>
      </c>
      <c r="M1213" s="2"/>
    </row>
    <row r="1214" spans="6:13" ht="12.75" hidden="1">
      <c r="F1214" s="71"/>
      <c r="G1214" s="71"/>
      <c r="H1214" s="6">
        <v>0</v>
      </c>
      <c r="I1214" s="25" t="e">
        <v>#DIV/0!</v>
      </c>
      <c r="M1214" s="2"/>
    </row>
    <row r="1215" spans="6:13" ht="12.75" hidden="1">
      <c r="F1215" s="71"/>
      <c r="G1215" s="71"/>
      <c r="H1215" s="6">
        <v>0</v>
      </c>
      <c r="I1215" s="25" t="e">
        <v>#DIV/0!</v>
      </c>
      <c r="M1215" s="2"/>
    </row>
    <row r="1216" spans="6:13" ht="12.75" hidden="1">
      <c r="F1216" s="71"/>
      <c r="G1216" s="71"/>
      <c r="H1216" s="6">
        <v>0</v>
      </c>
      <c r="I1216" s="25" t="e">
        <v>#DIV/0!</v>
      </c>
      <c r="M1216" s="2"/>
    </row>
    <row r="1217" spans="6:13" ht="12.75" hidden="1">
      <c r="F1217" s="71"/>
      <c r="G1217" s="71"/>
      <c r="H1217" s="6">
        <v>0</v>
      </c>
      <c r="I1217" s="25" t="e">
        <v>#DIV/0!</v>
      </c>
      <c r="M1217" s="2"/>
    </row>
    <row r="1218" spans="6:13" ht="12.75" hidden="1">
      <c r="F1218" s="71"/>
      <c r="G1218" s="71"/>
      <c r="H1218" s="6">
        <v>0</v>
      </c>
      <c r="I1218" s="25" t="e">
        <v>#DIV/0!</v>
      </c>
      <c r="M1218" s="2"/>
    </row>
    <row r="1219" spans="6:13" ht="12.75" hidden="1">
      <c r="F1219" s="71"/>
      <c r="G1219" s="71"/>
      <c r="H1219" s="6">
        <v>0</v>
      </c>
      <c r="I1219" s="25" t="e">
        <v>#DIV/0!</v>
      </c>
      <c r="M1219" s="2"/>
    </row>
    <row r="1220" spans="6:13" ht="12.75" hidden="1">
      <c r="F1220" s="71"/>
      <c r="G1220" s="71"/>
      <c r="H1220" s="6">
        <v>0</v>
      </c>
      <c r="I1220" s="25" t="e">
        <v>#DIV/0!</v>
      </c>
      <c r="M1220" s="2"/>
    </row>
    <row r="1221" spans="6:13" ht="12.75" hidden="1">
      <c r="F1221" s="71"/>
      <c r="G1221" s="71"/>
      <c r="H1221" s="6">
        <v>0</v>
      </c>
      <c r="I1221" s="25" t="e">
        <v>#DIV/0!</v>
      </c>
      <c r="M1221" s="2"/>
    </row>
    <row r="1222" spans="6:13" ht="12.75" hidden="1">
      <c r="F1222" s="71"/>
      <c r="G1222" s="71"/>
      <c r="H1222" s="6">
        <v>0</v>
      </c>
      <c r="I1222" s="25" t="e">
        <v>#DIV/0!</v>
      </c>
      <c r="M1222" s="2"/>
    </row>
    <row r="1223" spans="6:13" ht="12.75" hidden="1">
      <c r="F1223" s="71"/>
      <c r="G1223" s="71"/>
      <c r="H1223" s="6">
        <v>0</v>
      </c>
      <c r="I1223" s="25" t="e">
        <v>#DIV/0!</v>
      </c>
      <c r="M1223" s="2"/>
    </row>
    <row r="1224" spans="6:13" ht="12.75" hidden="1">
      <c r="F1224" s="71"/>
      <c r="G1224" s="71"/>
      <c r="H1224" s="6">
        <v>0</v>
      </c>
      <c r="I1224" s="25" t="e">
        <v>#DIV/0!</v>
      </c>
      <c r="M1224" s="2"/>
    </row>
    <row r="1225" spans="6:13" ht="12.75" hidden="1">
      <c r="F1225" s="71"/>
      <c r="G1225" s="71"/>
      <c r="H1225" s="6">
        <v>0</v>
      </c>
      <c r="I1225" s="25" t="e">
        <v>#DIV/0!</v>
      </c>
      <c r="M1225" s="2"/>
    </row>
    <row r="1226" spans="6:13" ht="12.75" hidden="1">
      <c r="F1226" s="71"/>
      <c r="G1226" s="71"/>
      <c r="H1226" s="6">
        <v>0</v>
      </c>
      <c r="I1226" s="25" t="e">
        <v>#DIV/0!</v>
      </c>
      <c r="M1226" s="2"/>
    </row>
    <row r="1227" spans="6:13" ht="12.75" hidden="1">
      <c r="F1227" s="71"/>
      <c r="G1227" s="71"/>
      <c r="H1227" s="6">
        <v>0</v>
      </c>
      <c r="I1227" s="25" t="e">
        <v>#DIV/0!</v>
      </c>
      <c r="M1227" s="2"/>
    </row>
    <row r="1228" spans="6:13" ht="12.75" hidden="1">
      <c r="F1228" s="71"/>
      <c r="G1228" s="71"/>
      <c r="H1228" s="6">
        <v>0</v>
      </c>
      <c r="I1228" s="25" t="e">
        <v>#DIV/0!</v>
      </c>
      <c r="M1228" s="2"/>
    </row>
    <row r="1229" spans="6:13" ht="12.75" hidden="1">
      <c r="F1229" s="71"/>
      <c r="G1229" s="71"/>
      <c r="H1229" s="6">
        <v>0</v>
      </c>
      <c r="I1229" s="25" t="e">
        <v>#DIV/0!</v>
      </c>
      <c r="M1229" s="2"/>
    </row>
    <row r="1230" spans="6:13" ht="12.75" hidden="1">
      <c r="F1230" s="71"/>
      <c r="G1230" s="71"/>
      <c r="H1230" s="6">
        <v>0</v>
      </c>
      <c r="I1230" s="25" t="e">
        <v>#DIV/0!</v>
      </c>
      <c r="M1230" s="2"/>
    </row>
    <row r="1231" spans="6:13" ht="12.75" hidden="1">
      <c r="F1231" s="71"/>
      <c r="G1231" s="71"/>
      <c r="H1231" s="6">
        <v>0</v>
      </c>
      <c r="I1231" s="25" t="e">
        <v>#DIV/0!</v>
      </c>
      <c r="M1231" s="2"/>
    </row>
    <row r="1232" spans="6:13" ht="12.75" hidden="1">
      <c r="F1232" s="71"/>
      <c r="G1232" s="71"/>
      <c r="H1232" s="6">
        <v>0</v>
      </c>
      <c r="I1232" s="25" t="e">
        <v>#DIV/0!</v>
      </c>
      <c r="M1232" s="2"/>
    </row>
    <row r="1233" spans="6:13" ht="12.75" hidden="1">
      <c r="F1233" s="71"/>
      <c r="G1233" s="71"/>
      <c r="H1233" s="6">
        <v>0</v>
      </c>
      <c r="I1233" s="25" t="e">
        <v>#DIV/0!</v>
      </c>
      <c r="M1233" s="2"/>
    </row>
    <row r="1234" spans="6:13" ht="12.75" hidden="1">
      <c r="F1234" s="71"/>
      <c r="G1234" s="71"/>
      <c r="H1234" s="6">
        <v>0</v>
      </c>
      <c r="I1234" s="25" t="e">
        <v>#DIV/0!</v>
      </c>
      <c r="M1234" s="2"/>
    </row>
    <row r="1235" spans="6:13" ht="12.75" hidden="1">
      <c r="F1235" s="71"/>
      <c r="G1235" s="71"/>
      <c r="H1235" s="6">
        <v>0</v>
      </c>
      <c r="I1235" s="25" t="e">
        <v>#DIV/0!</v>
      </c>
      <c r="M1235" s="2"/>
    </row>
    <row r="1236" spans="6:13" ht="12.75" hidden="1">
      <c r="F1236" s="71"/>
      <c r="G1236" s="71"/>
      <c r="H1236" s="6">
        <v>0</v>
      </c>
      <c r="I1236" s="25" t="e">
        <v>#DIV/0!</v>
      </c>
      <c r="M1236" s="2"/>
    </row>
    <row r="1237" spans="6:13" ht="12.75" hidden="1">
      <c r="F1237" s="71"/>
      <c r="G1237" s="71"/>
      <c r="H1237" s="6">
        <v>0</v>
      </c>
      <c r="I1237" s="25" t="e">
        <v>#DIV/0!</v>
      </c>
      <c r="M1237" s="2"/>
    </row>
    <row r="1238" spans="6:13" ht="12.75" hidden="1">
      <c r="F1238" s="71"/>
      <c r="G1238" s="71"/>
      <c r="H1238" s="6">
        <v>0</v>
      </c>
      <c r="I1238" s="25" t="e">
        <v>#DIV/0!</v>
      </c>
      <c r="M1238" s="2"/>
    </row>
    <row r="1239" spans="6:13" ht="12.75" hidden="1">
      <c r="F1239" s="71"/>
      <c r="G1239" s="71"/>
      <c r="H1239" s="6">
        <v>0</v>
      </c>
      <c r="I1239" s="25" t="e">
        <v>#DIV/0!</v>
      </c>
      <c r="M1239" s="2"/>
    </row>
    <row r="1240" spans="6:13" ht="12.75" hidden="1">
      <c r="F1240" s="71"/>
      <c r="G1240" s="71"/>
      <c r="H1240" s="6">
        <v>0</v>
      </c>
      <c r="I1240" s="25" t="e">
        <v>#DIV/0!</v>
      </c>
      <c r="M1240" s="2"/>
    </row>
    <row r="1241" spans="6:13" ht="12.75" hidden="1">
      <c r="F1241" s="71"/>
      <c r="G1241" s="71"/>
      <c r="H1241" s="6">
        <v>0</v>
      </c>
      <c r="I1241" s="25" t="e">
        <v>#DIV/0!</v>
      </c>
      <c r="M1241" s="2"/>
    </row>
    <row r="1242" spans="6:13" ht="12.75" hidden="1">
      <c r="F1242" s="71"/>
      <c r="G1242" s="71"/>
      <c r="H1242" s="6">
        <v>0</v>
      </c>
      <c r="I1242" s="25" t="e">
        <v>#DIV/0!</v>
      </c>
      <c r="M1242" s="2"/>
    </row>
    <row r="1243" spans="6:13" ht="12.75" hidden="1">
      <c r="F1243" s="71"/>
      <c r="G1243" s="71"/>
      <c r="H1243" s="6">
        <v>0</v>
      </c>
      <c r="I1243" s="25" t="e">
        <v>#DIV/0!</v>
      </c>
      <c r="M1243" s="2"/>
    </row>
    <row r="1244" spans="6:13" ht="12.75" hidden="1">
      <c r="F1244" s="71"/>
      <c r="G1244" s="71"/>
      <c r="H1244" s="6">
        <v>0</v>
      </c>
      <c r="I1244" s="25" t="e">
        <v>#DIV/0!</v>
      </c>
      <c r="M1244" s="2"/>
    </row>
    <row r="1245" spans="6:13" ht="12.75" hidden="1">
      <c r="F1245" s="71"/>
      <c r="G1245" s="71"/>
      <c r="H1245" s="6">
        <v>0</v>
      </c>
      <c r="I1245" s="25" t="e">
        <v>#DIV/0!</v>
      </c>
      <c r="M1245" s="2"/>
    </row>
    <row r="1246" spans="6:13" ht="12.75" hidden="1">
      <c r="F1246" s="71"/>
      <c r="G1246" s="71"/>
      <c r="H1246" s="6">
        <v>0</v>
      </c>
      <c r="I1246" s="25" t="e">
        <v>#DIV/0!</v>
      </c>
      <c r="M1246" s="2"/>
    </row>
    <row r="1247" spans="6:13" ht="12.75" hidden="1">
      <c r="F1247" s="71"/>
      <c r="G1247" s="71"/>
      <c r="H1247" s="6">
        <v>0</v>
      </c>
      <c r="I1247" s="25" t="e">
        <v>#DIV/0!</v>
      </c>
      <c r="M1247" s="2"/>
    </row>
    <row r="1248" spans="6:13" ht="12.75" hidden="1">
      <c r="F1248" s="71"/>
      <c r="G1248" s="71"/>
      <c r="H1248" s="6">
        <v>0</v>
      </c>
      <c r="I1248" s="25" t="e">
        <v>#DIV/0!</v>
      </c>
      <c r="M1248" s="2"/>
    </row>
    <row r="1249" spans="6:13" ht="12.75" hidden="1">
      <c r="F1249" s="71"/>
      <c r="G1249" s="71"/>
      <c r="H1249" s="6">
        <v>0</v>
      </c>
      <c r="I1249" s="25" t="e">
        <v>#DIV/0!</v>
      </c>
      <c r="M1249" s="2"/>
    </row>
    <row r="1250" spans="6:13" ht="12.75" hidden="1">
      <c r="F1250" s="71"/>
      <c r="G1250" s="71"/>
      <c r="H1250" s="6">
        <v>0</v>
      </c>
      <c r="I1250" s="25" t="e">
        <v>#DIV/0!</v>
      </c>
      <c r="M1250" s="2"/>
    </row>
    <row r="1251" spans="6:13" ht="12.75" hidden="1">
      <c r="F1251" s="71"/>
      <c r="G1251" s="71"/>
      <c r="H1251" s="6">
        <v>0</v>
      </c>
      <c r="I1251" s="25" t="e">
        <v>#DIV/0!</v>
      </c>
      <c r="M1251" s="2"/>
    </row>
    <row r="1252" spans="6:13" ht="12.75" hidden="1">
      <c r="F1252" s="71"/>
      <c r="G1252" s="71"/>
      <c r="H1252" s="6">
        <v>0</v>
      </c>
      <c r="I1252" s="25" t="e">
        <v>#DIV/0!</v>
      </c>
      <c r="M1252" s="2"/>
    </row>
    <row r="1253" spans="6:13" ht="12.75" hidden="1">
      <c r="F1253" s="71"/>
      <c r="G1253" s="71"/>
      <c r="H1253" s="6">
        <v>0</v>
      </c>
      <c r="I1253" s="25" t="e">
        <v>#DIV/0!</v>
      </c>
      <c r="M1253" s="2"/>
    </row>
    <row r="1254" spans="6:13" ht="12.75" hidden="1">
      <c r="F1254" s="71"/>
      <c r="G1254" s="71"/>
      <c r="H1254" s="6">
        <v>0</v>
      </c>
      <c r="I1254" s="25" t="e">
        <v>#DIV/0!</v>
      </c>
      <c r="M1254" s="2"/>
    </row>
    <row r="1255" spans="6:13" ht="12.75" hidden="1">
      <c r="F1255" s="71"/>
      <c r="G1255" s="71"/>
      <c r="H1255" s="6">
        <v>0</v>
      </c>
      <c r="I1255" s="25" t="e">
        <v>#DIV/0!</v>
      </c>
      <c r="M1255" s="2"/>
    </row>
    <row r="1256" spans="6:13" ht="12.75" hidden="1">
      <c r="F1256" s="71"/>
      <c r="G1256" s="71"/>
      <c r="H1256" s="6">
        <v>0</v>
      </c>
      <c r="I1256" s="25" t="e">
        <v>#DIV/0!</v>
      </c>
      <c r="M1256" s="2"/>
    </row>
    <row r="1257" spans="6:13" ht="12.75" hidden="1">
      <c r="F1257" s="71"/>
      <c r="G1257" s="71"/>
      <c r="H1257" s="6">
        <v>0</v>
      </c>
      <c r="I1257" s="25" t="e">
        <v>#DIV/0!</v>
      </c>
      <c r="M1257" s="2"/>
    </row>
    <row r="1258" spans="6:13" ht="12.75" hidden="1">
      <c r="F1258" s="71"/>
      <c r="G1258" s="71"/>
      <c r="H1258" s="6">
        <v>0</v>
      </c>
      <c r="I1258" s="25" t="e">
        <v>#DIV/0!</v>
      </c>
      <c r="M1258" s="2"/>
    </row>
    <row r="1259" spans="6:13" ht="12.75" hidden="1">
      <c r="F1259" s="71"/>
      <c r="G1259" s="71"/>
      <c r="H1259" s="6">
        <v>0</v>
      </c>
      <c r="I1259" s="25" t="e">
        <v>#DIV/0!</v>
      </c>
      <c r="M1259" s="2"/>
    </row>
    <row r="1260" spans="6:13" ht="12.75" hidden="1">
      <c r="F1260" s="71"/>
      <c r="G1260" s="71"/>
      <c r="H1260" s="6">
        <v>0</v>
      </c>
      <c r="I1260" s="25" t="e">
        <v>#DIV/0!</v>
      </c>
      <c r="M1260" s="2"/>
    </row>
    <row r="1261" spans="6:13" ht="12.75" hidden="1">
      <c r="F1261" s="71"/>
      <c r="G1261" s="71"/>
      <c r="H1261" s="6">
        <v>0</v>
      </c>
      <c r="I1261" s="25" t="e">
        <v>#DIV/0!</v>
      </c>
      <c r="M1261" s="2"/>
    </row>
    <row r="1262" spans="6:13" ht="12.75" hidden="1">
      <c r="F1262" s="71"/>
      <c r="G1262" s="71"/>
      <c r="H1262" s="6">
        <v>0</v>
      </c>
      <c r="I1262" s="25" t="e">
        <v>#DIV/0!</v>
      </c>
      <c r="M1262" s="2"/>
    </row>
    <row r="1263" spans="6:13" ht="12.75" hidden="1">
      <c r="F1263" s="71"/>
      <c r="G1263" s="71"/>
      <c r="H1263" s="6">
        <v>0</v>
      </c>
      <c r="I1263" s="25" t="e">
        <v>#DIV/0!</v>
      </c>
      <c r="M1263" s="2"/>
    </row>
    <row r="1264" spans="6:13" ht="12.75" hidden="1">
      <c r="F1264" s="71"/>
      <c r="G1264" s="71"/>
      <c r="H1264" s="6">
        <v>0</v>
      </c>
      <c r="I1264" s="25" t="e">
        <v>#DIV/0!</v>
      </c>
      <c r="M1264" s="2"/>
    </row>
    <row r="1265" spans="6:13" ht="12.75" hidden="1">
      <c r="F1265" s="71"/>
      <c r="G1265" s="71"/>
      <c r="H1265" s="6">
        <v>0</v>
      </c>
      <c r="I1265" s="25" t="e">
        <v>#DIV/0!</v>
      </c>
      <c r="M1265" s="2"/>
    </row>
    <row r="1266" spans="6:13" ht="12.75" hidden="1">
      <c r="F1266" s="71"/>
      <c r="G1266" s="71"/>
      <c r="H1266" s="6">
        <v>0</v>
      </c>
      <c r="I1266" s="25" t="e">
        <v>#DIV/0!</v>
      </c>
      <c r="M1266" s="2"/>
    </row>
    <row r="1267" spans="6:13" ht="12.75" hidden="1">
      <c r="F1267" s="71"/>
      <c r="G1267" s="71"/>
      <c r="H1267" s="6">
        <v>0</v>
      </c>
      <c r="I1267" s="25" t="e">
        <v>#DIV/0!</v>
      </c>
      <c r="M1267" s="2"/>
    </row>
    <row r="1268" spans="6:13" ht="12.75" hidden="1">
      <c r="F1268" s="71"/>
      <c r="G1268" s="71"/>
      <c r="H1268" s="6">
        <v>0</v>
      </c>
      <c r="I1268" s="25" t="e">
        <v>#DIV/0!</v>
      </c>
      <c r="M1268" s="2"/>
    </row>
    <row r="1269" spans="6:13" ht="12.75" hidden="1">
      <c r="F1269" s="71"/>
      <c r="G1269" s="71"/>
      <c r="H1269" s="6">
        <v>0</v>
      </c>
      <c r="I1269" s="25" t="e">
        <v>#DIV/0!</v>
      </c>
      <c r="M1269" s="2"/>
    </row>
    <row r="1270" spans="6:13" ht="12.75" hidden="1">
      <c r="F1270" s="71"/>
      <c r="G1270" s="71"/>
      <c r="H1270" s="6">
        <v>0</v>
      </c>
      <c r="I1270" s="25" t="e">
        <v>#DIV/0!</v>
      </c>
      <c r="M1270" s="2"/>
    </row>
    <row r="1271" spans="6:13" ht="12.75" hidden="1">
      <c r="F1271" s="71"/>
      <c r="G1271" s="71"/>
      <c r="H1271" s="6">
        <v>0</v>
      </c>
      <c r="I1271" s="25" t="e">
        <v>#DIV/0!</v>
      </c>
      <c r="M1271" s="2"/>
    </row>
    <row r="1272" spans="6:13" ht="12.75" hidden="1">
      <c r="F1272" s="71"/>
      <c r="G1272" s="71"/>
      <c r="H1272" s="6">
        <v>0</v>
      </c>
      <c r="I1272" s="25" t="e">
        <v>#DIV/0!</v>
      </c>
      <c r="M1272" s="2"/>
    </row>
    <row r="1273" spans="6:13" ht="12.75" hidden="1">
      <c r="F1273" s="71"/>
      <c r="G1273" s="71"/>
      <c r="H1273" s="6">
        <v>0</v>
      </c>
      <c r="I1273" s="25" t="e">
        <v>#DIV/0!</v>
      </c>
      <c r="M1273" s="2"/>
    </row>
    <row r="1274" spans="6:13" ht="12.75" hidden="1">
      <c r="F1274" s="71"/>
      <c r="G1274" s="71"/>
      <c r="H1274" s="6">
        <v>0</v>
      </c>
      <c r="I1274" s="25" t="e">
        <v>#DIV/0!</v>
      </c>
      <c r="M1274" s="2"/>
    </row>
    <row r="1275" spans="6:13" ht="12.75" hidden="1">
      <c r="F1275" s="71"/>
      <c r="G1275" s="71"/>
      <c r="H1275" s="6">
        <v>0</v>
      </c>
      <c r="I1275" s="25" t="e">
        <v>#DIV/0!</v>
      </c>
      <c r="M1275" s="2"/>
    </row>
    <row r="1276" spans="6:13" ht="12.75" hidden="1">
      <c r="F1276" s="71"/>
      <c r="G1276" s="71"/>
      <c r="H1276" s="6">
        <v>0</v>
      </c>
      <c r="I1276" s="25" t="e">
        <v>#DIV/0!</v>
      </c>
      <c r="M1276" s="2"/>
    </row>
    <row r="1277" spans="6:13" ht="12.75" hidden="1">
      <c r="F1277" s="71"/>
      <c r="G1277" s="71"/>
      <c r="H1277" s="6">
        <v>0</v>
      </c>
      <c r="I1277" s="25" t="e">
        <v>#DIV/0!</v>
      </c>
      <c r="M1277" s="2"/>
    </row>
    <row r="1278" spans="6:13" ht="12.75" hidden="1">
      <c r="F1278" s="71"/>
      <c r="G1278" s="71"/>
      <c r="H1278" s="6">
        <v>0</v>
      </c>
      <c r="I1278" s="25" t="e">
        <v>#DIV/0!</v>
      </c>
      <c r="M1278" s="2"/>
    </row>
    <row r="1279" spans="6:13" ht="12.75" hidden="1">
      <c r="F1279" s="71"/>
      <c r="G1279" s="71"/>
      <c r="H1279" s="6">
        <v>0</v>
      </c>
      <c r="I1279" s="25" t="e">
        <v>#DIV/0!</v>
      </c>
      <c r="M1279" s="2"/>
    </row>
    <row r="1280" spans="6:13" ht="12.75" hidden="1">
      <c r="F1280" s="71"/>
      <c r="G1280" s="71"/>
      <c r="H1280" s="6">
        <v>0</v>
      </c>
      <c r="I1280" s="25" t="e">
        <v>#DIV/0!</v>
      </c>
      <c r="M1280" s="2"/>
    </row>
    <row r="1281" spans="6:13" ht="12.75" hidden="1">
      <c r="F1281" s="71"/>
      <c r="G1281" s="71"/>
      <c r="H1281" s="6">
        <v>0</v>
      </c>
      <c r="I1281" s="25" t="e">
        <v>#DIV/0!</v>
      </c>
      <c r="M1281" s="2"/>
    </row>
    <row r="1282" spans="6:13" ht="12.75" hidden="1">
      <c r="F1282" s="71"/>
      <c r="G1282" s="71"/>
      <c r="H1282" s="6">
        <v>0</v>
      </c>
      <c r="I1282" s="25" t="e">
        <v>#DIV/0!</v>
      </c>
      <c r="M1282" s="2"/>
    </row>
    <row r="1283" spans="6:13" ht="12.75" hidden="1">
      <c r="F1283" s="71"/>
      <c r="G1283" s="71"/>
      <c r="H1283" s="6">
        <v>0</v>
      </c>
      <c r="I1283" s="25" t="e">
        <v>#DIV/0!</v>
      </c>
      <c r="M1283" s="2"/>
    </row>
    <row r="1284" spans="6:13" ht="12.75" hidden="1">
      <c r="F1284" s="71"/>
      <c r="G1284" s="71"/>
      <c r="H1284" s="6">
        <v>0</v>
      </c>
      <c r="I1284" s="25" t="e">
        <v>#DIV/0!</v>
      </c>
      <c r="M1284" s="2"/>
    </row>
    <row r="1285" spans="6:13" ht="12.75" hidden="1">
      <c r="F1285" s="71"/>
      <c r="G1285" s="71"/>
      <c r="H1285" s="6">
        <v>0</v>
      </c>
      <c r="I1285" s="25" t="e">
        <v>#DIV/0!</v>
      </c>
      <c r="M1285" s="2"/>
    </row>
    <row r="1286" spans="6:13" ht="12.75" hidden="1">
      <c r="F1286" s="71"/>
      <c r="G1286" s="71"/>
      <c r="H1286" s="6">
        <v>0</v>
      </c>
      <c r="I1286" s="25" t="e">
        <v>#DIV/0!</v>
      </c>
      <c r="M1286" s="2"/>
    </row>
    <row r="1287" spans="6:13" ht="12.75" hidden="1">
      <c r="F1287" s="71"/>
      <c r="G1287" s="71"/>
      <c r="H1287" s="6">
        <v>0</v>
      </c>
      <c r="I1287" s="25" t="e">
        <v>#DIV/0!</v>
      </c>
      <c r="M1287" s="2"/>
    </row>
    <row r="1288" spans="6:13" ht="12.75" hidden="1">
      <c r="F1288" s="71"/>
      <c r="G1288" s="71"/>
      <c r="H1288" s="6">
        <v>0</v>
      </c>
      <c r="I1288" s="25" t="e">
        <v>#DIV/0!</v>
      </c>
      <c r="M1288" s="2"/>
    </row>
    <row r="1289" spans="6:13" ht="12.75" hidden="1">
      <c r="F1289" s="71"/>
      <c r="G1289" s="71"/>
      <c r="H1289" s="6">
        <v>0</v>
      </c>
      <c r="I1289" s="25" t="e">
        <v>#DIV/0!</v>
      </c>
      <c r="M1289" s="2"/>
    </row>
    <row r="1290" spans="6:13" ht="12.75" hidden="1">
      <c r="F1290" s="71"/>
      <c r="G1290" s="71"/>
      <c r="H1290" s="6">
        <v>0</v>
      </c>
      <c r="I1290" s="25" t="e">
        <v>#DIV/0!</v>
      </c>
      <c r="M1290" s="2"/>
    </row>
    <row r="1291" spans="6:13" ht="12.75" hidden="1">
      <c r="F1291" s="71"/>
      <c r="G1291" s="71"/>
      <c r="H1291" s="6">
        <v>0</v>
      </c>
      <c r="I1291" s="25" t="e">
        <v>#DIV/0!</v>
      </c>
      <c r="M1291" s="2"/>
    </row>
    <row r="1292" spans="6:13" ht="12.75" hidden="1">
      <c r="F1292" s="71"/>
      <c r="G1292" s="71"/>
      <c r="H1292" s="6">
        <v>0</v>
      </c>
      <c r="I1292" s="25" t="e">
        <v>#DIV/0!</v>
      </c>
      <c r="M1292" s="2"/>
    </row>
    <row r="1293" spans="6:13" ht="12.75" hidden="1">
      <c r="F1293" s="71"/>
      <c r="G1293" s="71"/>
      <c r="H1293" s="6">
        <v>0</v>
      </c>
      <c r="I1293" s="25" t="e">
        <v>#DIV/0!</v>
      </c>
      <c r="M1293" s="2"/>
    </row>
    <row r="1294" spans="6:13" ht="12.75" hidden="1">
      <c r="F1294" s="71"/>
      <c r="G1294" s="71"/>
      <c r="H1294" s="6">
        <v>0</v>
      </c>
      <c r="I1294" s="25" t="e">
        <v>#DIV/0!</v>
      </c>
      <c r="M1294" s="2"/>
    </row>
    <row r="1295" spans="6:13" ht="12.75" hidden="1">
      <c r="F1295" s="71"/>
      <c r="G1295" s="71"/>
      <c r="H1295" s="6">
        <v>0</v>
      </c>
      <c r="I1295" s="25" t="e">
        <v>#DIV/0!</v>
      </c>
      <c r="M1295" s="2"/>
    </row>
    <row r="1296" spans="6:13" ht="12.75" hidden="1">
      <c r="F1296" s="71"/>
      <c r="G1296" s="71"/>
      <c r="H1296" s="6">
        <v>0</v>
      </c>
      <c r="I1296" s="25" t="e">
        <v>#DIV/0!</v>
      </c>
      <c r="M1296" s="2"/>
    </row>
    <row r="1297" spans="6:13" ht="12.75" hidden="1">
      <c r="F1297" s="71"/>
      <c r="G1297" s="71"/>
      <c r="H1297" s="6">
        <v>0</v>
      </c>
      <c r="I1297" s="25" t="e">
        <v>#DIV/0!</v>
      </c>
      <c r="M1297" s="2"/>
    </row>
    <row r="1298" spans="6:13" ht="12.75" hidden="1">
      <c r="F1298" s="71"/>
      <c r="G1298" s="71"/>
      <c r="H1298" s="6">
        <v>0</v>
      </c>
      <c r="I1298" s="25" t="e">
        <v>#DIV/0!</v>
      </c>
      <c r="M1298" s="2"/>
    </row>
    <row r="1299" spans="6:13" ht="12.75" hidden="1">
      <c r="F1299" s="71"/>
      <c r="G1299" s="71"/>
      <c r="H1299" s="6">
        <v>0</v>
      </c>
      <c r="I1299" s="25" t="e">
        <v>#DIV/0!</v>
      </c>
      <c r="M1299" s="2"/>
    </row>
    <row r="1300" spans="6:13" ht="12.75" hidden="1">
      <c r="F1300" s="71"/>
      <c r="G1300" s="71"/>
      <c r="H1300" s="6">
        <v>0</v>
      </c>
      <c r="I1300" s="25" t="e">
        <v>#DIV/0!</v>
      </c>
      <c r="M1300" s="2"/>
    </row>
    <row r="1301" spans="6:13" ht="12.75" hidden="1">
      <c r="F1301" s="71"/>
      <c r="G1301" s="71"/>
      <c r="H1301" s="6">
        <v>0</v>
      </c>
      <c r="I1301" s="25" t="e">
        <v>#DIV/0!</v>
      </c>
      <c r="M1301" s="2"/>
    </row>
    <row r="1302" spans="6:13" ht="12.75" hidden="1">
      <c r="F1302" s="71"/>
      <c r="G1302" s="71"/>
      <c r="H1302" s="6">
        <v>0</v>
      </c>
      <c r="I1302" s="25" t="e">
        <v>#DIV/0!</v>
      </c>
      <c r="M1302" s="2"/>
    </row>
    <row r="1303" spans="6:13" ht="12.75" hidden="1">
      <c r="F1303" s="71"/>
      <c r="G1303" s="71"/>
      <c r="H1303" s="6">
        <v>0</v>
      </c>
      <c r="I1303" s="25" t="e">
        <v>#DIV/0!</v>
      </c>
      <c r="M1303" s="2"/>
    </row>
    <row r="1304" spans="6:13" ht="12.75" hidden="1">
      <c r="F1304" s="71"/>
      <c r="G1304" s="71"/>
      <c r="H1304" s="6">
        <v>0</v>
      </c>
      <c r="I1304" s="25" t="e">
        <v>#DIV/0!</v>
      </c>
      <c r="M1304" s="2"/>
    </row>
    <row r="1305" spans="6:13" ht="12.75" hidden="1">
      <c r="F1305" s="71"/>
      <c r="G1305" s="71"/>
      <c r="H1305" s="6">
        <v>0</v>
      </c>
      <c r="I1305" s="25" t="e">
        <v>#DIV/0!</v>
      </c>
      <c r="M1305" s="2"/>
    </row>
    <row r="1306" spans="6:13" ht="12.75" hidden="1">
      <c r="F1306" s="71"/>
      <c r="G1306" s="71"/>
      <c r="H1306" s="6">
        <v>0</v>
      </c>
      <c r="I1306" s="25" t="e">
        <v>#DIV/0!</v>
      </c>
      <c r="M1306" s="2"/>
    </row>
    <row r="1307" spans="6:13" ht="12.75" hidden="1">
      <c r="F1307" s="71"/>
      <c r="G1307" s="71"/>
      <c r="H1307" s="6">
        <v>0</v>
      </c>
      <c r="I1307" s="25" t="e">
        <v>#DIV/0!</v>
      </c>
      <c r="M1307" s="2"/>
    </row>
    <row r="1308" spans="6:13" ht="12.75" hidden="1">
      <c r="F1308" s="71"/>
      <c r="G1308" s="71"/>
      <c r="H1308" s="6">
        <v>0</v>
      </c>
      <c r="I1308" s="25" t="e">
        <v>#DIV/0!</v>
      </c>
      <c r="M1308" s="2"/>
    </row>
    <row r="1309" spans="6:13" ht="12.75" hidden="1">
      <c r="F1309" s="71"/>
      <c r="G1309" s="71"/>
      <c r="H1309" s="6">
        <v>0</v>
      </c>
      <c r="I1309" s="25" t="e">
        <v>#DIV/0!</v>
      </c>
      <c r="M1309" s="2"/>
    </row>
    <row r="1310" spans="6:13" ht="12.75" hidden="1">
      <c r="F1310" s="71"/>
      <c r="G1310" s="71"/>
      <c r="H1310" s="6">
        <v>0</v>
      </c>
      <c r="I1310" s="25" t="e">
        <v>#DIV/0!</v>
      </c>
      <c r="M1310" s="2"/>
    </row>
    <row r="1311" spans="6:13" ht="12.75" hidden="1">
      <c r="F1311" s="71"/>
      <c r="G1311" s="71"/>
      <c r="H1311" s="6">
        <v>0</v>
      </c>
      <c r="I1311" s="25" t="e">
        <v>#DIV/0!</v>
      </c>
      <c r="M1311" s="2"/>
    </row>
    <row r="1312" spans="6:13" ht="12.75" hidden="1">
      <c r="F1312" s="71"/>
      <c r="G1312" s="71"/>
      <c r="H1312" s="6">
        <v>0</v>
      </c>
      <c r="I1312" s="25" t="e">
        <v>#DIV/0!</v>
      </c>
      <c r="M1312" s="2"/>
    </row>
    <row r="1313" spans="6:13" ht="12.75" hidden="1">
      <c r="F1313" s="71"/>
      <c r="G1313" s="71"/>
      <c r="H1313" s="6">
        <v>0</v>
      </c>
      <c r="I1313" s="25" t="e">
        <v>#DIV/0!</v>
      </c>
      <c r="M1313" s="2"/>
    </row>
    <row r="1314" spans="6:13" ht="12.75" hidden="1">
      <c r="F1314" s="71"/>
      <c r="G1314" s="71"/>
      <c r="H1314" s="6">
        <v>0</v>
      </c>
      <c r="I1314" s="25" t="e">
        <v>#DIV/0!</v>
      </c>
      <c r="M1314" s="2"/>
    </row>
    <row r="1315" spans="6:13" ht="12.75" hidden="1">
      <c r="F1315" s="71"/>
      <c r="G1315" s="71"/>
      <c r="H1315" s="6">
        <v>0</v>
      </c>
      <c r="I1315" s="25" t="e">
        <v>#DIV/0!</v>
      </c>
      <c r="M1315" s="2"/>
    </row>
    <row r="1316" spans="6:13" ht="12.75" hidden="1">
      <c r="F1316" s="71"/>
      <c r="G1316" s="71"/>
      <c r="H1316" s="6">
        <v>0</v>
      </c>
      <c r="I1316" s="25" t="e">
        <v>#DIV/0!</v>
      </c>
      <c r="M1316" s="2"/>
    </row>
    <row r="1317" spans="6:13" ht="12.75" hidden="1">
      <c r="F1317" s="71"/>
      <c r="G1317" s="71"/>
      <c r="H1317" s="6">
        <v>0</v>
      </c>
      <c r="I1317" s="25" t="e">
        <v>#DIV/0!</v>
      </c>
      <c r="M1317" s="2"/>
    </row>
    <row r="1318" spans="6:13" ht="12.75" hidden="1">
      <c r="F1318" s="71"/>
      <c r="G1318" s="71"/>
      <c r="H1318" s="6">
        <v>0</v>
      </c>
      <c r="I1318" s="25" t="e">
        <v>#DIV/0!</v>
      </c>
      <c r="M1318" s="2"/>
    </row>
    <row r="1319" spans="6:13" ht="12.75" hidden="1">
      <c r="F1319" s="71"/>
      <c r="G1319" s="71"/>
      <c r="H1319" s="6">
        <v>0</v>
      </c>
      <c r="I1319" s="25" t="e">
        <v>#DIV/0!</v>
      </c>
      <c r="M1319" s="2"/>
    </row>
    <row r="1320" spans="6:13" ht="12.75" hidden="1">
      <c r="F1320" s="71"/>
      <c r="G1320" s="71"/>
      <c r="H1320" s="6">
        <v>0</v>
      </c>
      <c r="I1320" s="25" t="e">
        <v>#DIV/0!</v>
      </c>
      <c r="M1320" s="2"/>
    </row>
    <row r="1321" spans="6:13" ht="12.75" hidden="1">
      <c r="F1321" s="71"/>
      <c r="G1321" s="71"/>
      <c r="H1321" s="6">
        <v>0</v>
      </c>
      <c r="I1321" s="25" t="e">
        <v>#DIV/0!</v>
      </c>
      <c r="M1321" s="2"/>
    </row>
    <row r="1322" spans="6:13" ht="12.75" hidden="1">
      <c r="F1322" s="71"/>
      <c r="G1322" s="71"/>
      <c r="H1322" s="6">
        <v>0</v>
      </c>
      <c r="I1322" s="25" t="e">
        <v>#DIV/0!</v>
      </c>
      <c r="M1322" s="2"/>
    </row>
    <row r="1323" spans="6:13" ht="12.75" hidden="1">
      <c r="F1323" s="71"/>
      <c r="G1323" s="71"/>
      <c r="H1323" s="6">
        <v>0</v>
      </c>
      <c r="I1323" s="25" t="e">
        <v>#DIV/0!</v>
      </c>
      <c r="M1323" s="2"/>
    </row>
    <row r="1324" spans="6:13" ht="12.75" hidden="1">
      <c r="F1324" s="71"/>
      <c r="G1324" s="71"/>
      <c r="H1324" s="6">
        <v>0</v>
      </c>
      <c r="I1324" s="25" t="e">
        <v>#DIV/0!</v>
      </c>
      <c r="M1324" s="2"/>
    </row>
    <row r="1325" spans="6:13" ht="12.75" hidden="1">
      <c r="F1325" s="71"/>
      <c r="G1325" s="71"/>
      <c r="H1325" s="6">
        <v>0</v>
      </c>
      <c r="I1325" s="25" t="e">
        <v>#DIV/0!</v>
      </c>
      <c r="M1325" s="2"/>
    </row>
    <row r="1326" spans="6:13" ht="12.75" hidden="1">
      <c r="F1326" s="71"/>
      <c r="G1326" s="71"/>
      <c r="H1326" s="6">
        <v>0</v>
      </c>
      <c r="I1326" s="25" t="e">
        <v>#DIV/0!</v>
      </c>
      <c r="M1326" s="2"/>
    </row>
    <row r="1327" spans="6:13" ht="12.75" hidden="1">
      <c r="F1327" s="71"/>
      <c r="G1327" s="71"/>
      <c r="H1327" s="6">
        <v>0</v>
      </c>
      <c r="I1327" s="25" t="e">
        <v>#DIV/0!</v>
      </c>
      <c r="M1327" s="2"/>
    </row>
    <row r="1328" spans="6:13" ht="12.75" hidden="1">
      <c r="F1328" s="71"/>
      <c r="G1328" s="71"/>
      <c r="H1328" s="6">
        <v>0</v>
      </c>
      <c r="I1328" s="25" t="e">
        <v>#DIV/0!</v>
      </c>
      <c r="M1328" s="2"/>
    </row>
    <row r="1329" spans="6:13" ht="12.75" hidden="1">
      <c r="F1329" s="71"/>
      <c r="G1329" s="71"/>
      <c r="H1329" s="6">
        <v>0</v>
      </c>
      <c r="I1329" s="25" t="e">
        <v>#DIV/0!</v>
      </c>
      <c r="M1329" s="2"/>
    </row>
    <row r="1330" spans="6:13" ht="12.75" hidden="1">
      <c r="F1330" s="71"/>
      <c r="G1330" s="71"/>
      <c r="H1330" s="6">
        <v>0</v>
      </c>
      <c r="I1330" s="25" t="e">
        <v>#DIV/0!</v>
      </c>
      <c r="M1330" s="2"/>
    </row>
    <row r="1331" spans="6:13" ht="12.75" hidden="1">
      <c r="F1331" s="71"/>
      <c r="G1331" s="71"/>
      <c r="H1331" s="6">
        <v>0</v>
      </c>
      <c r="I1331" s="25" t="e">
        <v>#DIV/0!</v>
      </c>
      <c r="M1331" s="2"/>
    </row>
    <row r="1332" spans="6:13" ht="12.75" hidden="1">
      <c r="F1332" s="71"/>
      <c r="G1332" s="71"/>
      <c r="H1332" s="6">
        <v>0</v>
      </c>
      <c r="I1332" s="25" t="e">
        <v>#DIV/0!</v>
      </c>
      <c r="M1332" s="2"/>
    </row>
    <row r="1333" spans="6:13" ht="12.75" hidden="1">
      <c r="F1333" s="71"/>
      <c r="G1333" s="71"/>
      <c r="H1333" s="6">
        <v>0</v>
      </c>
      <c r="I1333" s="25" t="e">
        <v>#DIV/0!</v>
      </c>
      <c r="M1333" s="2"/>
    </row>
    <row r="1334" spans="6:13" ht="12.75" hidden="1">
      <c r="F1334" s="71"/>
      <c r="G1334" s="71"/>
      <c r="H1334" s="6">
        <v>0</v>
      </c>
      <c r="I1334" s="25" t="e">
        <v>#DIV/0!</v>
      </c>
      <c r="M1334" s="2"/>
    </row>
    <row r="1335" spans="6:13" ht="12.75" hidden="1">
      <c r="F1335" s="71"/>
      <c r="G1335" s="71"/>
      <c r="H1335" s="6">
        <v>0</v>
      </c>
      <c r="I1335" s="25" t="e">
        <v>#DIV/0!</v>
      </c>
      <c r="M1335" s="2"/>
    </row>
    <row r="1336" spans="6:13" ht="12.75" hidden="1">
      <c r="F1336" s="71"/>
      <c r="G1336" s="71"/>
      <c r="H1336" s="6">
        <v>0</v>
      </c>
      <c r="I1336" s="25" t="e">
        <v>#DIV/0!</v>
      </c>
      <c r="M1336" s="2"/>
    </row>
    <row r="1337" spans="6:13" ht="12.75" hidden="1">
      <c r="F1337" s="71"/>
      <c r="G1337" s="71"/>
      <c r="H1337" s="6">
        <v>0</v>
      </c>
      <c r="I1337" s="25" t="e">
        <v>#DIV/0!</v>
      </c>
      <c r="M1337" s="2"/>
    </row>
    <row r="1338" spans="6:13" ht="12.75" hidden="1">
      <c r="F1338" s="71"/>
      <c r="G1338" s="71"/>
      <c r="H1338" s="6">
        <v>0</v>
      </c>
      <c r="I1338" s="25" t="e">
        <v>#DIV/0!</v>
      </c>
      <c r="M1338" s="2"/>
    </row>
    <row r="1339" spans="6:13" ht="12.75" hidden="1">
      <c r="F1339" s="71"/>
      <c r="G1339" s="71"/>
      <c r="H1339" s="6">
        <v>0</v>
      </c>
      <c r="I1339" s="25" t="e">
        <v>#DIV/0!</v>
      </c>
      <c r="M1339" s="2"/>
    </row>
    <row r="1340" spans="6:13" ht="12.75" hidden="1">
      <c r="F1340" s="71"/>
      <c r="G1340" s="71"/>
      <c r="H1340" s="6">
        <v>0</v>
      </c>
      <c r="I1340" s="25" t="e">
        <v>#DIV/0!</v>
      </c>
      <c r="M1340" s="2"/>
    </row>
    <row r="1341" spans="6:13" ht="12.75" hidden="1">
      <c r="F1341" s="71"/>
      <c r="G1341" s="71"/>
      <c r="H1341" s="6">
        <v>0</v>
      </c>
      <c r="I1341" s="25" t="e">
        <v>#DIV/0!</v>
      </c>
      <c r="M1341" s="2"/>
    </row>
    <row r="1342" spans="6:13" ht="12.75" hidden="1">
      <c r="F1342" s="71"/>
      <c r="G1342" s="71"/>
      <c r="H1342" s="6">
        <v>0</v>
      </c>
      <c r="I1342" s="25" t="e">
        <v>#DIV/0!</v>
      </c>
      <c r="M1342" s="2"/>
    </row>
    <row r="1343" spans="6:13" ht="12.75" hidden="1">
      <c r="F1343" s="71"/>
      <c r="G1343" s="71"/>
      <c r="H1343" s="6">
        <v>0</v>
      </c>
      <c r="I1343" s="25" t="e">
        <v>#DIV/0!</v>
      </c>
      <c r="M1343" s="2"/>
    </row>
    <row r="1344" spans="6:13" ht="12.75" hidden="1">
      <c r="F1344" s="71"/>
      <c r="G1344" s="71"/>
      <c r="H1344" s="6">
        <v>0</v>
      </c>
      <c r="I1344" s="25" t="e">
        <v>#DIV/0!</v>
      </c>
      <c r="M1344" s="2"/>
    </row>
    <row r="1345" spans="6:13" ht="12.75" hidden="1">
      <c r="F1345" s="71"/>
      <c r="G1345" s="71"/>
      <c r="H1345" s="6">
        <v>0</v>
      </c>
      <c r="I1345" s="25" t="e">
        <v>#DIV/0!</v>
      </c>
      <c r="M1345" s="2"/>
    </row>
    <row r="1346" spans="6:13" ht="12.75" hidden="1">
      <c r="F1346" s="71"/>
      <c r="G1346" s="71"/>
      <c r="H1346" s="6">
        <v>0</v>
      </c>
      <c r="I1346" s="25" t="e">
        <v>#DIV/0!</v>
      </c>
      <c r="M1346" s="2"/>
    </row>
    <row r="1347" spans="6:13" ht="12.75" hidden="1">
      <c r="F1347" s="71"/>
      <c r="G1347" s="71"/>
      <c r="H1347" s="6">
        <v>0</v>
      </c>
      <c r="I1347" s="25" t="e">
        <v>#DIV/0!</v>
      </c>
      <c r="M1347" s="2"/>
    </row>
    <row r="1348" spans="6:13" ht="12.75" hidden="1">
      <c r="F1348" s="71"/>
      <c r="G1348" s="71"/>
      <c r="H1348" s="6">
        <v>0</v>
      </c>
      <c r="I1348" s="25" t="e">
        <v>#DIV/0!</v>
      </c>
      <c r="M1348" s="2"/>
    </row>
    <row r="1349" spans="6:13" ht="12.75" hidden="1">
      <c r="F1349" s="71"/>
      <c r="G1349" s="71"/>
      <c r="H1349" s="6">
        <v>0</v>
      </c>
      <c r="I1349" s="25" t="e">
        <v>#DIV/0!</v>
      </c>
      <c r="M1349" s="2"/>
    </row>
    <row r="1350" spans="6:13" ht="12.75" hidden="1">
      <c r="F1350" s="71"/>
      <c r="G1350" s="71"/>
      <c r="M1350" s="2"/>
    </row>
    <row r="1351" spans="6:13" ht="12.75" hidden="1">
      <c r="F1351" s="71"/>
      <c r="G1351" s="71"/>
      <c r="M1351" s="2"/>
    </row>
    <row r="1352" spans="6:13" ht="12.75" hidden="1">
      <c r="F1352" s="71"/>
      <c r="G1352" s="71"/>
      <c r="M1352" s="2"/>
    </row>
    <row r="1353" spans="6:13" ht="12.75" hidden="1">
      <c r="F1353" s="71"/>
      <c r="G1353" s="71"/>
      <c r="M1353" s="2"/>
    </row>
    <row r="1354" spans="6:13" ht="12.75" hidden="1">
      <c r="F1354" s="71"/>
      <c r="G1354" s="71"/>
      <c r="M1354" s="2"/>
    </row>
    <row r="1355" spans="6:13" ht="12.75" hidden="1">
      <c r="F1355" s="71"/>
      <c r="G1355" s="71"/>
      <c r="M1355" s="2"/>
    </row>
    <row r="1356" spans="6:13" ht="12.75" hidden="1">
      <c r="F1356" s="71"/>
      <c r="G1356" s="71"/>
      <c r="M1356" s="2"/>
    </row>
    <row r="1357" spans="6:13" ht="12.75" hidden="1">
      <c r="F1357" s="71"/>
      <c r="G1357" s="71"/>
      <c r="M1357" s="2"/>
    </row>
    <row r="1358" spans="6:13" ht="12.75" hidden="1">
      <c r="F1358" s="71"/>
      <c r="G1358" s="71"/>
      <c r="M1358" s="2"/>
    </row>
    <row r="1359" spans="6:13" ht="12.75" hidden="1">
      <c r="F1359" s="71"/>
      <c r="G1359" s="71"/>
      <c r="M1359" s="2"/>
    </row>
    <row r="1360" spans="6:13" ht="12.75" hidden="1">
      <c r="F1360" s="71"/>
      <c r="G1360" s="71"/>
      <c r="M1360" s="2"/>
    </row>
    <row r="1361" spans="6:13" ht="12.75" hidden="1">
      <c r="F1361" s="71"/>
      <c r="G1361" s="71"/>
      <c r="M1361" s="2"/>
    </row>
    <row r="1362" spans="6:13" ht="12.75" hidden="1">
      <c r="F1362" s="71"/>
      <c r="G1362" s="71"/>
      <c r="M1362" s="2"/>
    </row>
    <row r="1363" spans="6:13" ht="12.75" hidden="1">
      <c r="F1363" s="71"/>
      <c r="G1363" s="71"/>
      <c r="M1363" s="2"/>
    </row>
    <row r="1364" spans="6:13" ht="12.75" hidden="1">
      <c r="F1364" s="71"/>
      <c r="G1364" s="71"/>
      <c r="M1364" s="2"/>
    </row>
    <row r="1365" spans="6:13" ht="12.75" hidden="1">
      <c r="F1365" s="71"/>
      <c r="G1365" s="71"/>
      <c r="M1365" s="2"/>
    </row>
    <row r="1366" spans="6:13" ht="12.75" hidden="1">
      <c r="F1366" s="71"/>
      <c r="G1366" s="71"/>
      <c r="M1366" s="2"/>
    </row>
    <row r="1367" spans="6:13" ht="12.75" hidden="1">
      <c r="F1367" s="71"/>
      <c r="G1367" s="71"/>
      <c r="M1367" s="2"/>
    </row>
    <row r="1368" spans="6:13" ht="12.75" hidden="1">
      <c r="F1368" s="71"/>
      <c r="G1368" s="71"/>
      <c r="M1368" s="2"/>
    </row>
    <row r="1369" spans="6:13" ht="12.75" hidden="1">
      <c r="F1369" s="71"/>
      <c r="G1369" s="71"/>
      <c r="M1369" s="2"/>
    </row>
    <row r="1370" spans="6:13" ht="12.75" hidden="1">
      <c r="F1370" s="71"/>
      <c r="G1370" s="71"/>
      <c r="M1370" s="2"/>
    </row>
    <row r="1371" spans="6:13" ht="12.75" hidden="1">
      <c r="F1371" s="71"/>
      <c r="G1371" s="71"/>
      <c r="M1371" s="2"/>
    </row>
    <row r="1372" spans="6:13" ht="12.75" hidden="1">
      <c r="F1372" s="71"/>
      <c r="G1372" s="71"/>
      <c r="M1372" s="2"/>
    </row>
    <row r="1373" spans="6:13" ht="12.75" hidden="1">
      <c r="F1373" s="71"/>
      <c r="G1373" s="71"/>
      <c r="M1373" s="2"/>
    </row>
    <row r="1374" spans="6:13" ht="12.75" hidden="1">
      <c r="F1374" s="71"/>
      <c r="G1374" s="71"/>
      <c r="M1374" s="2"/>
    </row>
    <row r="1375" spans="6:13" ht="12.75" hidden="1">
      <c r="F1375" s="71"/>
      <c r="G1375" s="71"/>
      <c r="M1375" s="2"/>
    </row>
    <row r="1376" spans="6:13" ht="12.75" hidden="1">
      <c r="F1376" s="71"/>
      <c r="G1376" s="71"/>
      <c r="M1376" s="2"/>
    </row>
    <row r="1377" spans="6:13" ht="12.75" hidden="1">
      <c r="F1377" s="71"/>
      <c r="G1377" s="71"/>
      <c r="M1377" s="2"/>
    </row>
    <row r="1378" spans="6:13" ht="12.75" hidden="1">
      <c r="F1378" s="71"/>
      <c r="G1378" s="71"/>
      <c r="M1378" s="2"/>
    </row>
    <row r="1379" spans="6:13" ht="12.75" hidden="1">
      <c r="F1379" s="71"/>
      <c r="G1379" s="71"/>
      <c r="M1379" s="2"/>
    </row>
    <row r="1380" spans="6:13" ht="12.75" hidden="1">
      <c r="F1380" s="71"/>
      <c r="G1380" s="71"/>
      <c r="M1380" s="2"/>
    </row>
    <row r="1381" spans="6:13" ht="12.75" hidden="1">
      <c r="F1381" s="71"/>
      <c r="G1381" s="71"/>
      <c r="M1381" s="2"/>
    </row>
    <row r="1382" spans="6:13" ht="12.75" hidden="1">
      <c r="F1382" s="71"/>
      <c r="G1382" s="71"/>
      <c r="M1382" s="2"/>
    </row>
    <row r="1383" spans="6:13" ht="12.75" hidden="1">
      <c r="F1383" s="71"/>
      <c r="G1383" s="71"/>
      <c r="M1383" s="2"/>
    </row>
    <row r="1384" spans="6:13" ht="12.75" hidden="1">
      <c r="F1384" s="71"/>
      <c r="G1384" s="71"/>
      <c r="M1384" s="2"/>
    </row>
    <row r="1385" spans="6:13" ht="12.75" hidden="1">
      <c r="F1385" s="71"/>
      <c r="G1385" s="71"/>
      <c r="M1385" s="2"/>
    </row>
    <row r="1386" spans="6:13" ht="12.75" hidden="1">
      <c r="F1386" s="71"/>
      <c r="G1386" s="71"/>
      <c r="M1386" s="2"/>
    </row>
    <row r="1387" spans="6:13" ht="12.75" hidden="1">
      <c r="F1387" s="71"/>
      <c r="G1387" s="71"/>
      <c r="M1387" s="2"/>
    </row>
    <row r="1388" spans="6:13" ht="12.75" hidden="1">
      <c r="F1388" s="71"/>
      <c r="G1388" s="71"/>
      <c r="M1388" s="2"/>
    </row>
    <row r="1389" spans="6:13" ht="12.75" hidden="1">
      <c r="F1389" s="71"/>
      <c r="G1389" s="71"/>
      <c r="M1389" s="2"/>
    </row>
    <row r="1390" spans="6:13" ht="12.75" hidden="1">
      <c r="F1390" s="71"/>
      <c r="G1390" s="71"/>
      <c r="M1390" s="2"/>
    </row>
    <row r="1391" spans="6:13" ht="12.75" hidden="1">
      <c r="F1391" s="71"/>
      <c r="G1391" s="71"/>
      <c r="M1391" s="2"/>
    </row>
    <row r="1392" spans="6:13" ht="12.75" hidden="1">
      <c r="F1392" s="71"/>
      <c r="G1392" s="71"/>
      <c r="M1392" s="2"/>
    </row>
    <row r="1393" spans="6:13" ht="12.75" hidden="1">
      <c r="F1393" s="71"/>
      <c r="G1393" s="71"/>
      <c r="M1393" s="2"/>
    </row>
    <row r="1394" spans="6:13" ht="12.75" hidden="1">
      <c r="F1394" s="71"/>
      <c r="G1394" s="71"/>
      <c r="M1394" s="2"/>
    </row>
    <row r="1395" spans="6:13" ht="12.75" hidden="1">
      <c r="F1395" s="71"/>
      <c r="G1395" s="71"/>
      <c r="M1395" s="2"/>
    </row>
    <row r="1396" spans="6:13" ht="12.75" hidden="1">
      <c r="F1396" s="71"/>
      <c r="G1396" s="71"/>
      <c r="M1396" s="2"/>
    </row>
    <row r="1397" spans="6:13" ht="12.75" hidden="1">
      <c r="F1397" s="71"/>
      <c r="G1397" s="71"/>
      <c r="M1397" s="2"/>
    </row>
    <row r="1398" spans="6:13" ht="12.75" hidden="1">
      <c r="F1398" s="71"/>
      <c r="G1398" s="71"/>
      <c r="M1398" s="2"/>
    </row>
    <row r="1399" spans="6:13" ht="12.75" hidden="1">
      <c r="F1399" s="71"/>
      <c r="G1399" s="71"/>
      <c r="M1399" s="2"/>
    </row>
    <row r="1400" spans="6:13" ht="12.75" hidden="1">
      <c r="F1400" s="71"/>
      <c r="G1400" s="71"/>
      <c r="M1400" s="2"/>
    </row>
    <row r="1401" spans="6:13" ht="12.75" hidden="1">
      <c r="F1401" s="71"/>
      <c r="G1401" s="71"/>
      <c r="M1401" s="2"/>
    </row>
    <row r="1402" spans="6:13" ht="12.75" hidden="1">
      <c r="F1402" s="71"/>
      <c r="G1402" s="71"/>
      <c r="M1402" s="2"/>
    </row>
    <row r="1403" spans="6:13" ht="12.75" hidden="1">
      <c r="F1403" s="71"/>
      <c r="G1403" s="71"/>
      <c r="M1403" s="2"/>
    </row>
    <row r="1404" spans="6:13" ht="12.75" hidden="1">
      <c r="F1404" s="71"/>
      <c r="G1404" s="71"/>
      <c r="M1404" s="2"/>
    </row>
    <row r="1405" spans="6:13" ht="12.75" hidden="1">
      <c r="F1405" s="71"/>
      <c r="G1405" s="71"/>
      <c r="M1405" s="2"/>
    </row>
    <row r="1406" spans="6:13" ht="12.75" hidden="1">
      <c r="F1406" s="71"/>
      <c r="G1406" s="71"/>
      <c r="M1406" s="2"/>
    </row>
    <row r="1407" spans="6:13" ht="12.75" hidden="1">
      <c r="F1407" s="71"/>
      <c r="G1407" s="71"/>
      <c r="M1407" s="2"/>
    </row>
    <row r="1408" spans="6:13" ht="12.75" hidden="1">
      <c r="F1408" s="71"/>
      <c r="G1408" s="71"/>
      <c r="M1408" s="2"/>
    </row>
    <row r="1409" spans="6:13" ht="12.75" hidden="1">
      <c r="F1409" s="71"/>
      <c r="G1409" s="71"/>
      <c r="M1409" s="2"/>
    </row>
    <row r="1410" spans="6:13" ht="12.75" hidden="1">
      <c r="F1410" s="71"/>
      <c r="G1410" s="71"/>
      <c r="M1410" s="2"/>
    </row>
    <row r="1411" spans="6:13" ht="12.75" hidden="1">
      <c r="F1411" s="71"/>
      <c r="G1411" s="71"/>
      <c r="M1411" s="2"/>
    </row>
    <row r="1412" spans="6:13" ht="12.75" hidden="1">
      <c r="F1412" s="71"/>
      <c r="G1412" s="71"/>
      <c r="M1412" s="2"/>
    </row>
    <row r="1413" spans="6:13" ht="12.75" hidden="1">
      <c r="F1413" s="71"/>
      <c r="G1413" s="71"/>
      <c r="M1413" s="2"/>
    </row>
    <row r="1414" spans="6:13" ht="12.75" hidden="1">
      <c r="F1414" s="71"/>
      <c r="G1414" s="71"/>
      <c r="M1414" s="2"/>
    </row>
    <row r="1415" spans="6:13" ht="12.75" hidden="1">
      <c r="F1415" s="71"/>
      <c r="G1415" s="71"/>
      <c r="M1415" s="2"/>
    </row>
    <row r="1416" spans="6:13" ht="12.75" hidden="1">
      <c r="F1416" s="71"/>
      <c r="G1416" s="71"/>
      <c r="M1416" s="2"/>
    </row>
    <row r="1417" spans="6:13" ht="12.75" hidden="1">
      <c r="F1417" s="71"/>
      <c r="G1417" s="71"/>
      <c r="M1417" s="2"/>
    </row>
    <row r="1418" spans="6:13" ht="12.75" hidden="1">
      <c r="F1418" s="71"/>
      <c r="G1418" s="71"/>
      <c r="M1418" s="2"/>
    </row>
    <row r="1419" spans="6:13" ht="12.75">
      <c r="F1419" s="71"/>
      <c r="G1419" s="71"/>
      <c r="M1419" s="2"/>
    </row>
    <row r="1420" spans="1:256" s="315" customFormat="1" ht="12.75">
      <c r="A1420" s="311"/>
      <c r="B1420" s="312">
        <v>-1921309</v>
      </c>
      <c r="C1420" s="311" t="s">
        <v>1271</v>
      </c>
      <c r="D1420" s="311" t="s">
        <v>1272</v>
      </c>
      <c r="E1420" s="311"/>
      <c r="F1420" s="313"/>
      <c r="G1420" s="313"/>
      <c r="H1420" s="312">
        <v>1921309</v>
      </c>
      <c r="I1420" s="314">
        <v>-3842.618</v>
      </c>
      <c r="K1420" s="316">
        <v>500</v>
      </c>
      <c r="L1420" s="317"/>
      <c r="M1420" s="316">
        <v>500</v>
      </c>
      <c r="N1420" s="317"/>
      <c r="O1420" s="317"/>
      <c r="P1420" s="317"/>
      <c r="Q1420" s="317"/>
      <c r="R1420" s="317"/>
      <c r="S1420" s="317"/>
      <c r="T1420" s="317"/>
      <c r="U1420" s="317"/>
      <c r="V1420" s="317"/>
      <c r="W1420" s="317"/>
      <c r="X1420" s="317"/>
      <c r="Y1420" s="317"/>
      <c r="Z1420" s="317"/>
      <c r="AA1420" s="317"/>
      <c r="AB1420" s="317"/>
      <c r="AC1420" s="317"/>
      <c r="AD1420" s="317"/>
      <c r="AE1420" s="317"/>
      <c r="AF1420" s="317"/>
      <c r="AG1420" s="317"/>
      <c r="AH1420" s="317"/>
      <c r="AI1420" s="317"/>
      <c r="AJ1420" s="317"/>
      <c r="AK1420" s="317"/>
      <c r="AL1420" s="317"/>
      <c r="AM1420" s="317"/>
      <c r="AN1420" s="317"/>
      <c r="AO1420" s="317"/>
      <c r="AP1420" s="317"/>
      <c r="AQ1420" s="317"/>
      <c r="AR1420" s="317"/>
      <c r="AS1420" s="317"/>
      <c r="AT1420" s="317"/>
      <c r="AU1420" s="317"/>
      <c r="AV1420" s="317"/>
      <c r="AW1420" s="317"/>
      <c r="AX1420" s="317"/>
      <c r="AY1420" s="317"/>
      <c r="AZ1420" s="317"/>
      <c r="BA1420" s="317"/>
      <c r="BB1420" s="317"/>
      <c r="BC1420" s="317"/>
      <c r="BD1420" s="317"/>
      <c r="BE1420" s="317"/>
      <c r="BF1420" s="317"/>
      <c r="BG1420" s="317"/>
      <c r="BH1420" s="317"/>
      <c r="BI1420" s="317"/>
      <c r="BJ1420" s="317"/>
      <c r="BK1420" s="317"/>
      <c r="BL1420" s="317"/>
      <c r="BM1420" s="317"/>
      <c r="BN1420" s="317"/>
      <c r="BO1420" s="317"/>
      <c r="BP1420" s="317"/>
      <c r="BQ1420" s="317"/>
      <c r="BR1420" s="317"/>
      <c r="BS1420" s="317"/>
      <c r="BT1420" s="317"/>
      <c r="BU1420" s="317"/>
      <c r="BV1420" s="317"/>
      <c r="BW1420" s="317"/>
      <c r="BX1420" s="317"/>
      <c r="BY1420" s="317"/>
      <c r="BZ1420" s="317"/>
      <c r="CA1420" s="317"/>
      <c r="CB1420" s="317"/>
      <c r="CC1420" s="317"/>
      <c r="CD1420" s="317"/>
      <c r="CE1420" s="317"/>
      <c r="CF1420" s="317"/>
      <c r="CG1420" s="317"/>
      <c r="CH1420" s="317"/>
      <c r="CI1420" s="317"/>
      <c r="CJ1420" s="317"/>
      <c r="CK1420" s="317"/>
      <c r="CL1420" s="317"/>
      <c r="CM1420" s="317"/>
      <c r="CN1420" s="317"/>
      <c r="CO1420" s="317"/>
      <c r="CP1420" s="317"/>
      <c r="CQ1420" s="317"/>
      <c r="CR1420" s="317"/>
      <c r="CS1420" s="317"/>
      <c r="CT1420" s="317"/>
      <c r="CU1420" s="317"/>
      <c r="CV1420" s="317"/>
      <c r="CW1420" s="317"/>
      <c r="CX1420" s="317"/>
      <c r="CY1420" s="317"/>
      <c r="CZ1420" s="317"/>
      <c r="DA1420" s="317"/>
      <c r="DB1420" s="317"/>
      <c r="DC1420" s="317"/>
      <c r="DD1420" s="317"/>
      <c r="DE1420" s="317"/>
      <c r="DF1420" s="317"/>
      <c r="DG1420" s="317"/>
      <c r="DH1420" s="317"/>
      <c r="DI1420" s="317"/>
      <c r="DJ1420" s="317"/>
      <c r="DK1420" s="317"/>
      <c r="DL1420" s="317"/>
      <c r="DM1420" s="317"/>
      <c r="DN1420" s="317"/>
      <c r="DO1420" s="317"/>
      <c r="DP1420" s="317"/>
      <c r="DQ1420" s="317"/>
      <c r="DR1420" s="317"/>
      <c r="DS1420" s="317"/>
      <c r="DT1420" s="317"/>
      <c r="DU1420" s="317"/>
      <c r="DV1420" s="317"/>
      <c r="DW1420" s="317"/>
      <c r="DX1420" s="317"/>
      <c r="DY1420" s="317"/>
      <c r="DZ1420" s="317"/>
      <c r="EA1420" s="317"/>
      <c r="EB1420" s="317"/>
      <c r="EC1420" s="317"/>
      <c r="ED1420" s="317"/>
      <c r="EE1420" s="317"/>
      <c r="EF1420" s="317"/>
      <c r="EG1420" s="317"/>
      <c r="EH1420" s="317"/>
      <c r="EI1420" s="317"/>
      <c r="EJ1420" s="317"/>
      <c r="EK1420" s="317"/>
      <c r="EL1420" s="317"/>
      <c r="EM1420" s="317"/>
      <c r="EN1420" s="317"/>
      <c r="EO1420" s="317"/>
      <c r="EP1420" s="317"/>
      <c r="EQ1420" s="317"/>
      <c r="ER1420" s="317"/>
      <c r="ES1420" s="317"/>
      <c r="ET1420" s="317"/>
      <c r="EU1420" s="317"/>
      <c r="EV1420" s="317"/>
      <c r="EW1420" s="317"/>
      <c r="EX1420" s="317"/>
      <c r="EY1420" s="317"/>
      <c r="EZ1420" s="317"/>
      <c r="FA1420" s="317"/>
      <c r="FB1420" s="317"/>
      <c r="FC1420" s="317"/>
      <c r="FD1420" s="317"/>
      <c r="FE1420" s="317"/>
      <c r="FF1420" s="317"/>
      <c r="FG1420" s="317"/>
      <c r="FH1420" s="317"/>
      <c r="FI1420" s="317"/>
      <c r="FJ1420" s="317"/>
      <c r="FK1420" s="317"/>
      <c r="FL1420" s="317"/>
      <c r="FM1420" s="317"/>
      <c r="FN1420" s="317"/>
      <c r="FO1420" s="317"/>
      <c r="FP1420" s="317"/>
      <c r="FQ1420" s="317"/>
      <c r="FR1420" s="317"/>
      <c r="FS1420" s="317"/>
      <c r="FT1420" s="317"/>
      <c r="FU1420" s="317"/>
      <c r="FV1420" s="317"/>
      <c r="FW1420" s="317"/>
      <c r="FX1420" s="317"/>
      <c r="FY1420" s="317"/>
      <c r="FZ1420" s="317"/>
      <c r="GA1420" s="317"/>
      <c r="GB1420" s="317"/>
      <c r="GC1420" s="317"/>
      <c r="GD1420" s="317"/>
      <c r="GE1420" s="317"/>
      <c r="GF1420" s="317"/>
      <c r="GG1420" s="317"/>
      <c r="GH1420" s="317"/>
      <c r="GI1420" s="317"/>
      <c r="GJ1420" s="317"/>
      <c r="GK1420" s="317"/>
      <c r="GL1420" s="317"/>
      <c r="GM1420" s="317"/>
      <c r="GN1420" s="317"/>
      <c r="GO1420" s="317"/>
      <c r="GP1420" s="317"/>
      <c r="GQ1420" s="317"/>
      <c r="GR1420" s="317"/>
      <c r="GS1420" s="317"/>
      <c r="GT1420" s="317"/>
      <c r="GU1420" s="317"/>
      <c r="GV1420" s="317"/>
      <c r="GW1420" s="317"/>
      <c r="GX1420" s="317"/>
      <c r="GY1420" s="317"/>
      <c r="GZ1420" s="317"/>
      <c r="HA1420" s="317"/>
      <c r="HB1420" s="317"/>
      <c r="HC1420" s="317"/>
      <c r="HD1420" s="317"/>
      <c r="HE1420" s="317"/>
      <c r="HF1420" s="317"/>
      <c r="HG1420" s="317"/>
      <c r="HH1420" s="317"/>
      <c r="HI1420" s="317"/>
      <c r="HJ1420" s="317"/>
      <c r="HK1420" s="317"/>
      <c r="HL1420" s="317"/>
      <c r="HM1420" s="317"/>
      <c r="HN1420" s="317"/>
      <c r="HO1420" s="317"/>
      <c r="HP1420" s="317"/>
      <c r="HQ1420" s="317"/>
      <c r="HR1420" s="317"/>
      <c r="HS1420" s="317"/>
      <c r="HT1420" s="317"/>
      <c r="HU1420" s="317"/>
      <c r="HV1420" s="317"/>
      <c r="HW1420" s="317"/>
      <c r="HX1420" s="317"/>
      <c r="HY1420" s="317"/>
      <c r="HZ1420" s="317"/>
      <c r="IA1420" s="317"/>
      <c r="IB1420" s="317"/>
      <c r="IC1420" s="317"/>
      <c r="ID1420" s="317"/>
      <c r="IE1420" s="317"/>
      <c r="IF1420" s="317"/>
      <c r="IG1420" s="317"/>
      <c r="IH1420" s="317"/>
      <c r="II1420" s="317"/>
      <c r="IJ1420" s="317"/>
      <c r="IK1420" s="317"/>
      <c r="IL1420" s="317"/>
      <c r="IM1420" s="317"/>
      <c r="IN1420" s="317"/>
      <c r="IO1420" s="317"/>
      <c r="IP1420" s="317"/>
      <c r="IQ1420" s="317"/>
      <c r="IR1420" s="317"/>
      <c r="IS1420" s="317"/>
      <c r="IT1420" s="317"/>
      <c r="IU1420" s="317"/>
      <c r="IV1420" s="317"/>
    </row>
    <row r="1421" spans="1:256" s="315" customFormat="1" ht="12.75">
      <c r="A1421" s="311"/>
      <c r="B1421" s="312">
        <v>1216786</v>
      </c>
      <c r="C1421" s="311" t="s">
        <v>1271</v>
      </c>
      <c r="D1421" s="311" t="s">
        <v>1268</v>
      </c>
      <c r="E1421" s="311"/>
      <c r="F1421" s="313"/>
      <c r="G1421" s="313"/>
      <c r="H1421" s="312">
        <v>704523</v>
      </c>
      <c r="I1421" s="314">
        <v>2433.572</v>
      </c>
      <c r="K1421" s="316">
        <v>500</v>
      </c>
      <c r="L1421" s="317"/>
      <c r="M1421" s="316">
        <v>500</v>
      </c>
      <c r="N1421" s="317"/>
      <c r="O1421" s="317"/>
      <c r="P1421" s="317"/>
      <c r="Q1421" s="317"/>
      <c r="R1421" s="317"/>
      <c r="S1421" s="317"/>
      <c r="T1421" s="317"/>
      <c r="U1421" s="317"/>
      <c r="V1421" s="317"/>
      <c r="W1421" s="317"/>
      <c r="X1421" s="317"/>
      <c r="Y1421" s="317"/>
      <c r="Z1421" s="317"/>
      <c r="AA1421" s="317"/>
      <c r="AB1421" s="317"/>
      <c r="AC1421" s="317"/>
      <c r="AD1421" s="317"/>
      <c r="AE1421" s="317"/>
      <c r="AF1421" s="317"/>
      <c r="AG1421" s="317"/>
      <c r="AH1421" s="317"/>
      <c r="AI1421" s="317"/>
      <c r="AJ1421" s="317"/>
      <c r="AK1421" s="317"/>
      <c r="AL1421" s="317"/>
      <c r="AM1421" s="317"/>
      <c r="AN1421" s="317"/>
      <c r="AO1421" s="317"/>
      <c r="AP1421" s="317"/>
      <c r="AQ1421" s="317"/>
      <c r="AR1421" s="317"/>
      <c r="AS1421" s="317"/>
      <c r="AT1421" s="317"/>
      <c r="AU1421" s="317"/>
      <c r="AV1421" s="317"/>
      <c r="AW1421" s="317"/>
      <c r="AX1421" s="317"/>
      <c r="AY1421" s="317"/>
      <c r="AZ1421" s="317"/>
      <c r="BA1421" s="317"/>
      <c r="BB1421" s="317"/>
      <c r="BC1421" s="317"/>
      <c r="BD1421" s="317"/>
      <c r="BE1421" s="317"/>
      <c r="BF1421" s="317"/>
      <c r="BG1421" s="317"/>
      <c r="BH1421" s="317"/>
      <c r="BI1421" s="317"/>
      <c r="BJ1421" s="317"/>
      <c r="BK1421" s="317"/>
      <c r="BL1421" s="317"/>
      <c r="BM1421" s="317"/>
      <c r="BN1421" s="317"/>
      <c r="BO1421" s="317"/>
      <c r="BP1421" s="317"/>
      <c r="BQ1421" s="317"/>
      <c r="BR1421" s="317"/>
      <c r="BS1421" s="317"/>
      <c r="BT1421" s="317"/>
      <c r="BU1421" s="317"/>
      <c r="BV1421" s="317"/>
      <c r="BW1421" s="317"/>
      <c r="BX1421" s="317"/>
      <c r="BY1421" s="317"/>
      <c r="BZ1421" s="317"/>
      <c r="CA1421" s="317"/>
      <c r="CB1421" s="317"/>
      <c r="CC1421" s="317"/>
      <c r="CD1421" s="317"/>
      <c r="CE1421" s="317"/>
      <c r="CF1421" s="317"/>
      <c r="CG1421" s="317"/>
      <c r="CH1421" s="317"/>
      <c r="CI1421" s="317"/>
      <c r="CJ1421" s="317"/>
      <c r="CK1421" s="317"/>
      <c r="CL1421" s="317"/>
      <c r="CM1421" s="317"/>
      <c r="CN1421" s="317"/>
      <c r="CO1421" s="317"/>
      <c r="CP1421" s="317"/>
      <c r="CQ1421" s="317"/>
      <c r="CR1421" s="317"/>
      <c r="CS1421" s="317"/>
      <c r="CT1421" s="317"/>
      <c r="CU1421" s="317"/>
      <c r="CV1421" s="317"/>
      <c r="CW1421" s="317"/>
      <c r="CX1421" s="317"/>
      <c r="CY1421" s="317"/>
      <c r="CZ1421" s="317"/>
      <c r="DA1421" s="317"/>
      <c r="DB1421" s="317"/>
      <c r="DC1421" s="317"/>
      <c r="DD1421" s="317"/>
      <c r="DE1421" s="317"/>
      <c r="DF1421" s="317"/>
      <c r="DG1421" s="317"/>
      <c r="DH1421" s="317"/>
      <c r="DI1421" s="317"/>
      <c r="DJ1421" s="317"/>
      <c r="DK1421" s="317"/>
      <c r="DL1421" s="317"/>
      <c r="DM1421" s="317"/>
      <c r="DN1421" s="317"/>
      <c r="DO1421" s="317"/>
      <c r="DP1421" s="317"/>
      <c r="DQ1421" s="317"/>
      <c r="DR1421" s="317"/>
      <c r="DS1421" s="317"/>
      <c r="DT1421" s="317"/>
      <c r="DU1421" s="317"/>
      <c r="DV1421" s="317"/>
      <c r="DW1421" s="317"/>
      <c r="DX1421" s="317"/>
      <c r="DY1421" s="317"/>
      <c r="DZ1421" s="317"/>
      <c r="EA1421" s="317"/>
      <c r="EB1421" s="317"/>
      <c r="EC1421" s="317"/>
      <c r="ED1421" s="317"/>
      <c r="EE1421" s="317"/>
      <c r="EF1421" s="317"/>
      <c r="EG1421" s="317"/>
      <c r="EH1421" s="317"/>
      <c r="EI1421" s="317"/>
      <c r="EJ1421" s="317"/>
      <c r="EK1421" s="317"/>
      <c r="EL1421" s="317"/>
      <c r="EM1421" s="317"/>
      <c r="EN1421" s="317"/>
      <c r="EO1421" s="317"/>
      <c r="EP1421" s="317"/>
      <c r="EQ1421" s="317"/>
      <c r="ER1421" s="317"/>
      <c r="ES1421" s="317"/>
      <c r="ET1421" s="317"/>
      <c r="EU1421" s="317"/>
      <c r="EV1421" s="317"/>
      <c r="EW1421" s="317"/>
      <c r="EX1421" s="317"/>
      <c r="EY1421" s="317"/>
      <c r="EZ1421" s="317"/>
      <c r="FA1421" s="317"/>
      <c r="FB1421" s="317"/>
      <c r="FC1421" s="317"/>
      <c r="FD1421" s="317"/>
      <c r="FE1421" s="317"/>
      <c r="FF1421" s="317"/>
      <c r="FG1421" s="317"/>
      <c r="FH1421" s="317"/>
      <c r="FI1421" s="317"/>
      <c r="FJ1421" s="317"/>
      <c r="FK1421" s="317"/>
      <c r="FL1421" s="317"/>
      <c r="FM1421" s="317"/>
      <c r="FN1421" s="317"/>
      <c r="FO1421" s="317"/>
      <c r="FP1421" s="317"/>
      <c r="FQ1421" s="317"/>
      <c r="FR1421" s="317"/>
      <c r="FS1421" s="317"/>
      <c r="FT1421" s="317"/>
      <c r="FU1421" s="317"/>
      <c r="FV1421" s="317"/>
      <c r="FW1421" s="317"/>
      <c r="FX1421" s="317"/>
      <c r="FY1421" s="317"/>
      <c r="FZ1421" s="317"/>
      <c r="GA1421" s="317"/>
      <c r="GB1421" s="317"/>
      <c r="GC1421" s="317"/>
      <c r="GD1421" s="317"/>
      <c r="GE1421" s="317"/>
      <c r="GF1421" s="317"/>
      <c r="GG1421" s="317"/>
      <c r="GH1421" s="317"/>
      <c r="GI1421" s="317"/>
      <c r="GJ1421" s="317"/>
      <c r="GK1421" s="317"/>
      <c r="GL1421" s="317"/>
      <c r="GM1421" s="317"/>
      <c r="GN1421" s="317"/>
      <c r="GO1421" s="317"/>
      <c r="GP1421" s="317"/>
      <c r="GQ1421" s="317"/>
      <c r="GR1421" s="317"/>
      <c r="GS1421" s="317"/>
      <c r="GT1421" s="317"/>
      <c r="GU1421" s="317"/>
      <c r="GV1421" s="317"/>
      <c r="GW1421" s="317"/>
      <c r="GX1421" s="317"/>
      <c r="GY1421" s="317"/>
      <c r="GZ1421" s="317"/>
      <c r="HA1421" s="317"/>
      <c r="HB1421" s="317"/>
      <c r="HC1421" s="317"/>
      <c r="HD1421" s="317"/>
      <c r="HE1421" s="317"/>
      <c r="HF1421" s="317"/>
      <c r="HG1421" s="317"/>
      <c r="HH1421" s="317"/>
      <c r="HI1421" s="317"/>
      <c r="HJ1421" s="317"/>
      <c r="HK1421" s="317"/>
      <c r="HL1421" s="317"/>
      <c r="HM1421" s="317"/>
      <c r="HN1421" s="317"/>
      <c r="HO1421" s="317"/>
      <c r="HP1421" s="317"/>
      <c r="HQ1421" s="317"/>
      <c r="HR1421" s="317"/>
      <c r="HS1421" s="317"/>
      <c r="HT1421" s="317"/>
      <c r="HU1421" s="317"/>
      <c r="HV1421" s="317"/>
      <c r="HW1421" s="317"/>
      <c r="HX1421" s="317"/>
      <c r="HY1421" s="317"/>
      <c r="HZ1421" s="317"/>
      <c r="IA1421" s="317"/>
      <c r="IB1421" s="317"/>
      <c r="IC1421" s="317"/>
      <c r="ID1421" s="317"/>
      <c r="IE1421" s="317"/>
      <c r="IF1421" s="317"/>
      <c r="IG1421" s="317"/>
      <c r="IH1421" s="317"/>
      <c r="II1421" s="317"/>
      <c r="IJ1421" s="317"/>
      <c r="IK1421" s="317"/>
      <c r="IL1421" s="317"/>
      <c r="IM1421" s="317"/>
      <c r="IN1421" s="317"/>
      <c r="IO1421" s="317"/>
      <c r="IP1421" s="317"/>
      <c r="IQ1421" s="317"/>
      <c r="IR1421" s="317"/>
      <c r="IS1421" s="317"/>
      <c r="IT1421" s="317"/>
      <c r="IU1421" s="317"/>
      <c r="IV1421" s="317"/>
    </row>
    <row r="1422" spans="1:256" s="315" customFormat="1" ht="12.75">
      <c r="A1422" s="311"/>
      <c r="B1422" s="312">
        <v>201237</v>
      </c>
      <c r="C1422" s="311" t="s">
        <v>1271</v>
      </c>
      <c r="D1422" s="311" t="s">
        <v>1262</v>
      </c>
      <c r="E1422" s="311"/>
      <c r="F1422" s="313"/>
      <c r="G1422" s="313"/>
      <c r="H1422" s="312">
        <v>503286</v>
      </c>
      <c r="I1422" s="314">
        <v>406.53939393939396</v>
      </c>
      <c r="K1422" s="316">
        <v>495</v>
      </c>
      <c r="L1422" s="317"/>
      <c r="M1422" s="316">
        <v>495</v>
      </c>
      <c r="N1422" s="317"/>
      <c r="O1422" s="317"/>
      <c r="P1422" s="317"/>
      <c r="Q1422" s="317"/>
      <c r="R1422" s="317"/>
      <c r="S1422" s="317"/>
      <c r="T1422" s="317"/>
      <c r="U1422" s="317"/>
      <c r="V1422" s="317"/>
      <c r="W1422" s="317"/>
      <c r="X1422" s="317"/>
      <c r="Y1422" s="317"/>
      <c r="Z1422" s="317"/>
      <c r="AA1422" s="317"/>
      <c r="AB1422" s="317"/>
      <c r="AC1422" s="317"/>
      <c r="AD1422" s="317"/>
      <c r="AE1422" s="317"/>
      <c r="AF1422" s="317"/>
      <c r="AG1422" s="317"/>
      <c r="AH1422" s="317"/>
      <c r="AI1422" s="317"/>
      <c r="AJ1422" s="317"/>
      <c r="AK1422" s="317"/>
      <c r="AL1422" s="317"/>
      <c r="AM1422" s="317"/>
      <c r="AN1422" s="317"/>
      <c r="AO1422" s="317"/>
      <c r="AP1422" s="317"/>
      <c r="AQ1422" s="317"/>
      <c r="AR1422" s="317"/>
      <c r="AS1422" s="317"/>
      <c r="AT1422" s="317"/>
      <c r="AU1422" s="317"/>
      <c r="AV1422" s="317"/>
      <c r="AW1422" s="317"/>
      <c r="AX1422" s="317"/>
      <c r="AY1422" s="317"/>
      <c r="AZ1422" s="317"/>
      <c r="BA1422" s="317"/>
      <c r="BB1422" s="317"/>
      <c r="BC1422" s="317"/>
      <c r="BD1422" s="317"/>
      <c r="BE1422" s="317"/>
      <c r="BF1422" s="317"/>
      <c r="BG1422" s="317"/>
      <c r="BH1422" s="317"/>
      <c r="BI1422" s="317"/>
      <c r="BJ1422" s="317"/>
      <c r="BK1422" s="317"/>
      <c r="BL1422" s="317"/>
      <c r="BM1422" s="317"/>
      <c r="BN1422" s="317"/>
      <c r="BO1422" s="317"/>
      <c r="BP1422" s="317"/>
      <c r="BQ1422" s="317"/>
      <c r="BR1422" s="317"/>
      <c r="BS1422" s="317"/>
      <c r="BT1422" s="317"/>
      <c r="BU1422" s="317"/>
      <c r="BV1422" s="317"/>
      <c r="BW1422" s="317"/>
      <c r="BX1422" s="317"/>
      <c r="BY1422" s="317"/>
      <c r="BZ1422" s="317"/>
      <c r="CA1422" s="317"/>
      <c r="CB1422" s="317"/>
      <c r="CC1422" s="317"/>
      <c r="CD1422" s="317"/>
      <c r="CE1422" s="317"/>
      <c r="CF1422" s="317"/>
      <c r="CG1422" s="317"/>
      <c r="CH1422" s="317"/>
      <c r="CI1422" s="317"/>
      <c r="CJ1422" s="317"/>
      <c r="CK1422" s="317"/>
      <c r="CL1422" s="317"/>
      <c r="CM1422" s="317"/>
      <c r="CN1422" s="317"/>
      <c r="CO1422" s="317"/>
      <c r="CP1422" s="317"/>
      <c r="CQ1422" s="317"/>
      <c r="CR1422" s="317"/>
      <c r="CS1422" s="317"/>
      <c r="CT1422" s="317"/>
      <c r="CU1422" s="317"/>
      <c r="CV1422" s="317"/>
      <c r="CW1422" s="317"/>
      <c r="CX1422" s="317"/>
      <c r="CY1422" s="317"/>
      <c r="CZ1422" s="317"/>
      <c r="DA1422" s="317"/>
      <c r="DB1422" s="317"/>
      <c r="DC1422" s="317"/>
      <c r="DD1422" s="317"/>
      <c r="DE1422" s="317"/>
      <c r="DF1422" s="317"/>
      <c r="DG1422" s="317"/>
      <c r="DH1422" s="317"/>
      <c r="DI1422" s="317"/>
      <c r="DJ1422" s="317"/>
      <c r="DK1422" s="317"/>
      <c r="DL1422" s="317"/>
      <c r="DM1422" s="317"/>
      <c r="DN1422" s="317"/>
      <c r="DO1422" s="317"/>
      <c r="DP1422" s="317"/>
      <c r="DQ1422" s="317"/>
      <c r="DR1422" s="317"/>
      <c r="DS1422" s="317"/>
      <c r="DT1422" s="317"/>
      <c r="DU1422" s="317"/>
      <c r="DV1422" s="317"/>
      <c r="DW1422" s="317"/>
      <c r="DX1422" s="317"/>
      <c r="DY1422" s="317"/>
      <c r="DZ1422" s="317"/>
      <c r="EA1422" s="317"/>
      <c r="EB1422" s="317"/>
      <c r="EC1422" s="317"/>
      <c r="ED1422" s="317"/>
      <c r="EE1422" s="317"/>
      <c r="EF1422" s="317"/>
      <c r="EG1422" s="317"/>
      <c r="EH1422" s="317"/>
      <c r="EI1422" s="317"/>
      <c r="EJ1422" s="317"/>
      <c r="EK1422" s="317"/>
      <c r="EL1422" s="317"/>
      <c r="EM1422" s="317"/>
      <c r="EN1422" s="317"/>
      <c r="EO1422" s="317"/>
      <c r="EP1422" s="317"/>
      <c r="EQ1422" s="317"/>
      <c r="ER1422" s="317"/>
      <c r="ES1422" s="317"/>
      <c r="ET1422" s="317"/>
      <c r="EU1422" s="317"/>
      <c r="EV1422" s="317"/>
      <c r="EW1422" s="317"/>
      <c r="EX1422" s="317"/>
      <c r="EY1422" s="317"/>
      <c r="EZ1422" s="317"/>
      <c r="FA1422" s="317"/>
      <c r="FB1422" s="317"/>
      <c r="FC1422" s="317"/>
      <c r="FD1422" s="317"/>
      <c r="FE1422" s="317"/>
      <c r="FF1422" s="317"/>
      <c r="FG1422" s="317"/>
      <c r="FH1422" s="317"/>
      <c r="FI1422" s="317"/>
      <c r="FJ1422" s="317"/>
      <c r="FK1422" s="317"/>
      <c r="FL1422" s="317"/>
      <c r="FM1422" s="317"/>
      <c r="FN1422" s="317"/>
      <c r="FO1422" s="317"/>
      <c r="FP1422" s="317"/>
      <c r="FQ1422" s="317"/>
      <c r="FR1422" s="317"/>
      <c r="FS1422" s="317"/>
      <c r="FT1422" s="317"/>
      <c r="FU1422" s="317"/>
      <c r="FV1422" s="317"/>
      <c r="FW1422" s="317"/>
      <c r="FX1422" s="317"/>
      <c r="FY1422" s="317"/>
      <c r="FZ1422" s="317"/>
      <c r="GA1422" s="317"/>
      <c r="GB1422" s="317"/>
      <c r="GC1422" s="317"/>
      <c r="GD1422" s="317"/>
      <c r="GE1422" s="317"/>
      <c r="GF1422" s="317"/>
      <c r="GG1422" s="317"/>
      <c r="GH1422" s="317"/>
      <c r="GI1422" s="317"/>
      <c r="GJ1422" s="317"/>
      <c r="GK1422" s="317"/>
      <c r="GL1422" s="317"/>
      <c r="GM1422" s="317"/>
      <c r="GN1422" s="317"/>
      <c r="GO1422" s="317"/>
      <c r="GP1422" s="317"/>
      <c r="GQ1422" s="317"/>
      <c r="GR1422" s="317"/>
      <c r="GS1422" s="317"/>
      <c r="GT1422" s="317"/>
      <c r="GU1422" s="317"/>
      <c r="GV1422" s="317"/>
      <c r="GW1422" s="317"/>
      <c r="GX1422" s="317"/>
      <c r="GY1422" s="317"/>
      <c r="GZ1422" s="317"/>
      <c r="HA1422" s="317"/>
      <c r="HB1422" s="317"/>
      <c r="HC1422" s="317"/>
      <c r="HD1422" s="317"/>
      <c r="HE1422" s="317"/>
      <c r="HF1422" s="317"/>
      <c r="HG1422" s="317"/>
      <c r="HH1422" s="317"/>
      <c r="HI1422" s="317"/>
      <c r="HJ1422" s="317"/>
      <c r="HK1422" s="317"/>
      <c r="HL1422" s="317"/>
      <c r="HM1422" s="317"/>
      <c r="HN1422" s="317"/>
      <c r="HO1422" s="317"/>
      <c r="HP1422" s="317"/>
      <c r="HQ1422" s="317"/>
      <c r="HR1422" s="317"/>
      <c r="HS1422" s="317"/>
      <c r="HT1422" s="317"/>
      <c r="HU1422" s="317"/>
      <c r="HV1422" s="317"/>
      <c r="HW1422" s="317"/>
      <c r="HX1422" s="317"/>
      <c r="HY1422" s="317"/>
      <c r="HZ1422" s="317"/>
      <c r="IA1422" s="317"/>
      <c r="IB1422" s="317"/>
      <c r="IC1422" s="317"/>
      <c r="ID1422" s="317"/>
      <c r="IE1422" s="317"/>
      <c r="IF1422" s="317"/>
      <c r="IG1422" s="317"/>
      <c r="IH1422" s="317"/>
      <c r="II1422" s="317"/>
      <c r="IJ1422" s="317"/>
      <c r="IK1422" s="317"/>
      <c r="IL1422" s="317"/>
      <c r="IM1422" s="317"/>
      <c r="IN1422" s="317"/>
      <c r="IO1422" s="317"/>
      <c r="IP1422" s="317"/>
      <c r="IQ1422" s="317"/>
      <c r="IR1422" s="317"/>
      <c r="IS1422" s="317"/>
      <c r="IT1422" s="317"/>
      <c r="IU1422" s="317"/>
      <c r="IV1422" s="317"/>
    </row>
    <row r="1423" spans="1:256" s="315" customFormat="1" ht="12.75">
      <c r="A1423" s="311"/>
      <c r="B1423" s="312">
        <v>537531</v>
      </c>
      <c r="C1423" s="311" t="s">
        <v>1271</v>
      </c>
      <c r="D1423" s="311" t="s">
        <v>1263</v>
      </c>
      <c r="E1423" s="311"/>
      <c r="F1423" s="313"/>
      <c r="G1423" s="313"/>
      <c r="H1423" s="312">
        <v>-34245</v>
      </c>
      <c r="I1423" s="314">
        <v>1085.9212121212122</v>
      </c>
      <c r="K1423" s="316">
        <v>495</v>
      </c>
      <c r="L1423" s="317"/>
      <c r="M1423" s="316">
        <v>495</v>
      </c>
      <c r="N1423" s="317"/>
      <c r="O1423" s="317"/>
      <c r="P1423" s="317"/>
      <c r="Q1423" s="317"/>
      <c r="R1423" s="317"/>
      <c r="S1423" s="317"/>
      <c r="T1423" s="317"/>
      <c r="U1423" s="317"/>
      <c r="V1423" s="317"/>
      <c r="W1423" s="317"/>
      <c r="X1423" s="317"/>
      <c r="Y1423" s="317"/>
      <c r="Z1423" s="317"/>
      <c r="AA1423" s="317"/>
      <c r="AB1423" s="317"/>
      <c r="AC1423" s="317"/>
      <c r="AD1423" s="317"/>
      <c r="AE1423" s="317"/>
      <c r="AF1423" s="317"/>
      <c r="AG1423" s="317"/>
      <c r="AH1423" s="317"/>
      <c r="AI1423" s="317"/>
      <c r="AJ1423" s="317"/>
      <c r="AK1423" s="317"/>
      <c r="AL1423" s="317"/>
      <c r="AM1423" s="317"/>
      <c r="AN1423" s="317"/>
      <c r="AO1423" s="317"/>
      <c r="AP1423" s="317"/>
      <c r="AQ1423" s="317"/>
      <c r="AR1423" s="317"/>
      <c r="AS1423" s="317"/>
      <c r="AT1423" s="317"/>
      <c r="AU1423" s="317"/>
      <c r="AV1423" s="317"/>
      <c r="AW1423" s="317"/>
      <c r="AX1423" s="317"/>
      <c r="AY1423" s="317"/>
      <c r="AZ1423" s="317"/>
      <c r="BA1423" s="317"/>
      <c r="BB1423" s="317"/>
      <c r="BC1423" s="317"/>
      <c r="BD1423" s="317"/>
      <c r="BE1423" s="317"/>
      <c r="BF1423" s="317"/>
      <c r="BG1423" s="317"/>
      <c r="BH1423" s="317"/>
      <c r="BI1423" s="317"/>
      <c r="BJ1423" s="317"/>
      <c r="BK1423" s="317"/>
      <c r="BL1423" s="317"/>
      <c r="BM1423" s="317"/>
      <c r="BN1423" s="317"/>
      <c r="BO1423" s="317"/>
      <c r="BP1423" s="317"/>
      <c r="BQ1423" s="317"/>
      <c r="BR1423" s="317"/>
      <c r="BS1423" s="317"/>
      <c r="BT1423" s="317"/>
      <c r="BU1423" s="317"/>
      <c r="BV1423" s="317"/>
      <c r="BW1423" s="317"/>
      <c r="BX1423" s="317"/>
      <c r="BY1423" s="317"/>
      <c r="BZ1423" s="317"/>
      <c r="CA1423" s="317"/>
      <c r="CB1423" s="317"/>
      <c r="CC1423" s="317"/>
      <c r="CD1423" s="317"/>
      <c r="CE1423" s="317"/>
      <c r="CF1423" s="317"/>
      <c r="CG1423" s="317"/>
      <c r="CH1423" s="317"/>
      <c r="CI1423" s="317"/>
      <c r="CJ1423" s="317"/>
      <c r="CK1423" s="317"/>
      <c r="CL1423" s="317"/>
      <c r="CM1423" s="317"/>
      <c r="CN1423" s="317"/>
      <c r="CO1423" s="317"/>
      <c r="CP1423" s="317"/>
      <c r="CQ1423" s="317"/>
      <c r="CR1423" s="317"/>
      <c r="CS1423" s="317"/>
      <c r="CT1423" s="317"/>
      <c r="CU1423" s="317"/>
      <c r="CV1423" s="317"/>
      <c r="CW1423" s="317"/>
      <c r="CX1423" s="317"/>
      <c r="CY1423" s="317"/>
      <c r="CZ1423" s="317"/>
      <c r="DA1423" s="317"/>
      <c r="DB1423" s="317"/>
      <c r="DC1423" s="317"/>
      <c r="DD1423" s="317"/>
      <c r="DE1423" s="317"/>
      <c r="DF1423" s="317"/>
      <c r="DG1423" s="317"/>
      <c r="DH1423" s="317"/>
      <c r="DI1423" s="317"/>
      <c r="DJ1423" s="317"/>
      <c r="DK1423" s="317"/>
      <c r="DL1423" s="317"/>
      <c r="DM1423" s="317"/>
      <c r="DN1423" s="317"/>
      <c r="DO1423" s="317"/>
      <c r="DP1423" s="317"/>
      <c r="DQ1423" s="317"/>
      <c r="DR1423" s="317"/>
      <c r="DS1423" s="317"/>
      <c r="DT1423" s="317"/>
      <c r="DU1423" s="317"/>
      <c r="DV1423" s="317"/>
      <c r="DW1423" s="317"/>
      <c r="DX1423" s="317"/>
      <c r="DY1423" s="317"/>
      <c r="DZ1423" s="317"/>
      <c r="EA1423" s="317"/>
      <c r="EB1423" s="317"/>
      <c r="EC1423" s="317"/>
      <c r="ED1423" s="317"/>
      <c r="EE1423" s="317"/>
      <c r="EF1423" s="317"/>
      <c r="EG1423" s="317"/>
      <c r="EH1423" s="317"/>
      <c r="EI1423" s="317"/>
      <c r="EJ1423" s="317"/>
      <c r="EK1423" s="317"/>
      <c r="EL1423" s="317"/>
      <c r="EM1423" s="317"/>
      <c r="EN1423" s="317"/>
      <c r="EO1423" s="317"/>
      <c r="EP1423" s="317"/>
      <c r="EQ1423" s="317"/>
      <c r="ER1423" s="317"/>
      <c r="ES1423" s="317"/>
      <c r="ET1423" s="317"/>
      <c r="EU1423" s="317"/>
      <c r="EV1423" s="317"/>
      <c r="EW1423" s="317"/>
      <c r="EX1423" s="317"/>
      <c r="EY1423" s="317"/>
      <c r="EZ1423" s="317"/>
      <c r="FA1423" s="317"/>
      <c r="FB1423" s="317"/>
      <c r="FC1423" s="317"/>
      <c r="FD1423" s="317"/>
      <c r="FE1423" s="317"/>
      <c r="FF1423" s="317"/>
      <c r="FG1423" s="317"/>
      <c r="FH1423" s="317"/>
      <c r="FI1423" s="317"/>
      <c r="FJ1423" s="317"/>
      <c r="FK1423" s="317"/>
      <c r="FL1423" s="317"/>
      <c r="FM1423" s="317"/>
      <c r="FN1423" s="317"/>
      <c r="FO1423" s="317"/>
      <c r="FP1423" s="317"/>
      <c r="FQ1423" s="317"/>
      <c r="FR1423" s="317"/>
      <c r="FS1423" s="317"/>
      <c r="FT1423" s="317"/>
      <c r="FU1423" s="317"/>
      <c r="FV1423" s="317"/>
      <c r="FW1423" s="317"/>
      <c r="FX1423" s="317"/>
      <c r="FY1423" s="317"/>
      <c r="FZ1423" s="317"/>
      <c r="GA1423" s="317"/>
      <c r="GB1423" s="317"/>
      <c r="GC1423" s="317"/>
      <c r="GD1423" s="317"/>
      <c r="GE1423" s="317"/>
      <c r="GF1423" s="317"/>
      <c r="GG1423" s="317"/>
      <c r="GH1423" s="317"/>
      <c r="GI1423" s="317"/>
      <c r="GJ1423" s="317"/>
      <c r="GK1423" s="317"/>
      <c r="GL1423" s="317"/>
      <c r="GM1423" s="317"/>
      <c r="GN1423" s="317"/>
      <c r="GO1423" s="317"/>
      <c r="GP1423" s="317"/>
      <c r="GQ1423" s="317"/>
      <c r="GR1423" s="317"/>
      <c r="GS1423" s="317"/>
      <c r="GT1423" s="317"/>
      <c r="GU1423" s="317"/>
      <c r="GV1423" s="317"/>
      <c r="GW1423" s="317"/>
      <c r="GX1423" s="317"/>
      <c r="GY1423" s="317"/>
      <c r="GZ1423" s="317"/>
      <c r="HA1423" s="317"/>
      <c r="HB1423" s="317"/>
      <c r="HC1423" s="317"/>
      <c r="HD1423" s="317"/>
      <c r="HE1423" s="317"/>
      <c r="HF1423" s="317"/>
      <c r="HG1423" s="317"/>
      <c r="HH1423" s="317"/>
      <c r="HI1423" s="317"/>
      <c r="HJ1423" s="317"/>
      <c r="HK1423" s="317"/>
      <c r="HL1423" s="317"/>
      <c r="HM1423" s="317"/>
      <c r="HN1423" s="317"/>
      <c r="HO1423" s="317"/>
      <c r="HP1423" s="317"/>
      <c r="HQ1423" s="317"/>
      <c r="HR1423" s="317"/>
      <c r="HS1423" s="317"/>
      <c r="HT1423" s="317"/>
      <c r="HU1423" s="317"/>
      <c r="HV1423" s="317"/>
      <c r="HW1423" s="317"/>
      <c r="HX1423" s="317"/>
      <c r="HY1423" s="317"/>
      <c r="HZ1423" s="317"/>
      <c r="IA1423" s="317"/>
      <c r="IB1423" s="317"/>
      <c r="IC1423" s="317"/>
      <c r="ID1423" s="317"/>
      <c r="IE1423" s="317"/>
      <c r="IF1423" s="317"/>
      <c r="IG1423" s="317"/>
      <c r="IH1423" s="317"/>
      <c r="II1423" s="317"/>
      <c r="IJ1423" s="317"/>
      <c r="IK1423" s="317"/>
      <c r="IL1423" s="317"/>
      <c r="IM1423" s="317"/>
      <c r="IN1423" s="317"/>
      <c r="IO1423" s="317"/>
      <c r="IP1423" s="317"/>
      <c r="IQ1423" s="317"/>
      <c r="IR1423" s="317"/>
      <c r="IS1423" s="317"/>
      <c r="IT1423" s="317"/>
      <c r="IU1423" s="317"/>
      <c r="IV1423" s="317"/>
    </row>
    <row r="1424" spans="1:256" s="315" customFormat="1" ht="12.75">
      <c r="A1424" s="311"/>
      <c r="B1424" s="312">
        <v>105500</v>
      </c>
      <c r="C1424" s="311" t="s">
        <v>1271</v>
      </c>
      <c r="D1424" s="311" t="s">
        <v>1264</v>
      </c>
      <c r="E1424" s="311"/>
      <c r="F1424" s="313"/>
      <c r="G1424" s="313"/>
      <c r="H1424" s="312">
        <v>-139745</v>
      </c>
      <c r="I1424" s="314">
        <v>211</v>
      </c>
      <c r="K1424" s="316">
        <v>500</v>
      </c>
      <c r="L1424" s="317"/>
      <c r="M1424" s="316">
        <v>500</v>
      </c>
      <c r="N1424" s="317"/>
      <c r="O1424" s="317"/>
      <c r="P1424" s="317"/>
      <c r="Q1424" s="317"/>
      <c r="R1424" s="317"/>
      <c r="S1424" s="317"/>
      <c r="T1424" s="317"/>
      <c r="U1424" s="317"/>
      <c r="V1424" s="317"/>
      <c r="W1424" s="317"/>
      <c r="X1424" s="317"/>
      <c r="Y1424" s="317"/>
      <c r="Z1424" s="317"/>
      <c r="AA1424" s="317"/>
      <c r="AB1424" s="317"/>
      <c r="AC1424" s="317"/>
      <c r="AD1424" s="317"/>
      <c r="AE1424" s="317"/>
      <c r="AF1424" s="317"/>
      <c r="AG1424" s="317"/>
      <c r="AH1424" s="317"/>
      <c r="AI1424" s="317"/>
      <c r="AJ1424" s="317"/>
      <c r="AK1424" s="317"/>
      <c r="AL1424" s="317"/>
      <c r="AM1424" s="317"/>
      <c r="AN1424" s="317"/>
      <c r="AO1424" s="317"/>
      <c r="AP1424" s="317"/>
      <c r="AQ1424" s="317"/>
      <c r="AR1424" s="317"/>
      <c r="AS1424" s="317"/>
      <c r="AT1424" s="317"/>
      <c r="AU1424" s="317"/>
      <c r="AV1424" s="317"/>
      <c r="AW1424" s="317"/>
      <c r="AX1424" s="317"/>
      <c r="AY1424" s="317"/>
      <c r="AZ1424" s="317"/>
      <c r="BA1424" s="317"/>
      <c r="BB1424" s="317"/>
      <c r="BC1424" s="317"/>
      <c r="BD1424" s="317"/>
      <c r="BE1424" s="317"/>
      <c r="BF1424" s="317"/>
      <c r="BG1424" s="317"/>
      <c r="BH1424" s="317"/>
      <c r="BI1424" s="317"/>
      <c r="BJ1424" s="317"/>
      <c r="BK1424" s="317"/>
      <c r="BL1424" s="317"/>
      <c r="BM1424" s="317"/>
      <c r="BN1424" s="317"/>
      <c r="BO1424" s="317"/>
      <c r="BP1424" s="317"/>
      <c r="BQ1424" s="317"/>
      <c r="BR1424" s="317"/>
      <c r="BS1424" s="317"/>
      <c r="BT1424" s="317"/>
      <c r="BU1424" s="317"/>
      <c r="BV1424" s="317"/>
      <c r="BW1424" s="317"/>
      <c r="BX1424" s="317"/>
      <c r="BY1424" s="317"/>
      <c r="BZ1424" s="317"/>
      <c r="CA1424" s="317"/>
      <c r="CB1424" s="317"/>
      <c r="CC1424" s="317"/>
      <c r="CD1424" s="317"/>
      <c r="CE1424" s="317"/>
      <c r="CF1424" s="317"/>
      <c r="CG1424" s="317"/>
      <c r="CH1424" s="317"/>
      <c r="CI1424" s="317"/>
      <c r="CJ1424" s="317"/>
      <c r="CK1424" s="317"/>
      <c r="CL1424" s="317"/>
      <c r="CM1424" s="317"/>
      <c r="CN1424" s="317"/>
      <c r="CO1424" s="317"/>
      <c r="CP1424" s="317"/>
      <c r="CQ1424" s="317"/>
      <c r="CR1424" s="317"/>
      <c r="CS1424" s="317"/>
      <c r="CT1424" s="317"/>
      <c r="CU1424" s="317"/>
      <c r="CV1424" s="317"/>
      <c r="CW1424" s="317"/>
      <c r="CX1424" s="317"/>
      <c r="CY1424" s="317"/>
      <c r="CZ1424" s="317"/>
      <c r="DA1424" s="317"/>
      <c r="DB1424" s="317"/>
      <c r="DC1424" s="317"/>
      <c r="DD1424" s="317"/>
      <c r="DE1424" s="317"/>
      <c r="DF1424" s="317"/>
      <c r="DG1424" s="317"/>
      <c r="DH1424" s="317"/>
      <c r="DI1424" s="317"/>
      <c r="DJ1424" s="317"/>
      <c r="DK1424" s="317"/>
      <c r="DL1424" s="317"/>
      <c r="DM1424" s="317"/>
      <c r="DN1424" s="317"/>
      <c r="DO1424" s="317"/>
      <c r="DP1424" s="317"/>
      <c r="DQ1424" s="317"/>
      <c r="DR1424" s="317"/>
      <c r="DS1424" s="317"/>
      <c r="DT1424" s="317"/>
      <c r="DU1424" s="317"/>
      <c r="DV1424" s="317"/>
      <c r="DW1424" s="317"/>
      <c r="DX1424" s="317"/>
      <c r="DY1424" s="317"/>
      <c r="DZ1424" s="317"/>
      <c r="EA1424" s="317"/>
      <c r="EB1424" s="317"/>
      <c r="EC1424" s="317"/>
      <c r="ED1424" s="317"/>
      <c r="EE1424" s="317"/>
      <c r="EF1424" s="317"/>
      <c r="EG1424" s="317"/>
      <c r="EH1424" s="317"/>
      <c r="EI1424" s="317"/>
      <c r="EJ1424" s="317"/>
      <c r="EK1424" s="317"/>
      <c r="EL1424" s="317"/>
      <c r="EM1424" s="317"/>
      <c r="EN1424" s="317"/>
      <c r="EO1424" s="317"/>
      <c r="EP1424" s="317"/>
      <c r="EQ1424" s="317"/>
      <c r="ER1424" s="317"/>
      <c r="ES1424" s="317"/>
      <c r="ET1424" s="317"/>
      <c r="EU1424" s="317"/>
      <c r="EV1424" s="317"/>
      <c r="EW1424" s="317"/>
      <c r="EX1424" s="317"/>
      <c r="EY1424" s="317"/>
      <c r="EZ1424" s="317"/>
      <c r="FA1424" s="317"/>
      <c r="FB1424" s="317"/>
      <c r="FC1424" s="317"/>
      <c r="FD1424" s="317"/>
      <c r="FE1424" s="317"/>
      <c r="FF1424" s="317"/>
      <c r="FG1424" s="317"/>
      <c r="FH1424" s="317"/>
      <c r="FI1424" s="317"/>
      <c r="FJ1424" s="317"/>
      <c r="FK1424" s="317"/>
      <c r="FL1424" s="317"/>
      <c r="FM1424" s="317"/>
      <c r="FN1424" s="317"/>
      <c r="FO1424" s="317"/>
      <c r="FP1424" s="317"/>
      <c r="FQ1424" s="317"/>
      <c r="FR1424" s="317"/>
      <c r="FS1424" s="317"/>
      <c r="FT1424" s="317"/>
      <c r="FU1424" s="317"/>
      <c r="FV1424" s="317"/>
      <c r="FW1424" s="317"/>
      <c r="FX1424" s="317"/>
      <c r="FY1424" s="317"/>
      <c r="FZ1424" s="317"/>
      <c r="GA1424" s="317"/>
      <c r="GB1424" s="317"/>
      <c r="GC1424" s="317"/>
      <c r="GD1424" s="317"/>
      <c r="GE1424" s="317"/>
      <c r="GF1424" s="317"/>
      <c r="GG1424" s="317"/>
      <c r="GH1424" s="317"/>
      <c r="GI1424" s="317"/>
      <c r="GJ1424" s="317"/>
      <c r="GK1424" s="317"/>
      <c r="GL1424" s="317"/>
      <c r="GM1424" s="317"/>
      <c r="GN1424" s="317"/>
      <c r="GO1424" s="317"/>
      <c r="GP1424" s="317"/>
      <c r="GQ1424" s="317"/>
      <c r="GR1424" s="317"/>
      <c r="GS1424" s="317"/>
      <c r="GT1424" s="317"/>
      <c r="GU1424" s="317"/>
      <c r="GV1424" s="317"/>
      <c r="GW1424" s="317"/>
      <c r="GX1424" s="317"/>
      <c r="GY1424" s="317"/>
      <c r="GZ1424" s="317"/>
      <c r="HA1424" s="317"/>
      <c r="HB1424" s="317"/>
      <c r="HC1424" s="317"/>
      <c r="HD1424" s="317"/>
      <c r="HE1424" s="317"/>
      <c r="HF1424" s="317"/>
      <c r="HG1424" s="317"/>
      <c r="HH1424" s="317"/>
      <c r="HI1424" s="317"/>
      <c r="HJ1424" s="317"/>
      <c r="HK1424" s="317"/>
      <c r="HL1424" s="317"/>
      <c r="HM1424" s="317"/>
      <c r="HN1424" s="317"/>
      <c r="HO1424" s="317"/>
      <c r="HP1424" s="317"/>
      <c r="HQ1424" s="317"/>
      <c r="HR1424" s="317"/>
      <c r="HS1424" s="317"/>
      <c r="HT1424" s="317"/>
      <c r="HU1424" s="317"/>
      <c r="HV1424" s="317"/>
      <c r="HW1424" s="317"/>
      <c r="HX1424" s="317"/>
      <c r="HY1424" s="317"/>
      <c r="HZ1424" s="317"/>
      <c r="IA1424" s="317"/>
      <c r="IB1424" s="317"/>
      <c r="IC1424" s="317"/>
      <c r="ID1424" s="317"/>
      <c r="IE1424" s="317"/>
      <c r="IF1424" s="317"/>
      <c r="IG1424" s="317"/>
      <c r="IH1424" s="317"/>
      <c r="II1424" s="317"/>
      <c r="IJ1424" s="317"/>
      <c r="IK1424" s="317"/>
      <c r="IL1424" s="317"/>
      <c r="IM1424" s="317"/>
      <c r="IN1424" s="317"/>
      <c r="IO1424" s="317"/>
      <c r="IP1424" s="317"/>
      <c r="IQ1424" s="317"/>
      <c r="IR1424" s="317"/>
      <c r="IS1424" s="317"/>
      <c r="IT1424" s="317"/>
      <c r="IU1424" s="317"/>
      <c r="IV1424" s="317"/>
    </row>
    <row r="1425" spans="1:256" s="315" customFormat="1" ht="12.75">
      <c r="A1425" s="311"/>
      <c r="B1425" s="312">
        <v>0</v>
      </c>
      <c r="C1425" s="311" t="s">
        <v>1271</v>
      </c>
      <c r="D1425" s="311" t="s">
        <v>1265</v>
      </c>
      <c r="E1425" s="311"/>
      <c r="F1425" s="313"/>
      <c r="G1425" s="313"/>
      <c r="H1425" s="312">
        <v>-34245</v>
      </c>
      <c r="I1425" s="314">
        <v>0</v>
      </c>
      <c r="K1425" s="316">
        <v>525</v>
      </c>
      <c r="L1425" s="317"/>
      <c r="M1425" s="316">
        <v>525</v>
      </c>
      <c r="N1425" s="317"/>
      <c r="O1425" s="317"/>
      <c r="P1425" s="317"/>
      <c r="Q1425" s="317"/>
      <c r="R1425" s="317"/>
      <c r="S1425" s="317"/>
      <c r="T1425" s="317"/>
      <c r="U1425" s="317"/>
      <c r="V1425" s="317"/>
      <c r="W1425" s="317"/>
      <c r="X1425" s="317"/>
      <c r="Y1425" s="317"/>
      <c r="Z1425" s="317"/>
      <c r="AA1425" s="317"/>
      <c r="AB1425" s="317"/>
      <c r="AC1425" s="317"/>
      <c r="AD1425" s="317"/>
      <c r="AE1425" s="317"/>
      <c r="AF1425" s="317"/>
      <c r="AG1425" s="317"/>
      <c r="AH1425" s="317"/>
      <c r="AI1425" s="317"/>
      <c r="AJ1425" s="317"/>
      <c r="AK1425" s="317"/>
      <c r="AL1425" s="317"/>
      <c r="AM1425" s="317"/>
      <c r="AN1425" s="317"/>
      <c r="AO1425" s="317"/>
      <c r="AP1425" s="317"/>
      <c r="AQ1425" s="317"/>
      <c r="AR1425" s="317"/>
      <c r="AS1425" s="317"/>
      <c r="AT1425" s="317"/>
      <c r="AU1425" s="317"/>
      <c r="AV1425" s="317"/>
      <c r="AW1425" s="317"/>
      <c r="AX1425" s="317"/>
      <c r="AY1425" s="317"/>
      <c r="AZ1425" s="317"/>
      <c r="BA1425" s="317"/>
      <c r="BB1425" s="317"/>
      <c r="BC1425" s="317"/>
      <c r="BD1425" s="317"/>
      <c r="BE1425" s="317"/>
      <c r="BF1425" s="317"/>
      <c r="BG1425" s="317"/>
      <c r="BH1425" s="317"/>
      <c r="BI1425" s="317"/>
      <c r="BJ1425" s="317"/>
      <c r="BK1425" s="317"/>
      <c r="BL1425" s="317"/>
      <c r="BM1425" s="317"/>
      <c r="BN1425" s="317"/>
      <c r="BO1425" s="317"/>
      <c r="BP1425" s="317"/>
      <c r="BQ1425" s="317"/>
      <c r="BR1425" s="317"/>
      <c r="BS1425" s="317"/>
      <c r="BT1425" s="317"/>
      <c r="BU1425" s="317"/>
      <c r="BV1425" s="317"/>
      <c r="BW1425" s="317"/>
      <c r="BX1425" s="317"/>
      <c r="BY1425" s="317"/>
      <c r="BZ1425" s="317"/>
      <c r="CA1425" s="317"/>
      <c r="CB1425" s="317"/>
      <c r="CC1425" s="317"/>
      <c r="CD1425" s="317"/>
      <c r="CE1425" s="317"/>
      <c r="CF1425" s="317"/>
      <c r="CG1425" s="317"/>
      <c r="CH1425" s="317"/>
      <c r="CI1425" s="317"/>
      <c r="CJ1425" s="317"/>
      <c r="CK1425" s="317"/>
      <c r="CL1425" s="317"/>
      <c r="CM1425" s="317"/>
      <c r="CN1425" s="317"/>
      <c r="CO1425" s="317"/>
      <c r="CP1425" s="317"/>
      <c r="CQ1425" s="317"/>
      <c r="CR1425" s="317"/>
      <c r="CS1425" s="317"/>
      <c r="CT1425" s="317"/>
      <c r="CU1425" s="317"/>
      <c r="CV1425" s="317"/>
      <c r="CW1425" s="317"/>
      <c r="CX1425" s="317"/>
      <c r="CY1425" s="317"/>
      <c r="CZ1425" s="317"/>
      <c r="DA1425" s="317"/>
      <c r="DB1425" s="317"/>
      <c r="DC1425" s="317"/>
      <c r="DD1425" s="317"/>
      <c r="DE1425" s="317"/>
      <c r="DF1425" s="317"/>
      <c r="DG1425" s="317"/>
      <c r="DH1425" s="317"/>
      <c r="DI1425" s="317"/>
      <c r="DJ1425" s="317"/>
      <c r="DK1425" s="317"/>
      <c r="DL1425" s="317"/>
      <c r="DM1425" s="317"/>
      <c r="DN1425" s="317"/>
      <c r="DO1425" s="317"/>
      <c r="DP1425" s="317"/>
      <c r="DQ1425" s="317"/>
      <c r="DR1425" s="317"/>
      <c r="DS1425" s="317"/>
      <c r="DT1425" s="317"/>
      <c r="DU1425" s="317"/>
      <c r="DV1425" s="317"/>
      <c r="DW1425" s="317"/>
      <c r="DX1425" s="317"/>
      <c r="DY1425" s="317"/>
      <c r="DZ1425" s="317"/>
      <c r="EA1425" s="317"/>
      <c r="EB1425" s="317"/>
      <c r="EC1425" s="317"/>
      <c r="ED1425" s="317"/>
      <c r="EE1425" s="317"/>
      <c r="EF1425" s="317"/>
      <c r="EG1425" s="317"/>
      <c r="EH1425" s="317"/>
      <c r="EI1425" s="317"/>
      <c r="EJ1425" s="317"/>
      <c r="EK1425" s="317"/>
      <c r="EL1425" s="317"/>
      <c r="EM1425" s="317"/>
      <c r="EN1425" s="317"/>
      <c r="EO1425" s="317"/>
      <c r="EP1425" s="317"/>
      <c r="EQ1425" s="317"/>
      <c r="ER1425" s="317"/>
      <c r="ES1425" s="317"/>
      <c r="ET1425" s="317"/>
      <c r="EU1425" s="317"/>
      <c r="EV1425" s="317"/>
      <c r="EW1425" s="317"/>
      <c r="EX1425" s="317"/>
      <c r="EY1425" s="317"/>
      <c r="EZ1425" s="317"/>
      <c r="FA1425" s="317"/>
      <c r="FB1425" s="317"/>
      <c r="FC1425" s="317"/>
      <c r="FD1425" s="317"/>
      <c r="FE1425" s="317"/>
      <c r="FF1425" s="317"/>
      <c r="FG1425" s="317"/>
      <c r="FH1425" s="317"/>
      <c r="FI1425" s="317"/>
      <c r="FJ1425" s="317"/>
      <c r="FK1425" s="317"/>
      <c r="FL1425" s="317"/>
      <c r="FM1425" s="317"/>
      <c r="FN1425" s="317"/>
      <c r="FO1425" s="317"/>
      <c r="FP1425" s="317"/>
      <c r="FQ1425" s="317"/>
      <c r="FR1425" s="317"/>
      <c r="FS1425" s="317"/>
      <c r="FT1425" s="317"/>
      <c r="FU1425" s="317"/>
      <c r="FV1425" s="317"/>
      <c r="FW1425" s="317"/>
      <c r="FX1425" s="317"/>
      <c r="FY1425" s="317"/>
      <c r="FZ1425" s="317"/>
      <c r="GA1425" s="317"/>
      <c r="GB1425" s="317"/>
      <c r="GC1425" s="317"/>
      <c r="GD1425" s="317"/>
      <c r="GE1425" s="317"/>
      <c r="GF1425" s="317"/>
      <c r="GG1425" s="317"/>
      <c r="GH1425" s="317"/>
      <c r="GI1425" s="317"/>
      <c r="GJ1425" s="317"/>
      <c r="GK1425" s="317"/>
      <c r="GL1425" s="317"/>
      <c r="GM1425" s="317"/>
      <c r="GN1425" s="317"/>
      <c r="GO1425" s="317"/>
      <c r="GP1425" s="317"/>
      <c r="GQ1425" s="317"/>
      <c r="GR1425" s="317"/>
      <c r="GS1425" s="317"/>
      <c r="GT1425" s="317"/>
      <c r="GU1425" s="317"/>
      <c r="GV1425" s="317"/>
      <c r="GW1425" s="317"/>
      <c r="GX1425" s="317"/>
      <c r="GY1425" s="317"/>
      <c r="GZ1425" s="317"/>
      <c r="HA1425" s="317"/>
      <c r="HB1425" s="317"/>
      <c r="HC1425" s="317"/>
      <c r="HD1425" s="317"/>
      <c r="HE1425" s="317"/>
      <c r="HF1425" s="317"/>
      <c r="HG1425" s="317"/>
      <c r="HH1425" s="317"/>
      <c r="HI1425" s="317"/>
      <c r="HJ1425" s="317"/>
      <c r="HK1425" s="317"/>
      <c r="HL1425" s="317"/>
      <c r="HM1425" s="317"/>
      <c r="HN1425" s="317"/>
      <c r="HO1425" s="317"/>
      <c r="HP1425" s="317"/>
      <c r="HQ1425" s="317"/>
      <c r="HR1425" s="317"/>
      <c r="HS1425" s="317"/>
      <c r="HT1425" s="317"/>
      <c r="HU1425" s="317"/>
      <c r="HV1425" s="317"/>
      <c r="HW1425" s="317"/>
      <c r="HX1425" s="317"/>
      <c r="HY1425" s="317"/>
      <c r="HZ1425" s="317"/>
      <c r="IA1425" s="317"/>
      <c r="IB1425" s="317"/>
      <c r="IC1425" s="317"/>
      <c r="ID1425" s="317"/>
      <c r="IE1425" s="317"/>
      <c r="IF1425" s="317"/>
      <c r="IG1425" s="317"/>
      <c r="IH1425" s="317"/>
      <c r="II1425" s="317"/>
      <c r="IJ1425" s="317"/>
      <c r="IK1425" s="317"/>
      <c r="IL1425" s="317"/>
      <c r="IM1425" s="317"/>
      <c r="IN1425" s="317"/>
      <c r="IO1425" s="317"/>
      <c r="IP1425" s="317"/>
      <c r="IQ1425" s="317"/>
      <c r="IR1425" s="317"/>
      <c r="IS1425" s="317"/>
      <c r="IT1425" s="317"/>
      <c r="IU1425" s="317"/>
      <c r="IV1425" s="317"/>
    </row>
    <row r="1426" spans="1:256" s="315" customFormat="1" ht="12.75">
      <c r="A1426" s="311"/>
      <c r="B1426" s="312">
        <v>-3007693</v>
      </c>
      <c r="C1426" s="311" t="s">
        <v>1271</v>
      </c>
      <c r="D1426" s="311" t="s">
        <v>1273</v>
      </c>
      <c r="E1426" s="311"/>
      <c r="F1426" s="313"/>
      <c r="G1426" s="313"/>
      <c r="H1426" s="312">
        <v>2867948</v>
      </c>
      <c r="I1426" s="314">
        <v>-5728.939047619047</v>
      </c>
      <c r="K1426" s="316">
        <v>525</v>
      </c>
      <c r="L1426" s="317"/>
      <c r="M1426" s="316">
        <v>525</v>
      </c>
      <c r="N1426" s="317"/>
      <c r="O1426" s="317"/>
      <c r="P1426" s="317"/>
      <c r="Q1426" s="317"/>
      <c r="R1426" s="317"/>
      <c r="S1426" s="317"/>
      <c r="T1426" s="317"/>
      <c r="U1426" s="317"/>
      <c r="V1426" s="317"/>
      <c r="W1426" s="317"/>
      <c r="X1426" s="317"/>
      <c r="Y1426" s="317"/>
      <c r="Z1426" s="317"/>
      <c r="AA1426" s="317"/>
      <c r="AB1426" s="317"/>
      <c r="AC1426" s="317"/>
      <c r="AD1426" s="317"/>
      <c r="AE1426" s="317"/>
      <c r="AF1426" s="317"/>
      <c r="AG1426" s="317"/>
      <c r="AH1426" s="317"/>
      <c r="AI1426" s="317"/>
      <c r="AJ1426" s="317"/>
      <c r="AK1426" s="317"/>
      <c r="AL1426" s="317"/>
      <c r="AM1426" s="317"/>
      <c r="AN1426" s="317"/>
      <c r="AO1426" s="317"/>
      <c r="AP1426" s="317"/>
      <c r="AQ1426" s="317"/>
      <c r="AR1426" s="317"/>
      <c r="AS1426" s="317"/>
      <c r="AT1426" s="317"/>
      <c r="AU1426" s="317"/>
      <c r="AV1426" s="317"/>
      <c r="AW1426" s="317"/>
      <c r="AX1426" s="317"/>
      <c r="AY1426" s="317"/>
      <c r="AZ1426" s="317"/>
      <c r="BA1426" s="317"/>
      <c r="BB1426" s="317"/>
      <c r="BC1426" s="317"/>
      <c r="BD1426" s="317"/>
      <c r="BE1426" s="317"/>
      <c r="BF1426" s="317"/>
      <c r="BG1426" s="317"/>
      <c r="BH1426" s="317"/>
      <c r="BI1426" s="317"/>
      <c r="BJ1426" s="317"/>
      <c r="BK1426" s="317"/>
      <c r="BL1426" s="317"/>
      <c r="BM1426" s="317"/>
      <c r="BN1426" s="317"/>
      <c r="BO1426" s="317"/>
      <c r="BP1426" s="317"/>
      <c r="BQ1426" s="317"/>
      <c r="BR1426" s="317"/>
      <c r="BS1426" s="317"/>
      <c r="BT1426" s="317"/>
      <c r="BU1426" s="317"/>
      <c r="BV1426" s="317"/>
      <c r="BW1426" s="317"/>
      <c r="BX1426" s="317"/>
      <c r="BY1426" s="317"/>
      <c r="BZ1426" s="317"/>
      <c r="CA1426" s="317"/>
      <c r="CB1426" s="317"/>
      <c r="CC1426" s="317"/>
      <c r="CD1426" s="317"/>
      <c r="CE1426" s="317"/>
      <c r="CF1426" s="317"/>
      <c r="CG1426" s="317"/>
      <c r="CH1426" s="317"/>
      <c r="CI1426" s="317"/>
      <c r="CJ1426" s="317"/>
      <c r="CK1426" s="317"/>
      <c r="CL1426" s="317"/>
      <c r="CM1426" s="317"/>
      <c r="CN1426" s="317"/>
      <c r="CO1426" s="317"/>
      <c r="CP1426" s="317"/>
      <c r="CQ1426" s="317"/>
      <c r="CR1426" s="317"/>
      <c r="CS1426" s="317"/>
      <c r="CT1426" s="317"/>
      <c r="CU1426" s="317"/>
      <c r="CV1426" s="317"/>
      <c r="CW1426" s="317"/>
      <c r="CX1426" s="317"/>
      <c r="CY1426" s="317"/>
      <c r="CZ1426" s="317"/>
      <c r="DA1426" s="317"/>
      <c r="DB1426" s="317"/>
      <c r="DC1426" s="317"/>
      <c r="DD1426" s="317"/>
      <c r="DE1426" s="317"/>
      <c r="DF1426" s="317"/>
      <c r="DG1426" s="317"/>
      <c r="DH1426" s="317"/>
      <c r="DI1426" s="317"/>
      <c r="DJ1426" s="317"/>
      <c r="DK1426" s="317"/>
      <c r="DL1426" s="317"/>
      <c r="DM1426" s="317"/>
      <c r="DN1426" s="317"/>
      <c r="DO1426" s="317"/>
      <c r="DP1426" s="317"/>
      <c r="DQ1426" s="317"/>
      <c r="DR1426" s="317"/>
      <c r="DS1426" s="317"/>
      <c r="DT1426" s="317"/>
      <c r="DU1426" s="317"/>
      <c r="DV1426" s="317"/>
      <c r="DW1426" s="317"/>
      <c r="DX1426" s="317"/>
      <c r="DY1426" s="317"/>
      <c r="DZ1426" s="317"/>
      <c r="EA1426" s="317"/>
      <c r="EB1426" s="317"/>
      <c r="EC1426" s="317"/>
      <c r="ED1426" s="317"/>
      <c r="EE1426" s="317"/>
      <c r="EF1426" s="317"/>
      <c r="EG1426" s="317"/>
      <c r="EH1426" s="317"/>
      <c r="EI1426" s="317"/>
      <c r="EJ1426" s="317"/>
      <c r="EK1426" s="317"/>
      <c r="EL1426" s="317"/>
      <c r="EM1426" s="317"/>
      <c r="EN1426" s="317"/>
      <c r="EO1426" s="317"/>
      <c r="EP1426" s="317"/>
      <c r="EQ1426" s="317"/>
      <c r="ER1426" s="317"/>
      <c r="ES1426" s="317"/>
      <c r="ET1426" s="317"/>
      <c r="EU1426" s="317"/>
      <c r="EV1426" s="317"/>
      <c r="EW1426" s="317"/>
      <c r="EX1426" s="317"/>
      <c r="EY1426" s="317"/>
      <c r="EZ1426" s="317"/>
      <c r="FA1426" s="317"/>
      <c r="FB1426" s="317"/>
      <c r="FC1426" s="317"/>
      <c r="FD1426" s="317"/>
      <c r="FE1426" s="317"/>
      <c r="FF1426" s="317"/>
      <c r="FG1426" s="317"/>
      <c r="FH1426" s="317"/>
      <c r="FI1426" s="317"/>
      <c r="FJ1426" s="317"/>
      <c r="FK1426" s="317"/>
      <c r="FL1426" s="317"/>
      <c r="FM1426" s="317"/>
      <c r="FN1426" s="317"/>
      <c r="FO1426" s="317"/>
      <c r="FP1426" s="317"/>
      <c r="FQ1426" s="317"/>
      <c r="FR1426" s="317"/>
      <c r="FS1426" s="317"/>
      <c r="FT1426" s="317"/>
      <c r="FU1426" s="317"/>
      <c r="FV1426" s="317"/>
      <c r="FW1426" s="317"/>
      <c r="FX1426" s="317"/>
      <c r="FY1426" s="317"/>
      <c r="FZ1426" s="317"/>
      <c r="GA1426" s="317"/>
      <c r="GB1426" s="317"/>
      <c r="GC1426" s="317"/>
      <c r="GD1426" s="317"/>
      <c r="GE1426" s="317"/>
      <c r="GF1426" s="317"/>
      <c r="GG1426" s="317"/>
      <c r="GH1426" s="317"/>
      <c r="GI1426" s="317"/>
      <c r="GJ1426" s="317"/>
      <c r="GK1426" s="317"/>
      <c r="GL1426" s="317"/>
      <c r="GM1426" s="317"/>
      <c r="GN1426" s="317"/>
      <c r="GO1426" s="317"/>
      <c r="GP1426" s="317"/>
      <c r="GQ1426" s="317"/>
      <c r="GR1426" s="317"/>
      <c r="GS1426" s="317"/>
      <c r="GT1426" s="317"/>
      <c r="GU1426" s="317"/>
      <c r="GV1426" s="317"/>
      <c r="GW1426" s="317"/>
      <c r="GX1426" s="317"/>
      <c r="GY1426" s="317"/>
      <c r="GZ1426" s="317"/>
      <c r="HA1426" s="317"/>
      <c r="HB1426" s="317"/>
      <c r="HC1426" s="317"/>
      <c r="HD1426" s="317"/>
      <c r="HE1426" s="317"/>
      <c r="HF1426" s="317"/>
      <c r="HG1426" s="317"/>
      <c r="HH1426" s="317"/>
      <c r="HI1426" s="317"/>
      <c r="HJ1426" s="317"/>
      <c r="HK1426" s="317"/>
      <c r="HL1426" s="317"/>
      <c r="HM1426" s="317"/>
      <c r="HN1426" s="317"/>
      <c r="HO1426" s="317"/>
      <c r="HP1426" s="317"/>
      <c r="HQ1426" s="317"/>
      <c r="HR1426" s="317"/>
      <c r="HS1426" s="317"/>
      <c r="HT1426" s="317"/>
      <c r="HU1426" s="317"/>
      <c r="HV1426" s="317"/>
      <c r="HW1426" s="317"/>
      <c r="HX1426" s="317"/>
      <c r="HY1426" s="317"/>
      <c r="HZ1426" s="317"/>
      <c r="IA1426" s="317"/>
      <c r="IB1426" s="317"/>
      <c r="IC1426" s="317"/>
      <c r="ID1426" s="317"/>
      <c r="IE1426" s="317"/>
      <c r="IF1426" s="317"/>
      <c r="IG1426" s="317"/>
      <c r="IH1426" s="317"/>
      <c r="II1426" s="317"/>
      <c r="IJ1426" s="317"/>
      <c r="IK1426" s="317"/>
      <c r="IL1426" s="317"/>
      <c r="IM1426" s="317"/>
      <c r="IN1426" s="317"/>
      <c r="IO1426" s="317"/>
      <c r="IP1426" s="317"/>
      <c r="IQ1426" s="317"/>
      <c r="IR1426" s="317"/>
      <c r="IS1426" s="317"/>
      <c r="IT1426" s="317"/>
      <c r="IU1426" s="317"/>
      <c r="IV1426" s="317"/>
    </row>
    <row r="1427" spans="1:256" s="315" customFormat="1" ht="12.75">
      <c r="A1427" s="311"/>
      <c r="B1427" s="312">
        <v>0</v>
      </c>
      <c r="C1427" s="311" t="s">
        <v>1271</v>
      </c>
      <c r="D1427" s="311" t="s">
        <v>1266</v>
      </c>
      <c r="E1427" s="311"/>
      <c r="F1427" s="313"/>
      <c r="G1427" s="313"/>
      <c r="H1427" s="312">
        <v>-34245</v>
      </c>
      <c r="I1427" s="314">
        <v>0</v>
      </c>
      <c r="K1427" s="316">
        <v>525</v>
      </c>
      <c r="L1427" s="317"/>
      <c r="M1427" s="316">
        <v>525</v>
      </c>
      <c r="N1427" s="317"/>
      <c r="O1427" s="317"/>
      <c r="P1427" s="317"/>
      <c r="Q1427" s="317"/>
      <c r="R1427" s="317"/>
      <c r="S1427" s="317"/>
      <c r="T1427" s="317"/>
      <c r="U1427" s="317"/>
      <c r="V1427" s="317"/>
      <c r="W1427" s="317"/>
      <c r="X1427" s="317"/>
      <c r="Y1427" s="317"/>
      <c r="Z1427" s="317"/>
      <c r="AA1427" s="317"/>
      <c r="AB1427" s="317"/>
      <c r="AC1427" s="317"/>
      <c r="AD1427" s="317"/>
      <c r="AE1427" s="317"/>
      <c r="AF1427" s="317"/>
      <c r="AG1427" s="317"/>
      <c r="AH1427" s="317"/>
      <c r="AI1427" s="317"/>
      <c r="AJ1427" s="317"/>
      <c r="AK1427" s="317"/>
      <c r="AL1427" s="317"/>
      <c r="AM1427" s="317"/>
      <c r="AN1427" s="317"/>
      <c r="AO1427" s="317"/>
      <c r="AP1427" s="317"/>
      <c r="AQ1427" s="317"/>
      <c r="AR1427" s="317"/>
      <c r="AS1427" s="317"/>
      <c r="AT1427" s="317"/>
      <c r="AU1427" s="317"/>
      <c r="AV1427" s="317"/>
      <c r="AW1427" s="317"/>
      <c r="AX1427" s="317"/>
      <c r="AY1427" s="317"/>
      <c r="AZ1427" s="317"/>
      <c r="BA1427" s="317"/>
      <c r="BB1427" s="317"/>
      <c r="BC1427" s="317"/>
      <c r="BD1427" s="317"/>
      <c r="BE1427" s="317"/>
      <c r="BF1427" s="317"/>
      <c r="BG1427" s="317"/>
      <c r="BH1427" s="317"/>
      <c r="BI1427" s="317"/>
      <c r="BJ1427" s="317"/>
      <c r="BK1427" s="317"/>
      <c r="BL1427" s="317"/>
      <c r="BM1427" s="317"/>
      <c r="BN1427" s="317"/>
      <c r="BO1427" s="317"/>
      <c r="BP1427" s="317"/>
      <c r="BQ1427" s="317"/>
      <c r="BR1427" s="317"/>
      <c r="BS1427" s="317"/>
      <c r="BT1427" s="317"/>
      <c r="BU1427" s="317"/>
      <c r="BV1427" s="317"/>
      <c r="BW1427" s="317"/>
      <c r="BX1427" s="317"/>
      <c r="BY1427" s="317"/>
      <c r="BZ1427" s="317"/>
      <c r="CA1427" s="317"/>
      <c r="CB1427" s="317"/>
      <c r="CC1427" s="317"/>
      <c r="CD1427" s="317"/>
      <c r="CE1427" s="317"/>
      <c r="CF1427" s="317"/>
      <c r="CG1427" s="317"/>
      <c r="CH1427" s="317"/>
      <c r="CI1427" s="317"/>
      <c r="CJ1427" s="317"/>
      <c r="CK1427" s="317"/>
      <c r="CL1427" s="317"/>
      <c r="CM1427" s="317"/>
      <c r="CN1427" s="317"/>
      <c r="CO1427" s="317"/>
      <c r="CP1427" s="317"/>
      <c r="CQ1427" s="317"/>
      <c r="CR1427" s="317"/>
      <c r="CS1427" s="317"/>
      <c r="CT1427" s="317"/>
      <c r="CU1427" s="317"/>
      <c r="CV1427" s="317"/>
      <c r="CW1427" s="317"/>
      <c r="CX1427" s="317"/>
      <c r="CY1427" s="317"/>
      <c r="CZ1427" s="317"/>
      <c r="DA1427" s="317"/>
      <c r="DB1427" s="317"/>
      <c r="DC1427" s="317"/>
      <c r="DD1427" s="317"/>
      <c r="DE1427" s="317"/>
      <c r="DF1427" s="317"/>
      <c r="DG1427" s="317"/>
      <c r="DH1427" s="317"/>
      <c r="DI1427" s="317"/>
      <c r="DJ1427" s="317"/>
      <c r="DK1427" s="317"/>
      <c r="DL1427" s="317"/>
      <c r="DM1427" s="317"/>
      <c r="DN1427" s="317"/>
      <c r="DO1427" s="317"/>
      <c r="DP1427" s="317"/>
      <c r="DQ1427" s="317"/>
      <c r="DR1427" s="317"/>
      <c r="DS1427" s="317"/>
      <c r="DT1427" s="317"/>
      <c r="DU1427" s="317"/>
      <c r="DV1427" s="317"/>
      <c r="DW1427" s="317"/>
      <c r="DX1427" s="317"/>
      <c r="DY1427" s="317"/>
      <c r="DZ1427" s="317"/>
      <c r="EA1427" s="317"/>
      <c r="EB1427" s="317"/>
      <c r="EC1427" s="317"/>
      <c r="ED1427" s="317"/>
      <c r="EE1427" s="317"/>
      <c r="EF1427" s="317"/>
      <c r="EG1427" s="317"/>
      <c r="EH1427" s="317"/>
      <c r="EI1427" s="317"/>
      <c r="EJ1427" s="317"/>
      <c r="EK1427" s="317"/>
      <c r="EL1427" s="317"/>
      <c r="EM1427" s="317"/>
      <c r="EN1427" s="317"/>
      <c r="EO1427" s="317"/>
      <c r="EP1427" s="317"/>
      <c r="EQ1427" s="317"/>
      <c r="ER1427" s="317"/>
      <c r="ES1427" s="317"/>
      <c r="ET1427" s="317"/>
      <c r="EU1427" s="317"/>
      <c r="EV1427" s="317"/>
      <c r="EW1427" s="317"/>
      <c r="EX1427" s="317"/>
      <c r="EY1427" s="317"/>
      <c r="EZ1427" s="317"/>
      <c r="FA1427" s="317"/>
      <c r="FB1427" s="317"/>
      <c r="FC1427" s="317"/>
      <c r="FD1427" s="317"/>
      <c r="FE1427" s="317"/>
      <c r="FF1427" s="317"/>
      <c r="FG1427" s="317"/>
      <c r="FH1427" s="317"/>
      <c r="FI1427" s="317"/>
      <c r="FJ1427" s="317"/>
      <c r="FK1427" s="317"/>
      <c r="FL1427" s="317"/>
      <c r="FM1427" s="317"/>
      <c r="FN1427" s="317"/>
      <c r="FO1427" s="317"/>
      <c r="FP1427" s="317"/>
      <c r="FQ1427" s="317"/>
      <c r="FR1427" s="317"/>
      <c r="FS1427" s="317"/>
      <c r="FT1427" s="317"/>
      <c r="FU1427" s="317"/>
      <c r="FV1427" s="317"/>
      <c r="FW1427" s="317"/>
      <c r="FX1427" s="317"/>
      <c r="FY1427" s="317"/>
      <c r="FZ1427" s="317"/>
      <c r="GA1427" s="317"/>
      <c r="GB1427" s="317"/>
      <c r="GC1427" s="317"/>
      <c r="GD1427" s="317"/>
      <c r="GE1427" s="317"/>
      <c r="GF1427" s="317"/>
      <c r="GG1427" s="317"/>
      <c r="GH1427" s="317"/>
      <c r="GI1427" s="317"/>
      <c r="GJ1427" s="317"/>
      <c r="GK1427" s="317"/>
      <c r="GL1427" s="317"/>
      <c r="GM1427" s="317"/>
      <c r="GN1427" s="317"/>
      <c r="GO1427" s="317"/>
      <c r="GP1427" s="317"/>
      <c r="GQ1427" s="317"/>
      <c r="GR1427" s="317"/>
      <c r="GS1427" s="317"/>
      <c r="GT1427" s="317"/>
      <c r="GU1427" s="317"/>
      <c r="GV1427" s="317"/>
      <c r="GW1427" s="317"/>
      <c r="GX1427" s="317"/>
      <c r="GY1427" s="317"/>
      <c r="GZ1427" s="317"/>
      <c r="HA1427" s="317"/>
      <c r="HB1427" s="317"/>
      <c r="HC1427" s="317"/>
      <c r="HD1427" s="317"/>
      <c r="HE1427" s="317"/>
      <c r="HF1427" s="317"/>
      <c r="HG1427" s="317"/>
      <c r="HH1427" s="317"/>
      <c r="HI1427" s="317"/>
      <c r="HJ1427" s="317"/>
      <c r="HK1427" s="317"/>
      <c r="HL1427" s="317"/>
      <c r="HM1427" s="317"/>
      <c r="HN1427" s="317"/>
      <c r="HO1427" s="317"/>
      <c r="HP1427" s="317"/>
      <c r="HQ1427" s="317"/>
      <c r="HR1427" s="317"/>
      <c r="HS1427" s="317"/>
      <c r="HT1427" s="317"/>
      <c r="HU1427" s="317"/>
      <c r="HV1427" s="317"/>
      <c r="HW1427" s="317"/>
      <c r="HX1427" s="317"/>
      <c r="HY1427" s="317"/>
      <c r="HZ1427" s="317"/>
      <c r="IA1427" s="317"/>
      <c r="IB1427" s="317"/>
      <c r="IC1427" s="317"/>
      <c r="ID1427" s="317"/>
      <c r="IE1427" s="317"/>
      <c r="IF1427" s="317"/>
      <c r="IG1427" s="317"/>
      <c r="IH1427" s="317"/>
      <c r="II1427" s="317"/>
      <c r="IJ1427" s="317"/>
      <c r="IK1427" s="317"/>
      <c r="IL1427" s="317"/>
      <c r="IM1427" s="317"/>
      <c r="IN1427" s="317"/>
      <c r="IO1427" s="317"/>
      <c r="IP1427" s="317"/>
      <c r="IQ1427" s="317"/>
      <c r="IR1427" s="317"/>
      <c r="IS1427" s="317"/>
      <c r="IT1427" s="317"/>
      <c r="IU1427" s="317"/>
      <c r="IV1427" s="317"/>
    </row>
    <row r="1428" spans="1:256" s="315" customFormat="1" ht="12.75">
      <c r="A1428" s="311"/>
      <c r="B1428" s="312">
        <v>-3091887</v>
      </c>
      <c r="C1428" s="311" t="s">
        <v>1271</v>
      </c>
      <c r="D1428" s="311" t="s">
        <v>1286</v>
      </c>
      <c r="E1428" s="311"/>
      <c r="F1428" s="313"/>
      <c r="G1428" s="313"/>
      <c r="H1428" s="312">
        <v>5959835</v>
      </c>
      <c r="I1428" s="314">
        <v>-5779.228037383177</v>
      </c>
      <c r="K1428" s="316">
        <v>535</v>
      </c>
      <c r="L1428" s="317"/>
      <c r="M1428" s="316">
        <v>535</v>
      </c>
      <c r="N1428" s="317"/>
      <c r="O1428" s="317"/>
      <c r="P1428" s="317"/>
      <c r="Q1428" s="317"/>
      <c r="R1428" s="317"/>
      <c r="S1428" s="317"/>
      <c r="T1428" s="317"/>
      <c r="U1428" s="317"/>
      <c r="V1428" s="317"/>
      <c r="W1428" s="317"/>
      <c r="X1428" s="317"/>
      <c r="Y1428" s="317"/>
      <c r="Z1428" s="317"/>
      <c r="AA1428" s="317"/>
      <c r="AB1428" s="317"/>
      <c r="AC1428" s="317"/>
      <c r="AD1428" s="317"/>
      <c r="AE1428" s="317"/>
      <c r="AF1428" s="317"/>
      <c r="AG1428" s="317"/>
      <c r="AH1428" s="317"/>
      <c r="AI1428" s="317"/>
      <c r="AJ1428" s="317"/>
      <c r="AK1428" s="317"/>
      <c r="AL1428" s="317"/>
      <c r="AM1428" s="317"/>
      <c r="AN1428" s="317"/>
      <c r="AO1428" s="317"/>
      <c r="AP1428" s="317"/>
      <c r="AQ1428" s="317"/>
      <c r="AR1428" s="317"/>
      <c r="AS1428" s="317"/>
      <c r="AT1428" s="317"/>
      <c r="AU1428" s="317"/>
      <c r="AV1428" s="317"/>
      <c r="AW1428" s="317"/>
      <c r="AX1428" s="317"/>
      <c r="AY1428" s="317"/>
      <c r="AZ1428" s="317"/>
      <c r="BA1428" s="317"/>
      <c r="BB1428" s="317"/>
      <c r="BC1428" s="317"/>
      <c r="BD1428" s="317"/>
      <c r="BE1428" s="317"/>
      <c r="BF1428" s="317"/>
      <c r="BG1428" s="317"/>
      <c r="BH1428" s="317"/>
      <c r="BI1428" s="317"/>
      <c r="BJ1428" s="317"/>
      <c r="BK1428" s="317"/>
      <c r="BL1428" s="317"/>
      <c r="BM1428" s="317"/>
      <c r="BN1428" s="317"/>
      <c r="BO1428" s="317"/>
      <c r="BP1428" s="317"/>
      <c r="BQ1428" s="317"/>
      <c r="BR1428" s="317"/>
      <c r="BS1428" s="317"/>
      <c r="BT1428" s="317"/>
      <c r="BU1428" s="317"/>
      <c r="BV1428" s="317"/>
      <c r="BW1428" s="317"/>
      <c r="BX1428" s="317"/>
      <c r="BY1428" s="317"/>
      <c r="BZ1428" s="317"/>
      <c r="CA1428" s="317"/>
      <c r="CB1428" s="317"/>
      <c r="CC1428" s="317"/>
      <c r="CD1428" s="317"/>
      <c r="CE1428" s="317"/>
      <c r="CF1428" s="317"/>
      <c r="CG1428" s="317"/>
      <c r="CH1428" s="317"/>
      <c r="CI1428" s="317"/>
      <c r="CJ1428" s="317"/>
      <c r="CK1428" s="317"/>
      <c r="CL1428" s="317"/>
      <c r="CM1428" s="317"/>
      <c r="CN1428" s="317"/>
      <c r="CO1428" s="317"/>
      <c r="CP1428" s="317"/>
      <c r="CQ1428" s="317"/>
      <c r="CR1428" s="317"/>
      <c r="CS1428" s="317"/>
      <c r="CT1428" s="317"/>
      <c r="CU1428" s="317"/>
      <c r="CV1428" s="317"/>
      <c r="CW1428" s="317"/>
      <c r="CX1428" s="317"/>
      <c r="CY1428" s="317"/>
      <c r="CZ1428" s="317"/>
      <c r="DA1428" s="317"/>
      <c r="DB1428" s="317"/>
      <c r="DC1428" s="317"/>
      <c r="DD1428" s="317"/>
      <c r="DE1428" s="317"/>
      <c r="DF1428" s="317"/>
      <c r="DG1428" s="317"/>
      <c r="DH1428" s="317"/>
      <c r="DI1428" s="317"/>
      <c r="DJ1428" s="317"/>
      <c r="DK1428" s="317"/>
      <c r="DL1428" s="317"/>
      <c r="DM1428" s="317"/>
      <c r="DN1428" s="317"/>
      <c r="DO1428" s="317"/>
      <c r="DP1428" s="317"/>
      <c r="DQ1428" s="317"/>
      <c r="DR1428" s="317"/>
      <c r="DS1428" s="317"/>
      <c r="DT1428" s="317"/>
      <c r="DU1428" s="317"/>
      <c r="DV1428" s="317"/>
      <c r="DW1428" s="317"/>
      <c r="DX1428" s="317"/>
      <c r="DY1428" s="317"/>
      <c r="DZ1428" s="317"/>
      <c r="EA1428" s="317"/>
      <c r="EB1428" s="317"/>
      <c r="EC1428" s="317"/>
      <c r="ED1428" s="317"/>
      <c r="EE1428" s="317"/>
      <c r="EF1428" s="317"/>
      <c r="EG1428" s="317"/>
      <c r="EH1428" s="317"/>
      <c r="EI1428" s="317"/>
      <c r="EJ1428" s="317"/>
      <c r="EK1428" s="317"/>
      <c r="EL1428" s="317"/>
      <c r="EM1428" s="317"/>
      <c r="EN1428" s="317"/>
      <c r="EO1428" s="317"/>
      <c r="EP1428" s="317"/>
      <c r="EQ1428" s="317"/>
      <c r="ER1428" s="317"/>
      <c r="ES1428" s="317"/>
      <c r="ET1428" s="317"/>
      <c r="EU1428" s="317"/>
      <c r="EV1428" s="317"/>
      <c r="EW1428" s="317"/>
      <c r="EX1428" s="317"/>
      <c r="EY1428" s="317"/>
      <c r="EZ1428" s="317"/>
      <c r="FA1428" s="317"/>
      <c r="FB1428" s="317"/>
      <c r="FC1428" s="317"/>
      <c r="FD1428" s="317"/>
      <c r="FE1428" s="317"/>
      <c r="FF1428" s="317"/>
      <c r="FG1428" s="317"/>
      <c r="FH1428" s="317"/>
      <c r="FI1428" s="317"/>
      <c r="FJ1428" s="317"/>
      <c r="FK1428" s="317"/>
      <c r="FL1428" s="317"/>
      <c r="FM1428" s="317"/>
      <c r="FN1428" s="317"/>
      <c r="FO1428" s="317"/>
      <c r="FP1428" s="317"/>
      <c r="FQ1428" s="317"/>
      <c r="FR1428" s="317"/>
      <c r="FS1428" s="317"/>
      <c r="FT1428" s="317"/>
      <c r="FU1428" s="317"/>
      <c r="FV1428" s="317"/>
      <c r="FW1428" s="317"/>
      <c r="FX1428" s="317"/>
      <c r="FY1428" s="317"/>
      <c r="FZ1428" s="317"/>
      <c r="GA1428" s="317"/>
      <c r="GB1428" s="317"/>
      <c r="GC1428" s="317"/>
      <c r="GD1428" s="317"/>
      <c r="GE1428" s="317"/>
      <c r="GF1428" s="317"/>
      <c r="GG1428" s="317"/>
      <c r="GH1428" s="317"/>
      <c r="GI1428" s="317"/>
      <c r="GJ1428" s="317"/>
      <c r="GK1428" s="317"/>
      <c r="GL1428" s="317"/>
      <c r="GM1428" s="317"/>
      <c r="GN1428" s="317"/>
      <c r="GO1428" s="317"/>
      <c r="GP1428" s="317"/>
      <c r="GQ1428" s="317"/>
      <c r="GR1428" s="317"/>
      <c r="GS1428" s="317"/>
      <c r="GT1428" s="317"/>
      <c r="GU1428" s="317"/>
      <c r="GV1428" s="317"/>
      <c r="GW1428" s="317"/>
      <c r="GX1428" s="317"/>
      <c r="GY1428" s="317"/>
      <c r="GZ1428" s="317"/>
      <c r="HA1428" s="317"/>
      <c r="HB1428" s="317"/>
      <c r="HC1428" s="317"/>
      <c r="HD1428" s="317"/>
      <c r="HE1428" s="317"/>
      <c r="HF1428" s="317"/>
      <c r="HG1428" s="317"/>
      <c r="HH1428" s="317"/>
      <c r="HI1428" s="317"/>
      <c r="HJ1428" s="317"/>
      <c r="HK1428" s="317"/>
      <c r="HL1428" s="317"/>
      <c r="HM1428" s="317"/>
      <c r="HN1428" s="317"/>
      <c r="HO1428" s="317"/>
      <c r="HP1428" s="317"/>
      <c r="HQ1428" s="317"/>
      <c r="HR1428" s="317"/>
      <c r="HS1428" s="317"/>
      <c r="HT1428" s="317"/>
      <c r="HU1428" s="317"/>
      <c r="HV1428" s="317"/>
      <c r="HW1428" s="317"/>
      <c r="HX1428" s="317"/>
      <c r="HY1428" s="317"/>
      <c r="HZ1428" s="317"/>
      <c r="IA1428" s="317"/>
      <c r="IB1428" s="317"/>
      <c r="IC1428" s="317"/>
      <c r="ID1428" s="317"/>
      <c r="IE1428" s="317"/>
      <c r="IF1428" s="317"/>
      <c r="IG1428" s="317"/>
      <c r="IH1428" s="317"/>
      <c r="II1428" s="317"/>
      <c r="IJ1428" s="317"/>
      <c r="IK1428" s="317"/>
      <c r="IL1428" s="317"/>
      <c r="IM1428" s="317"/>
      <c r="IN1428" s="317"/>
      <c r="IO1428" s="317"/>
      <c r="IP1428" s="317"/>
      <c r="IQ1428" s="317"/>
      <c r="IR1428" s="317"/>
      <c r="IS1428" s="317"/>
      <c r="IT1428" s="317"/>
      <c r="IU1428" s="317"/>
      <c r="IV1428" s="317"/>
    </row>
    <row r="1429" spans="1:256" s="315" customFormat="1" ht="12.75">
      <c r="A1429" s="311"/>
      <c r="B1429" s="312">
        <v>1087326</v>
      </c>
      <c r="C1429" s="311" t="s">
        <v>1271</v>
      </c>
      <c r="D1429" s="311" t="s">
        <v>1284</v>
      </c>
      <c r="E1429" s="311"/>
      <c r="F1429" s="313"/>
      <c r="G1429" s="313"/>
      <c r="H1429" s="312">
        <v>1780622</v>
      </c>
      <c r="I1429" s="314">
        <v>2032.385046728972</v>
      </c>
      <c r="K1429" s="316">
        <v>535</v>
      </c>
      <c r="L1429" s="317"/>
      <c r="M1429" s="316">
        <v>535</v>
      </c>
      <c r="N1429" s="317"/>
      <c r="O1429" s="317"/>
      <c r="P1429" s="317"/>
      <c r="Q1429" s="317"/>
      <c r="R1429" s="317"/>
      <c r="S1429" s="317"/>
      <c r="T1429" s="317"/>
      <c r="U1429" s="317"/>
      <c r="V1429" s="317"/>
      <c r="W1429" s="317"/>
      <c r="X1429" s="317"/>
      <c r="Y1429" s="317"/>
      <c r="Z1429" s="317"/>
      <c r="AA1429" s="317"/>
      <c r="AB1429" s="317"/>
      <c r="AC1429" s="317"/>
      <c r="AD1429" s="317"/>
      <c r="AE1429" s="317"/>
      <c r="AF1429" s="317"/>
      <c r="AG1429" s="317"/>
      <c r="AH1429" s="317"/>
      <c r="AI1429" s="317"/>
      <c r="AJ1429" s="317"/>
      <c r="AK1429" s="317"/>
      <c r="AL1429" s="317"/>
      <c r="AM1429" s="317"/>
      <c r="AN1429" s="317"/>
      <c r="AO1429" s="317"/>
      <c r="AP1429" s="317"/>
      <c r="AQ1429" s="317"/>
      <c r="AR1429" s="317"/>
      <c r="AS1429" s="317"/>
      <c r="AT1429" s="317"/>
      <c r="AU1429" s="317"/>
      <c r="AV1429" s="317"/>
      <c r="AW1429" s="317"/>
      <c r="AX1429" s="317"/>
      <c r="AY1429" s="317"/>
      <c r="AZ1429" s="317"/>
      <c r="BA1429" s="317"/>
      <c r="BB1429" s="317"/>
      <c r="BC1429" s="317"/>
      <c r="BD1429" s="317"/>
      <c r="BE1429" s="317"/>
      <c r="BF1429" s="317"/>
      <c r="BG1429" s="317"/>
      <c r="BH1429" s="317"/>
      <c r="BI1429" s="317"/>
      <c r="BJ1429" s="317"/>
      <c r="BK1429" s="317"/>
      <c r="BL1429" s="317"/>
      <c r="BM1429" s="317"/>
      <c r="BN1429" s="317"/>
      <c r="BO1429" s="317"/>
      <c r="BP1429" s="317"/>
      <c r="BQ1429" s="317"/>
      <c r="BR1429" s="317"/>
      <c r="BS1429" s="317"/>
      <c r="BT1429" s="317"/>
      <c r="BU1429" s="317"/>
      <c r="BV1429" s="317"/>
      <c r="BW1429" s="317"/>
      <c r="BX1429" s="317"/>
      <c r="BY1429" s="317"/>
      <c r="BZ1429" s="317"/>
      <c r="CA1429" s="317"/>
      <c r="CB1429" s="317"/>
      <c r="CC1429" s="317"/>
      <c r="CD1429" s="317"/>
      <c r="CE1429" s="317"/>
      <c r="CF1429" s="317"/>
      <c r="CG1429" s="317"/>
      <c r="CH1429" s="317"/>
      <c r="CI1429" s="317"/>
      <c r="CJ1429" s="317"/>
      <c r="CK1429" s="317"/>
      <c r="CL1429" s="317"/>
      <c r="CM1429" s="317"/>
      <c r="CN1429" s="317"/>
      <c r="CO1429" s="317"/>
      <c r="CP1429" s="317"/>
      <c r="CQ1429" s="317"/>
      <c r="CR1429" s="317"/>
      <c r="CS1429" s="317"/>
      <c r="CT1429" s="317"/>
      <c r="CU1429" s="317"/>
      <c r="CV1429" s="317"/>
      <c r="CW1429" s="317"/>
      <c r="CX1429" s="317"/>
      <c r="CY1429" s="317"/>
      <c r="CZ1429" s="317"/>
      <c r="DA1429" s="317"/>
      <c r="DB1429" s="317"/>
      <c r="DC1429" s="317"/>
      <c r="DD1429" s="317"/>
      <c r="DE1429" s="317"/>
      <c r="DF1429" s="317"/>
      <c r="DG1429" s="317"/>
      <c r="DH1429" s="317"/>
      <c r="DI1429" s="317"/>
      <c r="DJ1429" s="317"/>
      <c r="DK1429" s="317"/>
      <c r="DL1429" s="317"/>
      <c r="DM1429" s="317"/>
      <c r="DN1429" s="317"/>
      <c r="DO1429" s="317"/>
      <c r="DP1429" s="317"/>
      <c r="DQ1429" s="317"/>
      <c r="DR1429" s="317"/>
      <c r="DS1429" s="317"/>
      <c r="DT1429" s="317"/>
      <c r="DU1429" s="317"/>
      <c r="DV1429" s="317"/>
      <c r="DW1429" s="317"/>
      <c r="DX1429" s="317"/>
      <c r="DY1429" s="317"/>
      <c r="DZ1429" s="317"/>
      <c r="EA1429" s="317"/>
      <c r="EB1429" s="317"/>
      <c r="EC1429" s="317"/>
      <c r="ED1429" s="317"/>
      <c r="EE1429" s="317"/>
      <c r="EF1429" s="317"/>
      <c r="EG1429" s="317"/>
      <c r="EH1429" s="317"/>
      <c r="EI1429" s="317"/>
      <c r="EJ1429" s="317"/>
      <c r="EK1429" s="317"/>
      <c r="EL1429" s="317"/>
      <c r="EM1429" s="317"/>
      <c r="EN1429" s="317"/>
      <c r="EO1429" s="317"/>
      <c r="EP1429" s="317"/>
      <c r="EQ1429" s="317"/>
      <c r="ER1429" s="317"/>
      <c r="ES1429" s="317"/>
      <c r="ET1429" s="317"/>
      <c r="EU1429" s="317"/>
      <c r="EV1429" s="317"/>
      <c r="EW1429" s="317"/>
      <c r="EX1429" s="317"/>
      <c r="EY1429" s="317"/>
      <c r="EZ1429" s="317"/>
      <c r="FA1429" s="317"/>
      <c r="FB1429" s="317"/>
      <c r="FC1429" s="317"/>
      <c r="FD1429" s="317"/>
      <c r="FE1429" s="317"/>
      <c r="FF1429" s="317"/>
      <c r="FG1429" s="317"/>
      <c r="FH1429" s="317"/>
      <c r="FI1429" s="317"/>
      <c r="FJ1429" s="317"/>
      <c r="FK1429" s="317"/>
      <c r="FL1429" s="317"/>
      <c r="FM1429" s="317"/>
      <c r="FN1429" s="317"/>
      <c r="FO1429" s="317"/>
      <c r="FP1429" s="317"/>
      <c r="FQ1429" s="317"/>
      <c r="FR1429" s="317"/>
      <c r="FS1429" s="317"/>
      <c r="FT1429" s="317"/>
      <c r="FU1429" s="317"/>
      <c r="FV1429" s="317"/>
      <c r="FW1429" s="317"/>
      <c r="FX1429" s="317"/>
      <c r="FY1429" s="317"/>
      <c r="FZ1429" s="317"/>
      <c r="GA1429" s="317"/>
      <c r="GB1429" s="317"/>
      <c r="GC1429" s="317"/>
      <c r="GD1429" s="317"/>
      <c r="GE1429" s="317"/>
      <c r="GF1429" s="317"/>
      <c r="GG1429" s="317"/>
      <c r="GH1429" s="317"/>
      <c r="GI1429" s="317"/>
      <c r="GJ1429" s="317"/>
      <c r="GK1429" s="317"/>
      <c r="GL1429" s="317"/>
      <c r="GM1429" s="317"/>
      <c r="GN1429" s="317"/>
      <c r="GO1429" s="317"/>
      <c r="GP1429" s="317"/>
      <c r="GQ1429" s="317"/>
      <c r="GR1429" s="317"/>
      <c r="GS1429" s="317"/>
      <c r="GT1429" s="317"/>
      <c r="GU1429" s="317"/>
      <c r="GV1429" s="317"/>
      <c r="GW1429" s="317"/>
      <c r="GX1429" s="317"/>
      <c r="GY1429" s="317"/>
      <c r="GZ1429" s="317"/>
      <c r="HA1429" s="317"/>
      <c r="HB1429" s="317"/>
      <c r="HC1429" s="317"/>
      <c r="HD1429" s="317"/>
      <c r="HE1429" s="317"/>
      <c r="HF1429" s="317"/>
      <c r="HG1429" s="317"/>
      <c r="HH1429" s="317"/>
      <c r="HI1429" s="317"/>
      <c r="HJ1429" s="317"/>
      <c r="HK1429" s="317"/>
      <c r="HL1429" s="317"/>
      <c r="HM1429" s="317"/>
      <c r="HN1429" s="317"/>
      <c r="HO1429" s="317"/>
      <c r="HP1429" s="317"/>
      <c r="HQ1429" s="317"/>
      <c r="HR1429" s="317"/>
      <c r="HS1429" s="317"/>
      <c r="HT1429" s="317"/>
      <c r="HU1429" s="317"/>
      <c r="HV1429" s="317"/>
      <c r="HW1429" s="317"/>
      <c r="HX1429" s="317"/>
      <c r="HY1429" s="317"/>
      <c r="HZ1429" s="317"/>
      <c r="IA1429" s="317"/>
      <c r="IB1429" s="317"/>
      <c r="IC1429" s="317"/>
      <c r="ID1429" s="317"/>
      <c r="IE1429" s="317"/>
      <c r="IF1429" s="317"/>
      <c r="IG1429" s="317"/>
      <c r="IH1429" s="317"/>
      <c r="II1429" s="317"/>
      <c r="IJ1429" s="317"/>
      <c r="IK1429" s="317"/>
      <c r="IL1429" s="317"/>
      <c r="IM1429" s="317"/>
      <c r="IN1429" s="317"/>
      <c r="IO1429" s="317"/>
      <c r="IP1429" s="317"/>
      <c r="IQ1429" s="317"/>
      <c r="IR1429" s="317"/>
      <c r="IS1429" s="317"/>
      <c r="IT1429" s="317"/>
      <c r="IU1429" s="317"/>
      <c r="IV1429" s="317"/>
    </row>
    <row r="1430" spans="1:256" s="315" customFormat="1" ht="12.75">
      <c r="A1430" s="318"/>
      <c r="B1430" s="319">
        <v>-4872509</v>
      </c>
      <c r="C1430" s="318" t="s">
        <v>1271</v>
      </c>
      <c r="D1430" s="318" t="s">
        <v>1285</v>
      </c>
      <c r="E1430" s="318"/>
      <c r="F1430" s="320"/>
      <c r="G1430" s="321"/>
      <c r="H1430" s="319">
        <v>5577032</v>
      </c>
      <c r="I1430" s="322">
        <v>-9107.493457943925</v>
      </c>
      <c r="J1430" s="287"/>
      <c r="K1430" s="287">
        <v>535</v>
      </c>
      <c r="L1430" s="287"/>
      <c r="M1430" s="287">
        <v>535</v>
      </c>
      <c r="N1430" s="317"/>
      <c r="O1430" s="317"/>
      <c r="P1430" s="317"/>
      <c r="Q1430" s="317"/>
      <c r="R1430" s="317"/>
      <c r="S1430" s="317"/>
      <c r="T1430" s="317"/>
      <c r="U1430" s="317"/>
      <c r="V1430" s="317"/>
      <c r="W1430" s="317"/>
      <c r="X1430" s="317"/>
      <c r="Y1430" s="317"/>
      <c r="Z1430" s="317"/>
      <c r="AA1430" s="317"/>
      <c r="AB1430" s="317"/>
      <c r="AC1430" s="317"/>
      <c r="AD1430" s="317"/>
      <c r="AE1430" s="317"/>
      <c r="AF1430" s="317"/>
      <c r="AG1430" s="317"/>
      <c r="AH1430" s="317"/>
      <c r="AI1430" s="317"/>
      <c r="AJ1430" s="317"/>
      <c r="AK1430" s="317"/>
      <c r="AL1430" s="317"/>
      <c r="AM1430" s="317"/>
      <c r="AN1430" s="317"/>
      <c r="AO1430" s="317"/>
      <c r="AP1430" s="317"/>
      <c r="AQ1430" s="317"/>
      <c r="AR1430" s="317"/>
      <c r="AS1430" s="317"/>
      <c r="AT1430" s="317"/>
      <c r="AU1430" s="317"/>
      <c r="AV1430" s="317"/>
      <c r="AW1430" s="317"/>
      <c r="AX1430" s="317"/>
      <c r="AY1430" s="317"/>
      <c r="AZ1430" s="317"/>
      <c r="BA1430" s="317"/>
      <c r="BB1430" s="317"/>
      <c r="BC1430" s="317"/>
      <c r="BD1430" s="317"/>
      <c r="BE1430" s="317"/>
      <c r="BF1430" s="317"/>
      <c r="BG1430" s="317"/>
      <c r="BH1430" s="317"/>
      <c r="BI1430" s="317"/>
      <c r="BJ1430" s="317"/>
      <c r="BK1430" s="317"/>
      <c r="BL1430" s="317"/>
      <c r="BM1430" s="317"/>
      <c r="BN1430" s="317"/>
      <c r="BO1430" s="317"/>
      <c r="BP1430" s="317"/>
      <c r="BQ1430" s="317"/>
      <c r="BR1430" s="317"/>
      <c r="BS1430" s="317"/>
      <c r="BT1430" s="317"/>
      <c r="BU1430" s="317"/>
      <c r="BV1430" s="317"/>
      <c r="BW1430" s="317"/>
      <c r="BX1430" s="317"/>
      <c r="BY1430" s="317"/>
      <c r="BZ1430" s="317"/>
      <c r="CA1430" s="317"/>
      <c r="CB1430" s="317"/>
      <c r="CC1430" s="317"/>
      <c r="CD1430" s="317"/>
      <c r="CE1430" s="317"/>
      <c r="CF1430" s="317"/>
      <c r="CG1430" s="317"/>
      <c r="CH1430" s="317"/>
      <c r="CI1430" s="317"/>
      <c r="CJ1430" s="317"/>
      <c r="CK1430" s="317"/>
      <c r="CL1430" s="317"/>
      <c r="CM1430" s="317"/>
      <c r="CN1430" s="317"/>
      <c r="CO1430" s="317"/>
      <c r="CP1430" s="317"/>
      <c r="CQ1430" s="317"/>
      <c r="CR1430" s="317"/>
      <c r="CS1430" s="317"/>
      <c r="CT1430" s="317"/>
      <c r="CU1430" s="317"/>
      <c r="CV1430" s="317"/>
      <c r="CW1430" s="317"/>
      <c r="CX1430" s="317"/>
      <c r="CY1430" s="317"/>
      <c r="CZ1430" s="317"/>
      <c r="DA1430" s="317"/>
      <c r="DB1430" s="317"/>
      <c r="DC1430" s="317"/>
      <c r="DD1430" s="317"/>
      <c r="DE1430" s="317"/>
      <c r="DF1430" s="317"/>
      <c r="DG1430" s="317"/>
      <c r="DH1430" s="317"/>
      <c r="DI1430" s="317"/>
      <c r="DJ1430" s="317"/>
      <c r="DK1430" s="317"/>
      <c r="DL1430" s="317"/>
      <c r="DM1430" s="317"/>
      <c r="DN1430" s="317"/>
      <c r="DO1430" s="317"/>
      <c r="DP1430" s="317"/>
      <c r="DQ1430" s="317"/>
      <c r="DR1430" s="317"/>
      <c r="DS1430" s="317"/>
      <c r="DT1430" s="317"/>
      <c r="DU1430" s="317"/>
      <c r="DV1430" s="317"/>
      <c r="DW1430" s="317"/>
      <c r="DX1430" s="317"/>
      <c r="DY1430" s="317"/>
      <c r="DZ1430" s="317"/>
      <c r="EA1430" s="317"/>
      <c r="EB1430" s="317"/>
      <c r="EC1430" s="317"/>
      <c r="ED1430" s="317"/>
      <c r="EE1430" s="317"/>
      <c r="EF1430" s="317"/>
      <c r="EG1430" s="317"/>
      <c r="EH1430" s="317"/>
      <c r="EI1430" s="317"/>
      <c r="EJ1430" s="317"/>
      <c r="EK1430" s="317"/>
      <c r="EL1430" s="317"/>
      <c r="EM1430" s="317"/>
      <c r="EN1430" s="317"/>
      <c r="EO1430" s="317"/>
      <c r="EP1430" s="317"/>
      <c r="EQ1430" s="317"/>
      <c r="ER1430" s="317"/>
      <c r="ES1430" s="317"/>
      <c r="ET1430" s="317"/>
      <c r="EU1430" s="317"/>
      <c r="EV1430" s="317"/>
      <c r="EW1430" s="317"/>
      <c r="EX1430" s="317"/>
      <c r="EY1430" s="317"/>
      <c r="EZ1430" s="317"/>
      <c r="FA1430" s="317"/>
      <c r="FB1430" s="317"/>
      <c r="FC1430" s="317"/>
      <c r="FD1430" s="317"/>
      <c r="FE1430" s="317"/>
      <c r="FF1430" s="317"/>
      <c r="FG1430" s="317"/>
      <c r="FH1430" s="317"/>
      <c r="FI1430" s="317"/>
      <c r="FJ1430" s="317"/>
      <c r="FK1430" s="317"/>
      <c r="FL1430" s="317"/>
      <c r="FM1430" s="317"/>
      <c r="FN1430" s="317"/>
      <c r="FO1430" s="317"/>
      <c r="FP1430" s="317"/>
      <c r="FQ1430" s="317"/>
      <c r="FR1430" s="317"/>
      <c r="FS1430" s="317"/>
      <c r="FT1430" s="317"/>
      <c r="FU1430" s="317"/>
      <c r="FV1430" s="317"/>
      <c r="FW1430" s="317"/>
      <c r="FX1430" s="317"/>
      <c r="FY1430" s="317"/>
      <c r="FZ1430" s="317"/>
      <c r="GA1430" s="317"/>
      <c r="GB1430" s="317"/>
      <c r="GC1430" s="317"/>
      <c r="GD1430" s="317"/>
      <c r="GE1430" s="317"/>
      <c r="GF1430" s="317"/>
      <c r="GG1430" s="317"/>
      <c r="GH1430" s="317"/>
      <c r="GI1430" s="317"/>
      <c r="GJ1430" s="317"/>
      <c r="GK1430" s="317"/>
      <c r="GL1430" s="317"/>
      <c r="GM1430" s="317"/>
      <c r="GN1430" s="317"/>
      <c r="GO1430" s="317"/>
      <c r="GP1430" s="317"/>
      <c r="GQ1430" s="317"/>
      <c r="GR1430" s="317"/>
      <c r="GS1430" s="317"/>
      <c r="GT1430" s="317"/>
      <c r="GU1430" s="317"/>
      <c r="GV1430" s="317"/>
      <c r="GW1430" s="317"/>
      <c r="GX1430" s="317"/>
      <c r="GY1430" s="317"/>
      <c r="GZ1430" s="317"/>
      <c r="HA1430" s="317"/>
      <c r="HB1430" s="317"/>
      <c r="HC1430" s="317"/>
      <c r="HD1430" s="317"/>
      <c r="HE1430" s="317"/>
      <c r="HF1430" s="317"/>
      <c r="HG1430" s="317"/>
      <c r="HH1430" s="317"/>
      <c r="HI1430" s="317"/>
      <c r="HJ1430" s="317"/>
      <c r="HK1430" s="317"/>
      <c r="HL1430" s="317"/>
      <c r="HM1430" s="317"/>
      <c r="HN1430" s="317"/>
      <c r="HO1430" s="317"/>
      <c r="HP1430" s="317"/>
      <c r="HQ1430" s="317"/>
      <c r="HR1430" s="317"/>
      <c r="HS1430" s="317"/>
      <c r="HT1430" s="317"/>
      <c r="HU1430" s="317"/>
      <c r="HV1430" s="317"/>
      <c r="HW1430" s="317"/>
      <c r="HX1430" s="317"/>
      <c r="HY1430" s="317"/>
      <c r="HZ1430" s="317"/>
      <c r="IA1430" s="317"/>
      <c r="IB1430" s="317"/>
      <c r="IC1430" s="317"/>
      <c r="ID1430" s="317"/>
      <c r="IE1430" s="317"/>
      <c r="IF1430" s="317"/>
      <c r="IG1430" s="317"/>
      <c r="IH1430" s="317"/>
      <c r="II1430" s="317"/>
      <c r="IJ1430" s="317"/>
      <c r="IK1430" s="317"/>
      <c r="IL1430" s="317"/>
      <c r="IM1430" s="317"/>
      <c r="IN1430" s="317"/>
      <c r="IO1430" s="317"/>
      <c r="IP1430" s="317"/>
      <c r="IQ1430" s="317"/>
      <c r="IR1430" s="317"/>
      <c r="IS1430" s="317"/>
      <c r="IT1430" s="317"/>
      <c r="IU1430" s="317"/>
      <c r="IV1430" s="317"/>
    </row>
    <row r="1431" spans="6:13" ht="12.75">
      <c r="F1431" s="72"/>
      <c r="M1431" s="2"/>
    </row>
    <row r="1432" spans="6:13" ht="12.75">
      <c r="F1432" s="72"/>
      <c r="M1432" s="2"/>
    </row>
    <row r="1433" spans="2:13" ht="12.75">
      <c r="B1433" s="323">
        <v>-33501602.36</v>
      </c>
      <c r="C1433" s="324" t="s">
        <v>1274</v>
      </c>
      <c r="F1433" s="72"/>
      <c r="M1433" s="2"/>
    </row>
    <row r="1434" spans="1:13" s="328" customFormat="1" ht="12.75">
      <c r="A1434" s="325"/>
      <c r="B1434" s="323">
        <v>-68410372</v>
      </c>
      <c r="C1434" s="325" t="s">
        <v>1257</v>
      </c>
      <c r="D1434" s="325" t="s">
        <v>1275</v>
      </c>
      <c r="E1434" s="325"/>
      <c r="F1434" s="326"/>
      <c r="G1434" s="326"/>
      <c r="H1434" s="323">
        <v>68410372</v>
      </c>
      <c r="I1434" s="327">
        <v>-147754.58315334775</v>
      </c>
      <c r="K1434" s="328">
        <v>463</v>
      </c>
      <c r="M1434" s="328">
        <v>463</v>
      </c>
    </row>
    <row r="1435" spans="1:13" s="328" customFormat="1" ht="12.75">
      <c r="A1435" s="325"/>
      <c r="B1435" s="323">
        <v>2952424</v>
      </c>
      <c r="C1435" s="325" t="s">
        <v>1257</v>
      </c>
      <c r="D1435" s="325" t="s">
        <v>1266</v>
      </c>
      <c r="E1435" s="325"/>
      <c r="F1435" s="326"/>
      <c r="G1435" s="326"/>
      <c r="H1435" s="323">
        <v>65457948</v>
      </c>
      <c r="I1435" s="327">
        <v>5623.664761904762</v>
      </c>
      <c r="K1435" s="328">
        <v>525</v>
      </c>
      <c r="M1435" s="328">
        <v>525</v>
      </c>
    </row>
    <row r="1436" spans="1:13" s="328" customFormat="1" ht="12.75">
      <c r="A1436" s="325"/>
      <c r="B1436" s="323">
        <v>4855999</v>
      </c>
      <c r="C1436" s="325" t="s">
        <v>1257</v>
      </c>
      <c r="D1436" s="325" t="s">
        <v>1284</v>
      </c>
      <c r="E1436" s="325"/>
      <c r="F1436" s="326"/>
      <c r="G1436" s="326"/>
      <c r="H1436" s="323">
        <v>60601949</v>
      </c>
      <c r="I1436" s="327">
        <v>9076.633644859812</v>
      </c>
      <c r="K1436" s="328">
        <v>535</v>
      </c>
      <c r="M1436" s="328">
        <v>535</v>
      </c>
    </row>
    <row r="1437" spans="1:13" s="334" customFormat="1" ht="12.75">
      <c r="A1437" s="329"/>
      <c r="B1437" s="330">
        <v>-94103551.36</v>
      </c>
      <c r="C1437" s="329" t="s">
        <v>1257</v>
      </c>
      <c r="D1437" s="329" t="s">
        <v>1287</v>
      </c>
      <c r="E1437" s="329"/>
      <c r="F1437" s="331"/>
      <c r="G1437" s="332"/>
      <c r="H1437" s="330">
        <v>0</v>
      </c>
      <c r="I1437" s="333">
        <v>-175894.48852336447</v>
      </c>
      <c r="K1437" s="334">
        <v>535</v>
      </c>
      <c r="M1437" s="334">
        <v>535</v>
      </c>
    </row>
    <row r="1438" spans="1:13" s="317" customFormat="1" ht="12.75">
      <c r="A1438" s="335"/>
      <c r="B1438" s="336"/>
      <c r="C1438" s="335"/>
      <c r="D1438" s="335"/>
      <c r="E1438" s="335"/>
      <c r="F1438" s="337"/>
      <c r="G1438" s="338"/>
      <c r="H1438" s="336"/>
      <c r="I1438" s="339"/>
      <c r="M1438" s="2"/>
    </row>
    <row r="1439" spans="1:13" s="317" customFormat="1" ht="12.75">
      <c r="A1439" s="335"/>
      <c r="B1439" s="336"/>
      <c r="C1439" s="335"/>
      <c r="D1439" s="335"/>
      <c r="E1439" s="335"/>
      <c r="F1439" s="337"/>
      <c r="G1439" s="338"/>
      <c r="H1439" s="336"/>
      <c r="I1439" s="339"/>
      <c r="M1439" s="2"/>
    </row>
    <row r="1440" spans="1:13" s="346" customFormat="1" ht="12.75">
      <c r="A1440" s="340"/>
      <c r="B1440" s="341"/>
      <c r="C1440" s="342"/>
      <c r="D1440" s="340"/>
      <c r="E1440" s="340"/>
      <c r="F1440" s="343"/>
      <c r="G1440" s="343"/>
      <c r="H1440" s="344"/>
      <c r="I1440" s="345"/>
      <c r="K1440" s="347"/>
      <c r="M1440" s="2"/>
    </row>
    <row r="1441" spans="1:13" s="352" customFormat="1" ht="12.75">
      <c r="A1441" s="348"/>
      <c r="B1441" s="349">
        <v>-10778348</v>
      </c>
      <c r="C1441" s="348" t="s">
        <v>1256</v>
      </c>
      <c r="D1441" s="348" t="s">
        <v>1276</v>
      </c>
      <c r="E1441" s="348"/>
      <c r="F1441" s="350"/>
      <c r="G1441" s="350"/>
      <c r="H1441" s="349">
        <v>10778348</v>
      </c>
      <c r="I1441" s="351">
        <v>-22454.891666666666</v>
      </c>
      <c r="K1441" s="352">
        <v>480</v>
      </c>
      <c r="M1441" s="352">
        <v>480</v>
      </c>
    </row>
    <row r="1442" spans="1:13" s="352" customFormat="1" ht="12.75">
      <c r="A1442" s="348"/>
      <c r="B1442" s="349">
        <v>629500</v>
      </c>
      <c r="C1442" s="348" t="s">
        <v>1256</v>
      </c>
      <c r="D1442" s="348" t="s">
        <v>1277</v>
      </c>
      <c r="E1442" s="348"/>
      <c r="F1442" s="350"/>
      <c r="G1442" s="350"/>
      <c r="H1442" s="349">
        <v>10148848</v>
      </c>
      <c r="I1442" s="351">
        <v>1311.4583333333333</v>
      </c>
      <c r="K1442" s="352">
        <v>480</v>
      </c>
      <c r="M1442" s="352">
        <v>480</v>
      </c>
    </row>
    <row r="1443" spans="1:13" s="352" customFormat="1" ht="12.75">
      <c r="A1443" s="348"/>
      <c r="B1443" s="349">
        <v>1436405</v>
      </c>
      <c r="C1443" s="348" t="s">
        <v>1256</v>
      </c>
      <c r="D1443" s="348" t="s">
        <v>1278</v>
      </c>
      <c r="E1443" s="348"/>
      <c r="F1443" s="350"/>
      <c r="G1443" s="350"/>
      <c r="H1443" s="349">
        <v>8712443</v>
      </c>
      <c r="I1443" s="351">
        <v>2992.5104166666665</v>
      </c>
      <c r="K1443" s="352">
        <v>480</v>
      </c>
      <c r="M1443" s="352">
        <v>480</v>
      </c>
    </row>
    <row r="1444" spans="1:13" s="352" customFormat="1" ht="12.75">
      <c r="A1444" s="348"/>
      <c r="B1444" s="349">
        <v>1341405</v>
      </c>
      <c r="C1444" s="348" t="s">
        <v>1256</v>
      </c>
      <c r="D1444" s="348" t="s">
        <v>1279</v>
      </c>
      <c r="E1444" s="348"/>
      <c r="F1444" s="350"/>
      <c r="G1444" s="350"/>
      <c r="H1444" s="349">
        <v>7371038</v>
      </c>
      <c r="I1444" s="351">
        <v>2682.81</v>
      </c>
      <c r="K1444" s="352">
        <v>500</v>
      </c>
      <c r="M1444" s="352">
        <v>500</v>
      </c>
    </row>
    <row r="1445" spans="1:13" s="352" customFormat="1" ht="12.75">
      <c r="A1445" s="348"/>
      <c r="B1445" s="349">
        <v>1718055</v>
      </c>
      <c r="C1445" s="348" t="s">
        <v>1256</v>
      </c>
      <c r="D1445" s="348" t="s">
        <v>1268</v>
      </c>
      <c r="E1445" s="348"/>
      <c r="F1445" s="350"/>
      <c r="G1445" s="350"/>
      <c r="H1445" s="349">
        <v>5652983</v>
      </c>
      <c r="I1445" s="351">
        <v>3436.11</v>
      </c>
      <c r="K1445" s="352">
        <v>500</v>
      </c>
      <c r="M1445" s="352">
        <v>500</v>
      </c>
    </row>
    <row r="1446" spans="1:13" s="352" customFormat="1" ht="12.75">
      <c r="A1446" s="348"/>
      <c r="B1446" s="349">
        <v>0</v>
      </c>
      <c r="C1446" s="348" t="s">
        <v>1256</v>
      </c>
      <c r="D1446" s="348" t="s">
        <v>1262</v>
      </c>
      <c r="E1446" s="348"/>
      <c r="F1446" s="350"/>
      <c r="G1446" s="350"/>
      <c r="H1446" s="349">
        <v>5652983</v>
      </c>
      <c r="I1446" s="351">
        <v>0</v>
      </c>
      <c r="K1446" s="352">
        <v>495</v>
      </c>
      <c r="M1446" s="352">
        <v>495</v>
      </c>
    </row>
    <row r="1447" spans="1:13" s="352" customFormat="1" ht="12.75">
      <c r="A1447" s="348"/>
      <c r="B1447" s="349">
        <v>0</v>
      </c>
      <c r="C1447" s="348" t="s">
        <v>1256</v>
      </c>
      <c r="D1447" s="348" t="s">
        <v>1263</v>
      </c>
      <c r="E1447" s="348"/>
      <c r="F1447" s="350"/>
      <c r="G1447" s="350"/>
      <c r="H1447" s="349">
        <v>5652983</v>
      </c>
      <c r="I1447" s="351">
        <v>0</v>
      </c>
      <c r="K1447" s="352">
        <v>495</v>
      </c>
      <c r="M1447" s="352">
        <v>495</v>
      </c>
    </row>
    <row r="1448" spans="1:13" s="352" customFormat="1" ht="12.75">
      <c r="A1448" s="348"/>
      <c r="B1448" s="349">
        <v>0</v>
      </c>
      <c r="C1448" s="348" t="s">
        <v>1256</v>
      </c>
      <c r="D1448" s="348" t="s">
        <v>1264</v>
      </c>
      <c r="E1448" s="348"/>
      <c r="F1448" s="350"/>
      <c r="G1448" s="350"/>
      <c r="H1448" s="349">
        <v>5652983</v>
      </c>
      <c r="I1448" s="351">
        <v>0</v>
      </c>
      <c r="K1448" s="352">
        <v>500</v>
      </c>
      <c r="M1448" s="352">
        <v>500</v>
      </c>
    </row>
    <row r="1449" spans="1:13" s="352" customFormat="1" ht="12.75">
      <c r="A1449" s="348"/>
      <c r="B1449" s="349">
        <v>0</v>
      </c>
      <c r="C1449" s="348" t="s">
        <v>1256</v>
      </c>
      <c r="D1449" s="348" t="s">
        <v>1265</v>
      </c>
      <c r="E1449" s="348"/>
      <c r="F1449" s="350"/>
      <c r="G1449" s="350"/>
      <c r="H1449" s="349">
        <v>5652983</v>
      </c>
      <c r="I1449" s="351">
        <v>0</v>
      </c>
      <c r="K1449" s="352">
        <v>525</v>
      </c>
      <c r="M1449" s="352">
        <v>525</v>
      </c>
    </row>
    <row r="1450" spans="1:13" s="352" customFormat="1" ht="12.75">
      <c r="A1450" s="348"/>
      <c r="B1450" s="349">
        <v>310338</v>
      </c>
      <c r="C1450" s="348" t="s">
        <v>1256</v>
      </c>
      <c r="D1450" s="348" t="s">
        <v>1266</v>
      </c>
      <c r="E1450" s="348"/>
      <c r="F1450" s="350"/>
      <c r="G1450" s="350"/>
      <c r="H1450" s="349">
        <v>5342645</v>
      </c>
      <c r="I1450" s="351">
        <v>0</v>
      </c>
      <c r="K1450" s="352">
        <v>525</v>
      </c>
      <c r="M1450" s="352">
        <v>525</v>
      </c>
    </row>
    <row r="1451" spans="1:13" s="352" customFormat="1" ht="12.75">
      <c r="A1451" s="348"/>
      <c r="B1451" s="349">
        <v>1248350</v>
      </c>
      <c r="C1451" s="348" t="s">
        <v>1256</v>
      </c>
      <c r="D1451" s="348" t="s">
        <v>1284</v>
      </c>
      <c r="E1451" s="348"/>
      <c r="F1451" s="350"/>
      <c r="G1451" s="350"/>
      <c r="H1451" s="349">
        <v>4094295</v>
      </c>
      <c r="I1451" s="351">
        <v>0</v>
      </c>
      <c r="K1451" s="352">
        <v>535</v>
      </c>
      <c r="M1451" s="352">
        <v>535</v>
      </c>
    </row>
    <row r="1452" spans="1:13" s="352" customFormat="1" ht="12.75">
      <c r="A1452" s="353"/>
      <c r="B1452" s="354">
        <v>-4094295</v>
      </c>
      <c r="C1452" s="353" t="s">
        <v>1256</v>
      </c>
      <c r="D1452" s="353" t="s">
        <v>1285</v>
      </c>
      <c r="E1452" s="353"/>
      <c r="F1452" s="355"/>
      <c r="G1452" s="356"/>
      <c r="H1452" s="354">
        <v>0</v>
      </c>
      <c r="I1452" s="357">
        <v>-7652.887850467289</v>
      </c>
      <c r="J1452" s="358"/>
      <c r="K1452" s="358">
        <v>535</v>
      </c>
      <c r="L1452" s="358"/>
      <c r="M1452" s="358">
        <v>535</v>
      </c>
    </row>
    <row r="1453" spans="6:13" ht="12.75">
      <c r="F1453" s="71"/>
      <c r="M1453" s="2"/>
    </row>
    <row r="1454" spans="6:13" ht="12.75">
      <c r="F1454" s="71"/>
      <c r="M1454" s="2"/>
    </row>
    <row r="1455" ht="12.75" hidden="1">
      <c r="M1455" s="2"/>
    </row>
    <row r="1456" ht="12.75" hidden="1">
      <c r="M1456" s="2"/>
    </row>
    <row r="1457" ht="12.75" hidden="1">
      <c r="M1457" s="2"/>
    </row>
    <row r="1458" ht="12.75" hidden="1">
      <c r="M1458" s="2"/>
    </row>
    <row r="1459" ht="12.75" hidden="1">
      <c r="M1459" s="2"/>
    </row>
    <row r="1460" ht="12.75" hidden="1">
      <c r="M1460" s="2"/>
    </row>
    <row r="1461" ht="12.75" hidden="1">
      <c r="M1461" s="2"/>
    </row>
    <row r="1462" ht="12.75" hidden="1">
      <c r="M1462" s="2"/>
    </row>
    <row r="1463" ht="12.75" hidden="1">
      <c r="M1463" s="2"/>
    </row>
    <row r="1464" ht="12.75" hidden="1">
      <c r="M1464" s="2"/>
    </row>
    <row r="1465" ht="12.75" hidden="1">
      <c r="M1465" s="2"/>
    </row>
    <row r="1466" ht="12.75" hidden="1">
      <c r="M1466" s="2"/>
    </row>
    <row r="1467" ht="12.75" hidden="1">
      <c r="M1467" s="2"/>
    </row>
    <row r="1468" ht="12.75" hidden="1">
      <c r="M1468" s="2"/>
    </row>
    <row r="1469" ht="12.75" hidden="1">
      <c r="M1469" s="2"/>
    </row>
    <row r="1470" ht="12.75" hidden="1">
      <c r="M1470" s="2"/>
    </row>
    <row r="1471" ht="12.75" hidden="1">
      <c r="M1471" s="2"/>
    </row>
    <row r="1472" spans="1:13" s="346" customFormat="1" ht="12.75">
      <c r="A1472" s="340"/>
      <c r="B1472" s="341"/>
      <c r="C1472" s="342"/>
      <c r="D1472" s="340"/>
      <c r="E1472" s="340"/>
      <c r="F1472" s="343"/>
      <c r="G1472" s="343"/>
      <c r="H1472" s="344"/>
      <c r="I1472" s="345"/>
      <c r="K1472" s="347"/>
      <c r="M1472" s="2"/>
    </row>
    <row r="1473" spans="1:13" s="363" customFormat="1" ht="12.75">
      <c r="A1473" s="359"/>
      <c r="B1473" s="360">
        <v>-7401991</v>
      </c>
      <c r="C1473" s="359" t="s">
        <v>1254</v>
      </c>
      <c r="D1473" s="359" t="s">
        <v>1280</v>
      </c>
      <c r="E1473" s="359"/>
      <c r="F1473" s="361"/>
      <c r="G1473" s="361"/>
      <c r="H1473" s="360">
        <v>7401991</v>
      </c>
      <c r="I1473" s="362">
        <v>-15420.814583333333</v>
      </c>
      <c r="K1473" s="363">
        <v>480</v>
      </c>
      <c r="M1473" s="363">
        <v>480</v>
      </c>
    </row>
    <row r="1474" spans="1:13" s="363" customFormat="1" ht="12.75">
      <c r="A1474" s="359"/>
      <c r="B1474" s="360">
        <v>582400</v>
      </c>
      <c r="C1474" s="359" t="s">
        <v>1254</v>
      </c>
      <c r="D1474" s="359" t="s">
        <v>1262</v>
      </c>
      <c r="E1474" s="359"/>
      <c r="F1474" s="361"/>
      <c r="G1474" s="361"/>
      <c r="H1474" s="360">
        <v>-582400</v>
      </c>
      <c r="I1474" s="362">
        <v>1176.5656565656566</v>
      </c>
      <c r="K1474" s="363">
        <v>495</v>
      </c>
      <c r="M1474" s="363">
        <v>495</v>
      </c>
    </row>
    <row r="1475" spans="1:13" s="363" customFormat="1" ht="12.75">
      <c r="A1475" s="359"/>
      <c r="B1475" s="360">
        <v>100500</v>
      </c>
      <c r="C1475" s="359" t="s">
        <v>1254</v>
      </c>
      <c r="D1475" s="359" t="s">
        <v>1263</v>
      </c>
      <c r="E1475" s="359"/>
      <c r="F1475" s="361"/>
      <c r="G1475" s="361"/>
      <c r="H1475" s="360">
        <v>7301491</v>
      </c>
      <c r="I1475" s="362">
        <v>203.03030303030303</v>
      </c>
      <c r="K1475" s="363">
        <v>495</v>
      </c>
      <c r="M1475" s="363">
        <v>495</v>
      </c>
    </row>
    <row r="1476" spans="1:13" s="363" customFormat="1" ht="12.75">
      <c r="A1476" s="359"/>
      <c r="B1476" s="360">
        <v>0</v>
      </c>
      <c r="C1476" s="359" t="s">
        <v>1254</v>
      </c>
      <c r="D1476" s="359" t="s">
        <v>1264</v>
      </c>
      <c r="E1476" s="359"/>
      <c r="F1476" s="361"/>
      <c r="G1476" s="361"/>
      <c r="H1476" s="360">
        <v>-582400</v>
      </c>
      <c r="I1476" s="362">
        <v>0</v>
      </c>
      <c r="K1476" s="363">
        <v>500</v>
      </c>
      <c r="M1476" s="363">
        <v>500</v>
      </c>
    </row>
    <row r="1477" spans="1:13" s="363" customFormat="1" ht="12.75">
      <c r="A1477" s="359"/>
      <c r="B1477" s="360">
        <v>0</v>
      </c>
      <c r="C1477" s="359" t="s">
        <v>1254</v>
      </c>
      <c r="D1477" s="359" t="s">
        <v>1265</v>
      </c>
      <c r="E1477" s="359"/>
      <c r="F1477" s="361"/>
      <c r="G1477" s="361"/>
      <c r="H1477" s="360">
        <v>7301491</v>
      </c>
      <c r="I1477" s="362">
        <v>0</v>
      </c>
      <c r="K1477" s="363">
        <v>525</v>
      </c>
      <c r="M1477" s="363">
        <v>525</v>
      </c>
    </row>
    <row r="1478" spans="1:13" s="363" customFormat="1" ht="12.75">
      <c r="A1478" s="359"/>
      <c r="B1478" s="360">
        <v>1012500</v>
      </c>
      <c r="C1478" s="359" t="s">
        <v>1254</v>
      </c>
      <c r="D1478" s="359" t="s">
        <v>1266</v>
      </c>
      <c r="E1478" s="359"/>
      <c r="F1478" s="361"/>
      <c r="G1478" s="361"/>
      <c r="H1478" s="360">
        <v>7301491</v>
      </c>
      <c r="I1478" s="362">
        <v>0</v>
      </c>
      <c r="K1478" s="363">
        <v>525</v>
      </c>
      <c r="M1478" s="363">
        <v>525</v>
      </c>
    </row>
    <row r="1479" spans="1:13" s="363" customFormat="1" ht="12.75">
      <c r="A1479" s="359"/>
      <c r="B1479" s="360"/>
      <c r="C1479" s="359" t="s">
        <v>1254</v>
      </c>
      <c r="D1479" s="359" t="s">
        <v>1284</v>
      </c>
      <c r="E1479" s="359"/>
      <c r="F1479" s="361"/>
      <c r="G1479" s="361"/>
      <c r="H1479" s="360">
        <v>7301491</v>
      </c>
      <c r="I1479" s="362">
        <v>0</v>
      </c>
      <c r="K1479" s="363">
        <v>535</v>
      </c>
      <c r="M1479" s="363">
        <v>535</v>
      </c>
    </row>
    <row r="1480" spans="1:13" s="363" customFormat="1" ht="12.75">
      <c r="A1480" s="364"/>
      <c r="B1480" s="365">
        <v>-5706591</v>
      </c>
      <c r="C1480" s="364" t="s">
        <v>1254</v>
      </c>
      <c r="D1480" s="364" t="s">
        <v>1285</v>
      </c>
      <c r="E1480" s="364"/>
      <c r="F1480" s="366"/>
      <c r="G1480" s="367"/>
      <c r="H1480" s="365">
        <v>5706591</v>
      </c>
      <c r="I1480" s="368">
        <v>-10666.52523364486</v>
      </c>
      <c r="J1480" s="369"/>
      <c r="K1480" s="369">
        <v>535</v>
      </c>
      <c r="L1480" s="369"/>
      <c r="M1480" s="369">
        <v>535</v>
      </c>
    </row>
    <row r="1481" spans="6:13" ht="12.75">
      <c r="F1481" s="71"/>
      <c r="M1481" s="2"/>
    </row>
    <row r="1482" spans="6:13" ht="12.75">
      <c r="F1482" s="71"/>
      <c r="M1482" s="2"/>
    </row>
    <row r="1483" ht="12.75" hidden="1">
      <c r="M1483" s="2"/>
    </row>
    <row r="1484" ht="12.75" hidden="1">
      <c r="M1484" s="2"/>
    </row>
    <row r="1485" ht="12.75" hidden="1">
      <c r="M1485" s="2"/>
    </row>
    <row r="1486" ht="12.75" hidden="1">
      <c r="M1486" s="2"/>
    </row>
    <row r="1487" ht="12.75" hidden="1">
      <c r="M1487" s="2"/>
    </row>
    <row r="1488" ht="12.75" hidden="1">
      <c r="M1488" s="2"/>
    </row>
    <row r="1489" ht="12.75" hidden="1">
      <c r="M1489" s="2"/>
    </row>
    <row r="1490" ht="12.75" hidden="1">
      <c r="M1490" s="2"/>
    </row>
    <row r="1491" ht="12.75" hidden="1">
      <c r="M1491" s="2"/>
    </row>
    <row r="1492" ht="12.75" hidden="1">
      <c r="M1492" s="2"/>
    </row>
    <row r="1493" ht="12.75" hidden="1">
      <c r="M1493" s="2"/>
    </row>
    <row r="1494" ht="12.75" hidden="1">
      <c r="M1494" s="2"/>
    </row>
    <row r="1495" ht="12.75" hidden="1">
      <c r="M1495" s="2"/>
    </row>
    <row r="1496" ht="12.75" hidden="1">
      <c r="M1496" s="2"/>
    </row>
    <row r="1497" ht="12.75" hidden="1">
      <c r="M1497" s="2"/>
    </row>
    <row r="1498" ht="12.75" hidden="1">
      <c r="M1498" s="2"/>
    </row>
    <row r="1499" ht="12.75" hidden="1">
      <c r="M1499" s="2"/>
    </row>
    <row r="1500" spans="1:13" s="346" customFormat="1" ht="12.75">
      <c r="A1500" s="340"/>
      <c r="B1500" s="341"/>
      <c r="C1500" s="342"/>
      <c r="D1500" s="340"/>
      <c r="E1500" s="340"/>
      <c r="F1500" s="343"/>
      <c r="G1500" s="343"/>
      <c r="H1500" s="344"/>
      <c r="I1500" s="345"/>
      <c r="K1500" s="347"/>
      <c r="M1500" s="2"/>
    </row>
    <row r="1501" spans="1:13" s="374" customFormat="1" ht="12.75">
      <c r="A1501" s="370"/>
      <c r="B1501" s="371">
        <v>402753</v>
      </c>
      <c r="C1501" s="370" t="s">
        <v>1253</v>
      </c>
      <c r="D1501" s="370" t="s">
        <v>1262</v>
      </c>
      <c r="E1501" s="370"/>
      <c r="F1501" s="372"/>
      <c r="G1501" s="372"/>
      <c r="H1501" s="371">
        <v>-402753</v>
      </c>
      <c r="I1501" s="373">
        <v>813.6424242424242</v>
      </c>
      <c r="K1501" s="374">
        <v>495</v>
      </c>
      <c r="M1501" s="374">
        <v>495</v>
      </c>
    </row>
    <row r="1502" spans="1:13" s="374" customFormat="1" ht="12.75">
      <c r="A1502" s="370"/>
      <c r="B1502" s="371">
        <v>425390</v>
      </c>
      <c r="C1502" s="370" t="s">
        <v>1253</v>
      </c>
      <c r="D1502" s="370" t="s">
        <v>1263</v>
      </c>
      <c r="E1502" s="370"/>
      <c r="F1502" s="372"/>
      <c r="G1502" s="372"/>
      <c r="H1502" s="371">
        <v>-828143</v>
      </c>
      <c r="I1502" s="373">
        <v>859.3737373737374</v>
      </c>
      <c r="K1502" s="374">
        <v>495</v>
      </c>
      <c r="M1502" s="374">
        <v>495</v>
      </c>
    </row>
    <row r="1503" spans="1:13" s="374" customFormat="1" ht="12.75">
      <c r="A1503" s="370"/>
      <c r="B1503" s="371">
        <v>125700</v>
      </c>
      <c r="C1503" s="370" t="s">
        <v>1253</v>
      </c>
      <c r="D1503" s="370" t="s">
        <v>1264</v>
      </c>
      <c r="E1503" s="370"/>
      <c r="F1503" s="372"/>
      <c r="G1503" s="372"/>
      <c r="H1503" s="371">
        <v>-953843</v>
      </c>
      <c r="I1503" s="373">
        <v>251.4</v>
      </c>
      <c r="K1503" s="374">
        <v>500</v>
      </c>
      <c r="M1503" s="374">
        <v>500</v>
      </c>
    </row>
    <row r="1504" spans="1:13" s="374" customFormat="1" ht="12.75">
      <c r="A1504" s="370"/>
      <c r="B1504" s="371">
        <v>0</v>
      </c>
      <c r="C1504" s="370" t="s">
        <v>1253</v>
      </c>
      <c r="D1504" s="370" t="s">
        <v>1265</v>
      </c>
      <c r="E1504" s="370"/>
      <c r="F1504" s="372"/>
      <c r="G1504" s="372"/>
      <c r="H1504" s="371">
        <v>-953843</v>
      </c>
      <c r="I1504" s="373">
        <v>0</v>
      </c>
      <c r="K1504" s="374">
        <v>525</v>
      </c>
      <c r="M1504" s="374">
        <v>525</v>
      </c>
    </row>
    <row r="1505" spans="1:13" s="374" customFormat="1" ht="12.75">
      <c r="A1505" s="370"/>
      <c r="B1505" s="371">
        <v>-16041027</v>
      </c>
      <c r="C1505" s="370" t="s">
        <v>1253</v>
      </c>
      <c r="D1505" s="370" t="s">
        <v>1273</v>
      </c>
      <c r="E1505" s="370"/>
      <c r="F1505" s="372"/>
      <c r="G1505" s="372"/>
      <c r="H1505" s="371">
        <v>15087184</v>
      </c>
      <c r="I1505" s="373">
        <v>-30554.337142857144</v>
      </c>
      <c r="K1505" s="374">
        <v>525</v>
      </c>
      <c r="M1505" s="374">
        <v>525</v>
      </c>
    </row>
    <row r="1506" spans="1:13" s="374" customFormat="1" ht="12.75">
      <c r="A1506" s="370"/>
      <c r="B1506" s="371">
        <v>905000</v>
      </c>
      <c r="C1506" s="370" t="s">
        <v>1253</v>
      </c>
      <c r="D1506" s="370" t="s">
        <v>1275</v>
      </c>
      <c r="E1506" s="370"/>
      <c r="F1506" s="372"/>
      <c r="G1506" s="372"/>
      <c r="H1506" s="371">
        <v>15087184</v>
      </c>
      <c r="I1506" s="373">
        <v>30554</v>
      </c>
      <c r="K1506" s="374">
        <v>525</v>
      </c>
      <c r="M1506" s="374">
        <v>525</v>
      </c>
    </row>
    <row r="1507" spans="1:13" s="374" customFormat="1" ht="12.75">
      <c r="A1507" s="370"/>
      <c r="B1507" s="371">
        <v>1209140</v>
      </c>
      <c r="C1507" s="370" t="s">
        <v>1253</v>
      </c>
      <c r="D1507" s="370" t="s">
        <v>1286</v>
      </c>
      <c r="E1507" s="370"/>
      <c r="F1507" s="372"/>
      <c r="G1507" s="372"/>
      <c r="H1507" s="371">
        <v>15087184</v>
      </c>
      <c r="I1507" s="373">
        <v>30554</v>
      </c>
      <c r="K1507" s="374">
        <v>535</v>
      </c>
      <c r="M1507" s="374">
        <v>535</v>
      </c>
    </row>
    <row r="1508" spans="1:13" s="374" customFormat="1" ht="12.75">
      <c r="A1508" s="375"/>
      <c r="B1508" s="376">
        <v>-12973044</v>
      </c>
      <c r="C1508" s="375" t="s">
        <v>1253</v>
      </c>
      <c r="D1508" s="375" t="s">
        <v>1285</v>
      </c>
      <c r="E1508" s="375"/>
      <c r="F1508" s="377"/>
      <c r="G1508" s="378"/>
      <c r="H1508" s="376">
        <v>12973044</v>
      </c>
      <c r="I1508" s="379">
        <v>-24248.680373831776</v>
      </c>
      <c r="J1508" s="380"/>
      <c r="K1508" s="380">
        <v>535</v>
      </c>
      <c r="L1508" s="380"/>
      <c r="M1508" s="380">
        <v>535</v>
      </c>
    </row>
    <row r="1509" spans="6:13" ht="12.75">
      <c r="F1509" s="71"/>
      <c r="M1509" s="2"/>
    </row>
    <row r="1510" spans="6:13" ht="12.75">
      <c r="F1510" s="71"/>
      <c r="M1510" s="2"/>
    </row>
    <row r="1511" spans="6:13" ht="12.75">
      <c r="F1511" s="71"/>
      <c r="M1511" s="2"/>
    </row>
    <row r="1512" ht="12.75" hidden="1">
      <c r="M1512" s="2">
        <v>525</v>
      </c>
    </row>
    <row r="1513" ht="12.75" hidden="1">
      <c r="M1513" s="2">
        <v>525</v>
      </c>
    </row>
    <row r="1514" ht="12.75" hidden="1">
      <c r="M1514" s="2">
        <v>525</v>
      </c>
    </row>
    <row r="1515" ht="12.75" hidden="1">
      <c r="M1515" s="2">
        <v>525</v>
      </c>
    </row>
    <row r="1516" ht="12.75" hidden="1">
      <c r="M1516" s="2">
        <v>525</v>
      </c>
    </row>
    <row r="1517" ht="12.75" hidden="1">
      <c r="M1517" s="2">
        <v>525</v>
      </c>
    </row>
    <row r="1518" ht="12.75" hidden="1">
      <c r="M1518" s="2">
        <v>525</v>
      </c>
    </row>
    <row r="1519" ht="12.75" hidden="1">
      <c r="M1519" s="2">
        <v>525</v>
      </c>
    </row>
    <row r="1520" ht="12.75" hidden="1">
      <c r="M1520" s="2">
        <v>525</v>
      </c>
    </row>
    <row r="1521" ht="12.75" hidden="1">
      <c r="M1521" s="2">
        <v>525</v>
      </c>
    </row>
    <row r="1522" ht="12.75" hidden="1">
      <c r="M1522" s="2">
        <v>525</v>
      </c>
    </row>
    <row r="1523" ht="12.75" hidden="1">
      <c r="M1523" s="2">
        <v>525</v>
      </c>
    </row>
    <row r="1524" ht="12.75" hidden="1">
      <c r="M1524" s="2">
        <v>525</v>
      </c>
    </row>
    <row r="1525" ht="12.75" hidden="1">
      <c r="M1525" s="2">
        <v>525</v>
      </c>
    </row>
    <row r="1526" ht="12.75" hidden="1">
      <c r="M1526" s="2">
        <v>525</v>
      </c>
    </row>
    <row r="1527" ht="12.75" hidden="1">
      <c r="M1527" s="2">
        <v>525</v>
      </c>
    </row>
    <row r="1528" ht="12.75" hidden="1">
      <c r="M1528" s="2">
        <v>525</v>
      </c>
    </row>
    <row r="1529" spans="1:13" s="305" customFormat="1" ht="12.75">
      <c r="A1529" s="300"/>
      <c r="B1529" s="301">
        <v>-592495</v>
      </c>
      <c r="C1529" s="300" t="s">
        <v>1281</v>
      </c>
      <c r="D1529" s="300" t="s">
        <v>1275</v>
      </c>
      <c r="E1529" s="300"/>
      <c r="F1529" s="303"/>
      <c r="G1529" s="303"/>
      <c r="H1529" s="301">
        <v>592495</v>
      </c>
      <c r="I1529" s="304">
        <v>-1128.5619047619048</v>
      </c>
      <c r="K1529" s="305">
        <v>525</v>
      </c>
      <c r="M1529" s="305">
        <v>525</v>
      </c>
    </row>
    <row r="1530" spans="1:13" s="305" customFormat="1" ht="12.75">
      <c r="A1530" s="300"/>
      <c r="B1530" s="301">
        <v>0</v>
      </c>
      <c r="C1530" s="300" t="s">
        <v>1281</v>
      </c>
      <c r="D1530" s="300" t="s">
        <v>1266</v>
      </c>
      <c r="E1530" s="300"/>
      <c r="F1530" s="303"/>
      <c r="G1530" s="303"/>
      <c r="H1530" s="301">
        <v>0</v>
      </c>
      <c r="I1530" s="304">
        <v>0</v>
      </c>
      <c r="K1530" s="305">
        <v>525</v>
      </c>
      <c r="M1530" s="305">
        <v>525</v>
      </c>
    </row>
    <row r="1531" spans="1:13" s="305" customFormat="1" ht="12.75">
      <c r="A1531" s="300"/>
      <c r="B1531" s="301">
        <v>0</v>
      </c>
      <c r="C1531" s="300" t="s">
        <v>1281</v>
      </c>
      <c r="D1531" s="300" t="s">
        <v>1284</v>
      </c>
      <c r="E1531" s="300"/>
      <c r="F1531" s="303"/>
      <c r="G1531" s="303"/>
      <c r="H1531" s="301">
        <v>592495</v>
      </c>
      <c r="I1531" s="304">
        <v>0</v>
      </c>
      <c r="K1531" s="305">
        <v>535</v>
      </c>
      <c r="M1531" s="305">
        <v>535</v>
      </c>
    </row>
    <row r="1532" spans="1:13" s="305" customFormat="1" ht="12.75">
      <c r="A1532" s="306"/>
      <c r="B1532" s="307">
        <v>-592495</v>
      </c>
      <c r="C1532" s="306" t="s">
        <v>1281</v>
      </c>
      <c r="D1532" s="306" t="s">
        <v>1285</v>
      </c>
      <c r="E1532" s="306"/>
      <c r="F1532" s="308"/>
      <c r="G1532" s="382"/>
      <c r="H1532" s="307">
        <v>-361348</v>
      </c>
      <c r="I1532" s="383">
        <v>-1107.4672897196263</v>
      </c>
      <c r="J1532" s="310"/>
      <c r="K1532" s="310">
        <v>535</v>
      </c>
      <c r="L1532" s="310"/>
      <c r="M1532" s="310">
        <v>535</v>
      </c>
    </row>
    <row r="1533" spans="1:13" s="305" customFormat="1" ht="12.75">
      <c r="A1533" s="300"/>
      <c r="B1533" s="301"/>
      <c r="C1533" s="300"/>
      <c r="D1533" s="300"/>
      <c r="E1533" s="300"/>
      <c r="F1533" s="303"/>
      <c r="G1533" s="384"/>
      <c r="H1533" s="301"/>
      <c r="I1533" s="304"/>
      <c r="M1533" s="381">
        <v>525</v>
      </c>
    </row>
    <row r="1534" spans="6:13" ht="12.75">
      <c r="F1534" s="71"/>
      <c r="M1534" s="2">
        <v>525</v>
      </c>
    </row>
    <row r="1535" spans="8:13" ht="12.75">
      <c r="H1535" s="6">
        <v>0</v>
      </c>
      <c r="I1535" s="25">
        <v>0</v>
      </c>
      <c r="M1535" s="2">
        <v>500</v>
      </c>
    </row>
    <row r="1536" spans="1:13" s="315" customFormat="1" ht="12.75">
      <c r="A1536" s="311"/>
      <c r="B1536" s="434"/>
      <c r="C1536" s="311"/>
      <c r="D1536" s="335" t="s">
        <v>1294</v>
      </c>
      <c r="E1536" s="311"/>
      <c r="F1536" s="428"/>
      <c r="G1536" s="313"/>
      <c r="H1536" s="336"/>
      <c r="I1536" s="435"/>
      <c r="M1536" s="436">
        <v>525</v>
      </c>
    </row>
    <row r="1537" spans="1:13" s="317" customFormat="1" ht="12.75">
      <c r="A1537" s="335" t="s">
        <v>1289</v>
      </c>
      <c r="B1537" s="336"/>
      <c r="C1537" s="426"/>
      <c r="D1537" s="335"/>
      <c r="E1537" s="335"/>
      <c r="F1537" s="337"/>
      <c r="G1537" s="337"/>
      <c r="H1537" s="336"/>
      <c r="I1537" s="437"/>
      <c r="K1537" s="316"/>
      <c r="M1537" s="436"/>
    </row>
    <row r="1538" spans="1:13" s="317" customFormat="1" ht="12.75">
      <c r="A1538" s="335"/>
      <c r="B1538" s="336"/>
      <c r="C1538" s="335"/>
      <c r="D1538" s="335"/>
      <c r="E1538" s="335" t="s">
        <v>1296</v>
      </c>
      <c r="F1538" s="337"/>
      <c r="G1538" s="337"/>
      <c r="H1538" s="336"/>
      <c r="I1538" s="437"/>
      <c r="K1538" s="316"/>
      <c r="M1538" s="436"/>
    </row>
    <row r="1539" spans="1:13" s="317" customFormat="1" ht="12.75">
      <c r="A1539" s="335"/>
      <c r="B1539" s="425">
        <v>-3118688</v>
      </c>
      <c r="C1539" s="336" t="s">
        <v>1290</v>
      </c>
      <c r="D1539" s="335"/>
      <c r="E1539" s="335" t="s">
        <v>1295</v>
      </c>
      <c r="F1539" s="337"/>
      <c r="G1539" s="337"/>
      <c r="H1539" s="336">
        <v>3118688</v>
      </c>
      <c r="I1539" s="438">
        <v>3750</v>
      </c>
      <c r="K1539" s="439"/>
      <c r="M1539" s="440">
        <v>831.6501333333333</v>
      </c>
    </row>
    <row r="1540" spans="1:13" s="317" customFormat="1" ht="12.75">
      <c r="A1540" s="335"/>
      <c r="B1540" s="336">
        <v>26801</v>
      </c>
      <c r="C1540" s="335" t="s">
        <v>1291</v>
      </c>
      <c r="D1540" s="335"/>
      <c r="E1540" s="335"/>
      <c r="F1540" s="337"/>
      <c r="G1540" s="337" t="s">
        <v>335</v>
      </c>
      <c r="H1540" s="336">
        <v>3091887</v>
      </c>
      <c r="I1540" s="438">
        <v>32.22629712018277</v>
      </c>
      <c r="K1540" s="439"/>
      <c r="M1540" s="440">
        <v>831.65</v>
      </c>
    </row>
    <row r="1541" spans="1:13" s="317" customFormat="1" ht="12.75">
      <c r="A1541" s="335"/>
      <c r="B1541" s="425">
        <v>-3091887</v>
      </c>
      <c r="C1541" s="426" t="s">
        <v>1292</v>
      </c>
      <c r="D1541" s="335"/>
      <c r="E1541" s="335"/>
      <c r="F1541" s="337"/>
      <c r="G1541" s="337" t="s">
        <v>335</v>
      </c>
      <c r="H1541" s="336">
        <v>0</v>
      </c>
      <c r="I1541" s="438">
        <v>-3717.7743040942705</v>
      </c>
      <c r="K1541" s="316"/>
      <c r="M1541" s="440">
        <v>831.65</v>
      </c>
    </row>
    <row r="1542" spans="1:13" s="317" customFormat="1" ht="12.75">
      <c r="A1542" s="335"/>
      <c r="B1542" s="336"/>
      <c r="C1542" s="335"/>
      <c r="D1542" s="335"/>
      <c r="E1542" s="335"/>
      <c r="F1542" s="337"/>
      <c r="G1542" s="338"/>
      <c r="H1542" s="336"/>
      <c r="I1542" s="339"/>
      <c r="M1542" s="2"/>
    </row>
    <row r="1543" spans="1:13" s="317" customFormat="1" ht="12.75">
      <c r="A1543" s="335"/>
      <c r="B1543" s="425"/>
      <c r="C1543" s="426"/>
      <c r="D1543" s="335"/>
      <c r="E1543" s="335"/>
      <c r="F1543" s="337"/>
      <c r="G1543" s="337"/>
      <c r="H1543" s="336"/>
      <c r="I1543" s="427"/>
      <c r="K1543" s="316"/>
      <c r="M1543" s="2"/>
    </row>
    <row r="1544" spans="1:9" s="315" customFormat="1" ht="12.75">
      <c r="A1544" s="311"/>
      <c r="B1544" s="312"/>
      <c r="C1544" s="311"/>
      <c r="D1544" s="311"/>
      <c r="E1544" s="311"/>
      <c r="F1544" s="313"/>
      <c r="G1544" s="428"/>
      <c r="H1544" s="312"/>
      <c r="I1544" s="314"/>
    </row>
    <row r="1545" spans="1:9" s="315" customFormat="1" ht="12.75">
      <c r="A1545" s="311"/>
      <c r="B1545" s="312"/>
      <c r="C1545" s="311"/>
      <c r="D1545" s="311"/>
      <c r="E1545" s="311"/>
      <c r="F1545" s="313"/>
      <c r="G1545" s="428"/>
      <c r="H1545" s="312"/>
      <c r="I1545" s="314"/>
    </row>
    <row r="1546" spans="1:13" s="420" customFormat="1" ht="12.75">
      <c r="A1546" s="302"/>
      <c r="B1546" s="441"/>
      <c r="C1546" s="302"/>
      <c r="D1546" s="302" t="s">
        <v>1255</v>
      </c>
      <c r="E1546" s="302"/>
      <c r="F1546" s="442"/>
      <c r="G1546" s="418"/>
      <c r="H1546" s="415"/>
      <c r="I1546" s="416"/>
      <c r="M1546" s="421"/>
    </row>
    <row r="1547" spans="1:11" s="420" customFormat="1" ht="12.75">
      <c r="A1547" s="302" t="s">
        <v>1289</v>
      </c>
      <c r="B1547" s="415"/>
      <c r="C1547" s="417"/>
      <c r="D1547" s="302"/>
      <c r="E1547" s="302"/>
      <c r="F1547" s="418"/>
      <c r="G1547" s="418"/>
      <c r="H1547" s="415"/>
      <c r="I1547" s="419"/>
      <c r="K1547" s="421"/>
    </row>
    <row r="1548" spans="1:11" s="420" customFormat="1" ht="12.75">
      <c r="A1548" s="302"/>
      <c r="B1548" s="415"/>
      <c r="C1548" s="302"/>
      <c r="D1548" s="302"/>
      <c r="E1548" s="302" t="s">
        <v>1297</v>
      </c>
      <c r="F1548" s="418"/>
      <c r="G1548" s="418"/>
      <c r="H1548" s="415"/>
      <c r="I1548" s="419"/>
      <c r="K1548" s="421"/>
    </row>
    <row r="1549" spans="1:13" s="420" customFormat="1" ht="12.75">
      <c r="A1549" s="302"/>
      <c r="B1549" s="422">
        <v>-149585</v>
      </c>
      <c r="C1549" s="415" t="s">
        <v>1293</v>
      </c>
      <c r="D1549" s="302"/>
      <c r="E1549" s="302" t="s">
        <v>1298</v>
      </c>
      <c r="F1549" s="418"/>
      <c r="G1549" s="418"/>
      <c r="H1549" s="415">
        <v>149585</v>
      </c>
      <c r="I1549" s="443">
        <v>279.97</v>
      </c>
      <c r="K1549" s="423"/>
      <c r="M1549" s="424">
        <v>534.2893881487302</v>
      </c>
    </row>
    <row r="1550" spans="1:13" s="420" customFormat="1" ht="12.75">
      <c r="A1550" s="302"/>
      <c r="B1550" s="415">
        <v>17888</v>
      </c>
      <c r="C1550" s="302" t="s">
        <v>1291</v>
      </c>
      <c r="D1550" s="302"/>
      <c r="E1550" s="302"/>
      <c r="F1550" s="418"/>
      <c r="G1550" s="418" t="s">
        <v>335</v>
      </c>
      <c r="H1550" s="415">
        <v>131697</v>
      </c>
      <c r="I1550" s="443">
        <v>33.480008010645925</v>
      </c>
      <c r="K1550" s="423"/>
      <c r="M1550" s="444">
        <v>534.289</v>
      </c>
    </row>
    <row r="1551" spans="1:13" s="420" customFormat="1" ht="12.75">
      <c r="A1551" s="302"/>
      <c r="B1551" s="422">
        <v>-131697</v>
      </c>
      <c r="C1551" s="417" t="s">
        <v>1292</v>
      </c>
      <c r="D1551" s="302"/>
      <c r="E1551" s="302"/>
      <c r="F1551" s="418"/>
      <c r="G1551" s="418" t="s">
        <v>335</v>
      </c>
      <c r="H1551" s="415">
        <v>0</v>
      </c>
      <c r="I1551" s="443">
        <v>-246.4901953811514</v>
      </c>
      <c r="K1551" s="421"/>
      <c r="M1551" s="424">
        <v>534.289</v>
      </c>
    </row>
    <row r="1552" spans="1:13" s="328" customFormat="1" ht="12.75">
      <c r="A1552" s="325"/>
      <c r="B1552" s="431"/>
      <c r="C1552" s="429"/>
      <c r="D1552" s="325"/>
      <c r="E1552" s="325"/>
      <c r="F1552" s="326"/>
      <c r="G1552" s="326"/>
      <c r="H1552" s="323"/>
      <c r="I1552" s="433"/>
      <c r="K1552" s="430"/>
      <c r="M1552" s="432"/>
    </row>
    <row r="1553" spans="1:13" s="328" customFormat="1" ht="12.75">
      <c r="A1553" s="325"/>
      <c r="B1553" s="431"/>
      <c r="C1553" s="429"/>
      <c r="D1553" s="325"/>
      <c r="E1553" s="325"/>
      <c r="F1553" s="326"/>
      <c r="G1553" s="326"/>
      <c r="H1553" s="323"/>
      <c r="I1553" s="433"/>
      <c r="K1553" s="430"/>
      <c r="M1553" s="432"/>
    </row>
    <row r="1554" spans="1:13" s="328" customFormat="1" ht="12.75" hidden="1">
      <c r="A1554" s="325"/>
      <c r="B1554" s="431"/>
      <c r="C1554" s="429"/>
      <c r="D1554" s="325"/>
      <c r="E1554" s="325"/>
      <c r="F1554" s="326"/>
      <c r="G1554" s="326"/>
      <c r="H1554" s="323"/>
      <c r="I1554" s="433"/>
      <c r="K1554" s="430"/>
      <c r="M1554" s="432"/>
    </row>
    <row r="1555" spans="1:13" s="328" customFormat="1" ht="12.75" hidden="1">
      <c r="A1555" s="325"/>
      <c r="B1555" s="431"/>
      <c r="C1555" s="429"/>
      <c r="D1555" s="325"/>
      <c r="E1555" s="325"/>
      <c r="F1555" s="326"/>
      <c r="G1555" s="326"/>
      <c r="H1555" s="323"/>
      <c r="I1555" s="433"/>
      <c r="K1555" s="430"/>
      <c r="M1555" s="432"/>
    </row>
    <row r="1556" spans="8:13" ht="12.75" hidden="1">
      <c r="H1556" s="6">
        <v>0</v>
      </c>
      <c r="I1556" s="25">
        <v>0</v>
      </c>
      <c r="M1556" s="2">
        <v>500</v>
      </c>
    </row>
    <row r="1557" spans="8:13" ht="12.75" hidden="1">
      <c r="H1557" s="6">
        <v>0</v>
      </c>
      <c r="I1557" s="25">
        <v>0</v>
      </c>
      <c r="M1557" s="2">
        <v>500</v>
      </c>
    </row>
    <row r="1558" spans="8:13" ht="12.75" hidden="1">
      <c r="H1558" s="6">
        <v>0</v>
      </c>
      <c r="I1558" s="25">
        <v>0</v>
      </c>
      <c r="M1558" s="2">
        <v>500</v>
      </c>
    </row>
    <row r="1559" spans="8:13" ht="12.75" hidden="1">
      <c r="H1559" s="6">
        <v>0</v>
      </c>
      <c r="I1559" s="25">
        <v>0</v>
      </c>
      <c r="M1559" s="2">
        <v>500</v>
      </c>
    </row>
    <row r="1560" spans="8:13" ht="12.75" hidden="1">
      <c r="H1560" s="6">
        <v>0</v>
      </c>
      <c r="I1560" s="25">
        <v>0</v>
      </c>
      <c r="M1560" s="2">
        <v>500</v>
      </c>
    </row>
    <row r="1561" spans="8:13" ht="12.75" hidden="1">
      <c r="H1561" s="6">
        <v>0</v>
      </c>
      <c r="I1561" s="25">
        <v>0</v>
      </c>
      <c r="M1561" s="2">
        <v>500</v>
      </c>
    </row>
    <row r="1562" spans="8:13" ht="12.75" hidden="1">
      <c r="H1562" s="6">
        <v>0</v>
      </c>
      <c r="I1562" s="25">
        <v>0</v>
      </c>
      <c r="M1562" s="2">
        <v>500</v>
      </c>
    </row>
    <row r="1563" spans="8:13" ht="12.75" hidden="1">
      <c r="H1563" s="6">
        <v>0</v>
      </c>
      <c r="I1563" s="25">
        <v>0</v>
      </c>
      <c r="M1563" s="2">
        <v>500</v>
      </c>
    </row>
    <row r="1564" spans="8:13" ht="12.75" hidden="1">
      <c r="H1564" s="6">
        <v>0</v>
      </c>
      <c r="I1564" s="25">
        <v>0</v>
      </c>
      <c r="M1564" s="2">
        <v>500</v>
      </c>
    </row>
    <row r="1565" spans="8:13" ht="12.75" hidden="1">
      <c r="H1565" s="6">
        <v>0</v>
      </c>
      <c r="I1565" s="25">
        <v>0</v>
      </c>
      <c r="M1565" s="2">
        <v>500</v>
      </c>
    </row>
    <row r="1566" spans="8:13" ht="12.75" hidden="1">
      <c r="H1566" s="6">
        <v>0</v>
      </c>
      <c r="I1566" s="25">
        <v>0</v>
      </c>
      <c r="M1566" s="2">
        <v>500</v>
      </c>
    </row>
    <row r="1567" spans="8:13" ht="12.75" hidden="1">
      <c r="H1567" s="6">
        <v>0</v>
      </c>
      <c r="I1567" s="25">
        <v>0</v>
      </c>
      <c r="M1567" s="2">
        <v>500</v>
      </c>
    </row>
    <row r="1568" spans="8:13" ht="12.75" hidden="1">
      <c r="H1568" s="6">
        <v>0</v>
      </c>
      <c r="I1568" s="25">
        <v>0</v>
      </c>
      <c r="M1568" s="2">
        <v>500</v>
      </c>
    </row>
    <row r="1569" spans="8:13" ht="12.75" hidden="1">
      <c r="H1569" s="6">
        <v>0</v>
      </c>
      <c r="I1569" s="25">
        <v>0</v>
      </c>
      <c r="M1569" s="2">
        <v>500</v>
      </c>
    </row>
    <row r="1570" spans="8:13" ht="12.75" hidden="1">
      <c r="H1570" s="6">
        <v>0</v>
      </c>
      <c r="I1570" s="25">
        <v>0</v>
      </c>
      <c r="M1570" s="2">
        <v>500</v>
      </c>
    </row>
    <row r="1571" spans="8:13" ht="12.75" hidden="1">
      <c r="H1571" s="6">
        <v>0</v>
      </c>
      <c r="I1571" s="25">
        <v>0</v>
      </c>
      <c r="M1571" s="2">
        <v>500</v>
      </c>
    </row>
    <row r="1572" spans="8:13" ht="12.75" hidden="1">
      <c r="H1572" s="6">
        <v>0</v>
      </c>
      <c r="I1572" s="25">
        <v>0</v>
      </c>
      <c r="M1572" s="2">
        <v>500</v>
      </c>
    </row>
    <row r="1573" spans="8:13" ht="12.75" hidden="1">
      <c r="H1573" s="6">
        <v>0</v>
      </c>
      <c r="I1573" s="25">
        <v>0</v>
      </c>
      <c r="M1573" s="2">
        <v>500</v>
      </c>
    </row>
    <row r="1574" spans="8:13" ht="12.75" hidden="1">
      <c r="H1574" s="6">
        <v>0</v>
      </c>
      <c r="I1574" s="25">
        <v>0</v>
      </c>
      <c r="M1574" s="2">
        <v>500</v>
      </c>
    </row>
    <row r="1575" spans="8:13" ht="12.75" hidden="1">
      <c r="H1575" s="6">
        <v>0</v>
      </c>
      <c r="I1575" s="25">
        <v>0</v>
      </c>
      <c r="M1575" s="2">
        <v>500</v>
      </c>
    </row>
    <row r="1576" spans="8:13" ht="12.75" hidden="1">
      <c r="H1576" s="6">
        <v>0</v>
      </c>
      <c r="I1576" s="25">
        <v>0</v>
      </c>
      <c r="M1576" s="2">
        <v>500</v>
      </c>
    </row>
    <row r="1577" spans="8:13" ht="12.75" hidden="1">
      <c r="H1577" s="6">
        <v>0</v>
      </c>
      <c r="I1577" s="25">
        <v>0</v>
      </c>
      <c r="M1577" s="2">
        <v>500</v>
      </c>
    </row>
    <row r="1578" spans="8:13" ht="12.75" hidden="1">
      <c r="H1578" s="6">
        <v>0</v>
      </c>
      <c r="I1578" s="25">
        <v>0</v>
      </c>
      <c r="M1578" s="2">
        <v>500</v>
      </c>
    </row>
    <row r="1579" spans="8:13" ht="12.75" hidden="1">
      <c r="H1579" s="6">
        <v>0</v>
      </c>
      <c r="I1579" s="25">
        <v>0</v>
      </c>
      <c r="M1579" s="2">
        <v>500</v>
      </c>
    </row>
    <row r="1580" spans="8:13" ht="12.75" hidden="1">
      <c r="H1580" s="6">
        <v>0</v>
      </c>
      <c r="I1580" s="25">
        <v>0</v>
      </c>
      <c r="M1580" s="2">
        <v>500</v>
      </c>
    </row>
    <row r="1581" spans="8:13" ht="12.75" hidden="1">
      <c r="H1581" s="6">
        <v>0</v>
      </c>
      <c r="I1581" s="25">
        <v>0</v>
      </c>
      <c r="M1581" s="2">
        <v>500</v>
      </c>
    </row>
    <row r="1582" spans="8:13" ht="12.75" hidden="1">
      <c r="H1582" s="6">
        <v>0</v>
      </c>
      <c r="I1582" s="25">
        <v>0</v>
      </c>
      <c r="M1582" s="2">
        <v>500</v>
      </c>
    </row>
    <row r="1583" spans="8:13" ht="12.75" hidden="1">
      <c r="H1583" s="6">
        <v>0</v>
      </c>
      <c r="I1583" s="25">
        <v>0</v>
      </c>
      <c r="M1583" s="2">
        <v>500</v>
      </c>
    </row>
    <row r="1584" spans="8:13" ht="12.75" hidden="1">
      <c r="H1584" s="6">
        <v>0</v>
      </c>
      <c r="I1584" s="25">
        <v>0</v>
      </c>
      <c r="M1584" s="2">
        <v>500</v>
      </c>
    </row>
    <row r="1585" spans="8:13" ht="12.75" hidden="1">
      <c r="H1585" s="6">
        <v>0</v>
      </c>
      <c r="I1585" s="25">
        <v>0</v>
      </c>
      <c r="M1585" s="2">
        <v>500</v>
      </c>
    </row>
    <row r="1586" spans="8:13" ht="12.75" hidden="1">
      <c r="H1586" s="6">
        <v>0</v>
      </c>
      <c r="I1586" s="25">
        <v>0</v>
      </c>
      <c r="M1586" s="2">
        <v>500</v>
      </c>
    </row>
    <row r="1587" spans="8:13" ht="12.75" hidden="1">
      <c r="H1587" s="6">
        <v>0</v>
      </c>
      <c r="I1587" s="25">
        <v>0</v>
      </c>
      <c r="M1587" s="2">
        <v>500</v>
      </c>
    </row>
    <row r="1588" spans="8:13" ht="12.75" hidden="1">
      <c r="H1588" s="6">
        <v>0</v>
      </c>
      <c r="I1588" s="25">
        <v>0</v>
      </c>
      <c r="M1588" s="2">
        <v>500</v>
      </c>
    </row>
    <row r="1589" spans="8:13" ht="12.75" hidden="1">
      <c r="H1589" s="6">
        <v>0</v>
      </c>
      <c r="I1589" s="25">
        <v>0</v>
      </c>
      <c r="M1589" s="2">
        <v>500</v>
      </c>
    </row>
    <row r="1590" spans="8:13" ht="12.75" hidden="1">
      <c r="H1590" s="6">
        <v>0</v>
      </c>
      <c r="I1590" s="25">
        <v>0</v>
      </c>
      <c r="M1590" s="2">
        <v>500</v>
      </c>
    </row>
    <row r="1591" spans="8:13" ht="12.75" hidden="1">
      <c r="H1591" s="6">
        <v>0</v>
      </c>
      <c r="I1591" s="25">
        <v>0</v>
      </c>
      <c r="M1591" s="2">
        <v>500</v>
      </c>
    </row>
    <row r="1592" spans="8:13" ht="12.75" hidden="1">
      <c r="H1592" s="6">
        <v>0</v>
      </c>
      <c r="I1592" s="25">
        <v>0</v>
      </c>
      <c r="M1592" s="2">
        <v>500</v>
      </c>
    </row>
    <row r="1593" spans="8:13" ht="12.75" hidden="1">
      <c r="H1593" s="6">
        <v>0</v>
      </c>
      <c r="I1593" s="25">
        <v>0</v>
      </c>
      <c r="M1593" s="2">
        <v>500</v>
      </c>
    </row>
    <row r="1594" spans="8:13" ht="12.75" hidden="1">
      <c r="H1594" s="6">
        <v>0</v>
      </c>
      <c r="I1594" s="25">
        <v>0</v>
      </c>
      <c r="M1594" s="2">
        <v>500</v>
      </c>
    </row>
    <row r="1595" spans="8:13" ht="12.75" hidden="1">
      <c r="H1595" s="6">
        <v>0</v>
      </c>
      <c r="I1595" s="25">
        <v>0</v>
      </c>
      <c r="M1595" s="2">
        <v>500</v>
      </c>
    </row>
    <row r="1596" spans="8:13" ht="12.75" hidden="1">
      <c r="H1596" s="6">
        <v>0</v>
      </c>
      <c r="I1596" s="25">
        <v>0</v>
      </c>
      <c r="M1596" s="2">
        <v>500</v>
      </c>
    </row>
    <row r="1597" spans="8:13" ht="12.75" hidden="1">
      <c r="H1597" s="6">
        <v>0</v>
      </c>
      <c r="I1597" s="25">
        <v>0</v>
      </c>
      <c r="M1597" s="2">
        <v>500</v>
      </c>
    </row>
    <row r="1598" spans="8:13" ht="12.75" hidden="1">
      <c r="H1598" s="6">
        <v>0</v>
      </c>
      <c r="I1598" s="25">
        <v>0</v>
      </c>
      <c r="M1598" s="2">
        <v>500</v>
      </c>
    </row>
    <row r="1599" spans="8:13" ht="12.75" hidden="1">
      <c r="H1599" s="6">
        <v>0</v>
      </c>
      <c r="I1599" s="25">
        <v>0</v>
      </c>
      <c r="M1599" s="2">
        <v>500</v>
      </c>
    </row>
    <row r="1600" spans="8:13" ht="12.75" hidden="1">
      <c r="H1600" s="6">
        <v>0</v>
      </c>
      <c r="I1600" s="25">
        <v>0</v>
      </c>
      <c r="M1600" s="2">
        <v>500</v>
      </c>
    </row>
    <row r="1601" spans="8:13" ht="12.75" hidden="1">
      <c r="H1601" s="6">
        <v>0</v>
      </c>
      <c r="I1601" s="25">
        <v>0</v>
      </c>
      <c r="M1601" s="2">
        <v>500</v>
      </c>
    </row>
    <row r="1602" spans="8:13" ht="12.75" hidden="1">
      <c r="H1602" s="6">
        <v>0</v>
      </c>
      <c r="I1602" s="25">
        <v>0</v>
      </c>
      <c r="M1602" s="2">
        <v>500</v>
      </c>
    </row>
    <row r="1603" spans="8:13" ht="12.75" hidden="1">
      <c r="H1603" s="6">
        <v>0</v>
      </c>
      <c r="I1603" s="25">
        <v>0</v>
      </c>
      <c r="M1603" s="2">
        <v>500</v>
      </c>
    </row>
    <row r="1604" spans="8:13" ht="12.75" hidden="1">
      <c r="H1604" s="6">
        <v>0</v>
      </c>
      <c r="I1604" s="25">
        <v>0</v>
      </c>
      <c r="M1604" s="2">
        <v>500</v>
      </c>
    </row>
    <row r="1605" spans="8:13" ht="12.75" hidden="1">
      <c r="H1605" s="6">
        <v>0</v>
      </c>
      <c r="I1605" s="25">
        <v>0</v>
      </c>
      <c r="M1605" s="2">
        <v>500</v>
      </c>
    </row>
    <row r="1606" spans="8:13" ht="12.75" hidden="1">
      <c r="H1606" s="6">
        <v>0</v>
      </c>
      <c r="I1606" s="25">
        <v>0</v>
      </c>
      <c r="M1606" s="2">
        <v>500</v>
      </c>
    </row>
    <row r="1607" spans="8:13" ht="12.75" hidden="1">
      <c r="H1607" s="6">
        <v>0</v>
      </c>
      <c r="I1607" s="25">
        <v>0</v>
      </c>
      <c r="M1607" s="2">
        <v>500</v>
      </c>
    </row>
    <row r="1608" spans="8:13" ht="12.75" hidden="1">
      <c r="H1608" s="6">
        <v>0</v>
      </c>
      <c r="I1608" s="25">
        <v>0</v>
      </c>
      <c r="M1608" s="2">
        <v>500</v>
      </c>
    </row>
    <row r="1609" spans="8:13" ht="12.75" hidden="1">
      <c r="H1609" s="6">
        <v>0</v>
      </c>
      <c r="I1609" s="25">
        <v>0</v>
      </c>
      <c r="M1609" s="2">
        <v>500</v>
      </c>
    </row>
    <row r="1610" spans="8:13" ht="12.75" hidden="1">
      <c r="H1610" s="6">
        <v>0</v>
      </c>
      <c r="I1610" s="25">
        <v>0</v>
      </c>
      <c r="M1610" s="2">
        <v>500</v>
      </c>
    </row>
    <row r="1611" spans="8:13" ht="12.75" hidden="1">
      <c r="H1611" s="6">
        <v>0</v>
      </c>
      <c r="I1611" s="25">
        <v>0</v>
      </c>
      <c r="M1611" s="2">
        <v>500</v>
      </c>
    </row>
    <row r="1612" spans="8:13" ht="12.75" hidden="1">
      <c r="H1612" s="6">
        <v>0</v>
      </c>
      <c r="I1612" s="25">
        <v>0</v>
      </c>
      <c r="M1612" s="2">
        <v>500</v>
      </c>
    </row>
    <row r="1613" spans="8:13" ht="12.75" hidden="1">
      <c r="H1613" s="6">
        <v>0</v>
      </c>
      <c r="I1613" s="25">
        <v>0</v>
      </c>
      <c r="M1613" s="2">
        <v>500</v>
      </c>
    </row>
    <row r="1614" spans="8:13" ht="12.75" hidden="1">
      <c r="H1614" s="6">
        <v>0</v>
      </c>
      <c r="I1614" s="25">
        <v>0</v>
      </c>
      <c r="M1614" s="2">
        <v>500</v>
      </c>
    </row>
    <row r="1615" spans="8:13" ht="12.75" hidden="1">
      <c r="H1615" s="6">
        <v>0</v>
      </c>
      <c r="I1615" s="25">
        <v>0</v>
      </c>
      <c r="M1615" s="2">
        <v>500</v>
      </c>
    </row>
    <row r="1616" spans="8:13" ht="12.75" hidden="1">
      <c r="H1616" s="6">
        <v>0</v>
      </c>
      <c r="I1616" s="25">
        <v>0</v>
      </c>
      <c r="M1616" s="2">
        <v>500</v>
      </c>
    </row>
    <row r="1617" spans="8:13" ht="12.75" hidden="1">
      <c r="H1617" s="6">
        <v>0</v>
      </c>
      <c r="I1617" s="25">
        <v>0</v>
      </c>
      <c r="M1617" s="2">
        <v>500</v>
      </c>
    </row>
    <row r="1618" spans="8:13" ht="12.75" hidden="1">
      <c r="H1618" s="6">
        <v>0</v>
      </c>
      <c r="I1618" s="25">
        <v>0</v>
      </c>
      <c r="M1618" s="2">
        <v>500</v>
      </c>
    </row>
    <row r="1619" spans="8:13" ht="12.75" hidden="1">
      <c r="H1619" s="6">
        <v>0</v>
      </c>
      <c r="I1619" s="25">
        <v>0</v>
      </c>
      <c r="M1619" s="2">
        <v>500</v>
      </c>
    </row>
    <row r="1620" spans="8:13" ht="12.75" hidden="1">
      <c r="H1620" s="6">
        <v>0</v>
      </c>
      <c r="I1620" s="25">
        <v>0</v>
      </c>
      <c r="M1620" s="2">
        <v>500</v>
      </c>
    </row>
    <row r="1621" spans="8:13" ht="12.75" hidden="1">
      <c r="H1621" s="6">
        <v>0</v>
      </c>
      <c r="I1621" s="25">
        <v>0</v>
      </c>
      <c r="M1621" s="2">
        <v>500</v>
      </c>
    </row>
    <row r="1622" spans="8:13" ht="12.75" hidden="1">
      <c r="H1622" s="6">
        <v>0</v>
      </c>
      <c r="I1622" s="25">
        <v>0</v>
      </c>
      <c r="M1622" s="2">
        <v>500</v>
      </c>
    </row>
    <row r="1623" spans="8:13" ht="12.75" hidden="1">
      <c r="H1623" s="6">
        <v>0</v>
      </c>
      <c r="I1623" s="25">
        <v>0</v>
      </c>
      <c r="M1623" s="2">
        <v>500</v>
      </c>
    </row>
    <row r="1624" spans="8:13" ht="12.75" hidden="1">
      <c r="H1624" s="6">
        <v>0</v>
      </c>
      <c r="I1624" s="25">
        <v>0</v>
      </c>
      <c r="M1624" s="2">
        <v>500</v>
      </c>
    </row>
    <row r="1625" spans="8:13" ht="12.75" hidden="1">
      <c r="H1625" s="6">
        <v>0</v>
      </c>
      <c r="I1625" s="25">
        <v>0</v>
      </c>
      <c r="M1625" s="2">
        <v>500</v>
      </c>
    </row>
    <row r="1626" spans="8:13" ht="12.75" hidden="1">
      <c r="H1626" s="6">
        <v>0</v>
      </c>
      <c r="I1626" s="25">
        <v>0</v>
      </c>
      <c r="M1626" s="2">
        <v>500</v>
      </c>
    </row>
    <row r="1627" spans="8:13" ht="12.75" hidden="1">
      <c r="H1627" s="6">
        <v>0</v>
      </c>
      <c r="I1627" s="25">
        <v>0</v>
      </c>
      <c r="M1627" s="2">
        <v>500</v>
      </c>
    </row>
    <row r="1628" spans="8:13" ht="12.75" hidden="1">
      <c r="H1628" s="6">
        <v>0</v>
      </c>
      <c r="I1628" s="25">
        <v>0</v>
      </c>
      <c r="M1628" s="2">
        <v>500</v>
      </c>
    </row>
    <row r="1629" spans="8:13" ht="12.75" hidden="1">
      <c r="H1629" s="6">
        <v>0</v>
      </c>
      <c r="I1629" s="25">
        <v>0</v>
      </c>
      <c r="M1629" s="2">
        <v>500</v>
      </c>
    </row>
    <row r="1630" spans="8:13" ht="12.75" hidden="1">
      <c r="H1630" s="6">
        <v>0</v>
      </c>
      <c r="I1630" s="25">
        <v>0</v>
      </c>
      <c r="M1630" s="2">
        <v>500</v>
      </c>
    </row>
    <row r="1631" spans="8:13" ht="12.75" hidden="1">
      <c r="H1631" s="6">
        <v>0</v>
      </c>
      <c r="I1631" s="25">
        <v>0</v>
      </c>
      <c r="M1631" s="2">
        <v>500</v>
      </c>
    </row>
    <row r="1632" spans="8:13" ht="12.75" hidden="1">
      <c r="H1632" s="6">
        <v>0</v>
      </c>
      <c r="I1632" s="25">
        <v>0</v>
      </c>
      <c r="M1632" s="2">
        <v>500</v>
      </c>
    </row>
    <row r="1633" spans="8:13" ht="12.75" hidden="1">
      <c r="H1633" s="6">
        <v>0</v>
      </c>
      <c r="I1633" s="25">
        <v>0</v>
      </c>
      <c r="M1633" s="2">
        <v>500</v>
      </c>
    </row>
    <row r="1634" spans="8:13" ht="12.75" hidden="1">
      <c r="H1634" s="6">
        <v>0</v>
      </c>
      <c r="I1634" s="25">
        <v>0</v>
      </c>
      <c r="M1634" s="2">
        <v>500</v>
      </c>
    </row>
    <row r="1635" spans="8:13" ht="12.75" hidden="1">
      <c r="H1635" s="6">
        <v>0</v>
      </c>
      <c r="I1635" s="25">
        <v>0</v>
      </c>
      <c r="M1635" s="2">
        <v>500</v>
      </c>
    </row>
    <row r="1636" spans="8:13" ht="12.75" hidden="1">
      <c r="H1636" s="6">
        <v>0</v>
      </c>
      <c r="I1636" s="25">
        <v>0</v>
      </c>
      <c r="M1636" s="2">
        <v>500</v>
      </c>
    </row>
    <row r="1637" spans="8:13" ht="12.75" hidden="1">
      <c r="H1637" s="6">
        <v>0</v>
      </c>
      <c r="I1637" s="25">
        <v>0</v>
      </c>
      <c r="M1637" s="2">
        <v>500</v>
      </c>
    </row>
    <row r="1638" spans="8:13" ht="12.75" hidden="1">
      <c r="H1638" s="6">
        <v>0</v>
      </c>
      <c r="I1638" s="25">
        <v>0</v>
      </c>
      <c r="M1638" s="2">
        <v>500</v>
      </c>
    </row>
    <row r="1639" spans="8:13" ht="12.75" hidden="1">
      <c r="H1639" s="6">
        <v>0</v>
      </c>
      <c r="I1639" s="25">
        <v>0</v>
      </c>
      <c r="M1639" s="2">
        <v>500</v>
      </c>
    </row>
    <row r="1640" spans="8:13" ht="12.75" hidden="1">
      <c r="H1640" s="6">
        <v>0</v>
      </c>
      <c r="I1640" s="25">
        <v>0</v>
      </c>
      <c r="M1640" s="2">
        <v>500</v>
      </c>
    </row>
    <row r="1641" spans="8:13" ht="12.75" hidden="1">
      <c r="H1641" s="6">
        <v>0</v>
      </c>
      <c r="I1641" s="25">
        <v>0</v>
      </c>
      <c r="M1641" s="2">
        <v>500</v>
      </c>
    </row>
    <row r="1642" spans="8:13" ht="12.75" hidden="1">
      <c r="H1642" s="6">
        <v>0</v>
      </c>
      <c r="I1642" s="25">
        <v>0</v>
      </c>
      <c r="M1642" s="2">
        <v>500</v>
      </c>
    </row>
    <row r="1643" spans="8:13" ht="12.75" hidden="1">
      <c r="H1643" s="6">
        <v>0</v>
      </c>
      <c r="I1643" s="25">
        <v>0</v>
      </c>
      <c r="M1643" s="2">
        <v>500</v>
      </c>
    </row>
    <row r="1644" spans="8:13" ht="12.75" hidden="1">
      <c r="H1644" s="6">
        <v>0</v>
      </c>
      <c r="I1644" s="25">
        <v>0</v>
      </c>
      <c r="M1644" s="2">
        <v>500</v>
      </c>
    </row>
    <row r="1645" spans="8:13" ht="12.75" hidden="1">
      <c r="H1645" s="6">
        <v>0</v>
      </c>
      <c r="I1645" s="25">
        <v>0</v>
      </c>
      <c r="M1645" s="2">
        <v>500</v>
      </c>
    </row>
    <row r="1646" spans="8:13" ht="12.75" hidden="1">
      <c r="H1646" s="6">
        <v>0</v>
      </c>
      <c r="I1646" s="25">
        <v>0</v>
      </c>
      <c r="M1646" s="2">
        <v>500</v>
      </c>
    </row>
    <row r="1647" spans="8:13" ht="12.75" hidden="1">
      <c r="H1647" s="6">
        <v>0</v>
      </c>
      <c r="I1647" s="25">
        <v>0</v>
      </c>
      <c r="M1647" s="2">
        <v>500</v>
      </c>
    </row>
    <row r="1648" spans="8:13" ht="12.75" hidden="1">
      <c r="H1648" s="6">
        <v>0</v>
      </c>
      <c r="I1648" s="25">
        <v>0</v>
      </c>
      <c r="M1648" s="2">
        <v>500</v>
      </c>
    </row>
    <row r="1649" spans="8:13" ht="12.75" hidden="1">
      <c r="H1649" s="6">
        <v>0</v>
      </c>
      <c r="I1649" s="25">
        <v>0</v>
      </c>
      <c r="M1649" s="2">
        <v>500</v>
      </c>
    </row>
    <row r="1650" spans="8:13" ht="12.75" hidden="1">
      <c r="H1650" s="6">
        <v>0</v>
      </c>
      <c r="I1650" s="25">
        <v>0</v>
      </c>
      <c r="M1650" s="2">
        <v>500</v>
      </c>
    </row>
    <row r="1651" spans="8:13" ht="12.75" hidden="1">
      <c r="H1651" s="6">
        <v>0</v>
      </c>
      <c r="I1651" s="25">
        <v>0</v>
      </c>
      <c r="M1651" s="2">
        <v>500</v>
      </c>
    </row>
    <row r="1652" spans="8:13" ht="12.75" hidden="1">
      <c r="H1652" s="6">
        <v>0</v>
      </c>
      <c r="I1652" s="25">
        <v>0</v>
      </c>
      <c r="M1652" s="2">
        <v>500</v>
      </c>
    </row>
    <row r="1653" spans="8:13" ht="12.75" hidden="1">
      <c r="H1653" s="6">
        <v>0</v>
      </c>
      <c r="I1653" s="25">
        <v>0</v>
      </c>
      <c r="M1653" s="2">
        <v>500</v>
      </c>
    </row>
    <row r="1654" spans="8:13" ht="12.75" hidden="1">
      <c r="H1654" s="6">
        <v>0</v>
      </c>
      <c r="I1654" s="25">
        <v>0</v>
      </c>
      <c r="M1654" s="2">
        <v>500</v>
      </c>
    </row>
    <row r="1655" spans="8:13" ht="12.75" hidden="1">
      <c r="H1655" s="6">
        <v>0</v>
      </c>
      <c r="I1655" s="25">
        <v>0</v>
      </c>
      <c r="M1655" s="2">
        <v>500</v>
      </c>
    </row>
    <row r="1656" spans="8:13" ht="12.75" hidden="1">
      <c r="H1656" s="6">
        <v>0</v>
      </c>
      <c r="I1656" s="25">
        <v>0</v>
      </c>
      <c r="M1656" s="2">
        <v>500</v>
      </c>
    </row>
    <row r="1657" spans="8:13" ht="12.75" hidden="1">
      <c r="H1657" s="6">
        <v>0</v>
      </c>
      <c r="I1657" s="25">
        <v>0</v>
      </c>
      <c r="M1657" s="2">
        <v>500</v>
      </c>
    </row>
    <row r="1658" spans="8:13" ht="12.75" hidden="1">
      <c r="H1658" s="6">
        <v>0</v>
      </c>
      <c r="I1658" s="25">
        <v>0</v>
      </c>
      <c r="M1658" s="2">
        <v>500</v>
      </c>
    </row>
    <row r="1659" spans="8:13" ht="12.75" hidden="1">
      <c r="H1659" s="6">
        <v>0</v>
      </c>
      <c r="I1659" s="25">
        <v>0</v>
      </c>
      <c r="M1659" s="2">
        <v>500</v>
      </c>
    </row>
    <row r="1660" spans="8:13" ht="12.75" hidden="1">
      <c r="H1660" s="6">
        <v>0</v>
      </c>
      <c r="I1660" s="25">
        <v>0</v>
      </c>
      <c r="M1660" s="2">
        <v>500</v>
      </c>
    </row>
    <row r="1661" spans="8:13" ht="12.75" hidden="1">
      <c r="H1661" s="6">
        <v>0</v>
      </c>
      <c r="I1661" s="25">
        <v>0</v>
      </c>
      <c r="M1661" s="2">
        <v>500</v>
      </c>
    </row>
    <row r="1662" spans="8:13" ht="12.75" hidden="1">
      <c r="H1662" s="6">
        <v>0</v>
      </c>
      <c r="I1662" s="25">
        <v>0</v>
      </c>
      <c r="M1662" s="2">
        <v>500</v>
      </c>
    </row>
    <row r="1663" spans="8:13" ht="12.75" hidden="1">
      <c r="H1663" s="6">
        <v>0</v>
      </c>
      <c r="I1663" s="25">
        <v>0</v>
      </c>
      <c r="M1663" s="2">
        <v>500</v>
      </c>
    </row>
    <row r="1664" spans="8:13" ht="12.75" hidden="1">
      <c r="H1664" s="6">
        <v>0</v>
      </c>
      <c r="I1664" s="25">
        <v>0</v>
      </c>
      <c r="M1664" s="2">
        <v>500</v>
      </c>
    </row>
    <row r="1665" spans="8:13" ht="12.75" hidden="1">
      <c r="H1665" s="6">
        <v>0</v>
      </c>
      <c r="I1665" s="25">
        <v>0</v>
      </c>
      <c r="M1665" s="2">
        <v>500</v>
      </c>
    </row>
    <row r="1666" spans="8:13" ht="12.75" hidden="1">
      <c r="H1666" s="6">
        <v>0</v>
      </c>
      <c r="I1666" s="25">
        <v>0</v>
      </c>
      <c r="M1666" s="2">
        <v>500</v>
      </c>
    </row>
    <row r="1667" spans="8:13" ht="12.75" hidden="1">
      <c r="H1667" s="6">
        <v>0</v>
      </c>
      <c r="I1667" s="25">
        <v>0</v>
      </c>
      <c r="M1667" s="2">
        <v>500</v>
      </c>
    </row>
    <row r="1668" spans="8:13" ht="12.75" hidden="1">
      <c r="H1668" s="6">
        <v>0</v>
      </c>
      <c r="I1668" s="25">
        <v>0</v>
      </c>
      <c r="M1668" s="2">
        <v>500</v>
      </c>
    </row>
    <row r="1669" spans="8:13" ht="12.75" hidden="1">
      <c r="H1669" s="6">
        <v>0</v>
      </c>
      <c r="I1669" s="25">
        <v>0</v>
      </c>
      <c r="M1669" s="2">
        <v>500</v>
      </c>
    </row>
    <row r="1670" spans="8:13" ht="12.75" hidden="1">
      <c r="H1670" s="6">
        <v>0</v>
      </c>
      <c r="I1670" s="25">
        <v>0</v>
      </c>
      <c r="M1670" s="2">
        <v>500</v>
      </c>
    </row>
    <row r="1671" spans="8:13" ht="12.75" hidden="1">
      <c r="H1671" s="6">
        <v>0</v>
      </c>
      <c r="I1671" s="25">
        <v>0</v>
      </c>
      <c r="M1671" s="2">
        <v>500</v>
      </c>
    </row>
    <row r="1672" spans="8:13" ht="12.75" hidden="1">
      <c r="H1672" s="6">
        <v>0</v>
      </c>
      <c r="I1672" s="25">
        <v>0</v>
      </c>
      <c r="M1672" s="2">
        <v>500</v>
      </c>
    </row>
    <row r="1673" spans="8:13" ht="12.75" hidden="1">
      <c r="H1673" s="6">
        <v>0</v>
      </c>
      <c r="I1673" s="25">
        <v>0</v>
      </c>
      <c r="M1673" s="2">
        <v>500</v>
      </c>
    </row>
    <row r="1674" spans="8:13" ht="12.75" hidden="1">
      <c r="H1674" s="6">
        <v>0</v>
      </c>
      <c r="I1674" s="25">
        <v>0</v>
      </c>
      <c r="M1674" s="2">
        <v>500</v>
      </c>
    </row>
    <row r="1675" spans="8:13" ht="12.75" hidden="1">
      <c r="H1675" s="6">
        <v>0</v>
      </c>
      <c r="I1675" s="25">
        <v>0</v>
      </c>
      <c r="M1675" s="2">
        <v>500</v>
      </c>
    </row>
    <row r="1676" spans="8:13" ht="12.75" hidden="1">
      <c r="H1676" s="6">
        <v>0</v>
      </c>
      <c r="I1676" s="25">
        <v>0</v>
      </c>
      <c r="M1676" s="2">
        <v>500</v>
      </c>
    </row>
    <row r="1677" spans="8:13" ht="12.75" hidden="1">
      <c r="H1677" s="6">
        <v>0</v>
      </c>
      <c r="I1677" s="25">
        <v>0</v>
      </c>
      <c r="M1677" s="2">
        <v>500</v>
      </c>
    </row>
    <row r="1678" spans="8:13" ht="12.75" hidden="1">
      <c r="H1678" s="6">
        <v>0</v>
      </c>
      <c r="I1678" s="25">
        <v>0</v>
      </c>
      <c r="M1678" s="2">
        <v>500</v>
      </c>
    </row>
    <row r="1679" spans="8:13" ht="12.75" hidden="1">
      <c r="H1679" s="6">
        <v>0</v>
      </c>
      <c r="I1679" s="25">
        <v>0</v>
      </c>
      <c r="M1679" s="2">
        <v>500</v>
      </c>
    </row>
    <row r="1680" spans="8:13" ht="12.75" hidden="1">
      <c r="H1680" s="6">
        <v>0</v>
      </c>
      <c r="I1680" s="25">
        <v>0</v>
      </c>
      <c r="M1680" s="2">
        <v>500</v>
      </c>
    </row>
    <row r="1681" spans="8:13" ht="12.75" hidden="1">
      <c r="H1681" s="6">
        <v>0</v>
      </c>
      <c r="I1681" s="25">
        <v>0</v>
      </c>
      <c r="M1681" s="2">
        <v>500</v>
      </c>
    </row>
    <row r="1682" spans="8:13" ht="12.75" hidden="1">
      <c r="H1682" s="6">
        <v>0</v>
      </c>
      <c r="I1682" s="25">
        <v>0</v>
      </c>
      <c r="M1682" s="2">
        <v>500</v>
      </c>
    </row>
    <row r="1683" spans="8:13" ht="12.75" hidden="1">
      <c r="H1683" s="6">
        <v>0</v>
      </c>
      <c r="I1683" s="25">
        <v>0</v>
      </c>
      <c r="M1683" s="2">
        <v>500</v>
      </c>
    </row>
    <row r="1684" spans="8:13" ht="12.75" hidden="1">
      <c r="H1684" s="6">
        <v>0</v>
      </c>
      <c r="I1684" s="25">
        <v>0</v>
      </c>
      <c r="M1684" s="2">
        <v>500</v>
      </c>
    </row>
    <row r="1685" spans="8:13" ht="12.75" hidden="1">
      <c r="H1685" s="6">
        <v>0</v>
      </c>
      <c r="I1685" s="25">
        <v>0</v>
      </c>
      <c r="M1685" s="2">
        <v>500</v>
      </c>
    </row>
    <row r="1686" spans="8:13" ht="12.75" hidden="1">
      <c r="H1686" s="6">
        <v>0</v>
      </c>
      <c r="I1686" s="25">
        <v>0</v>
      </c>
      <c r="M1686" s="2">
        <v>500</v>
      </c>
    </row>
    <row r="1687" spans="8:13" ht="12.75" hidden="1">
      <c r="H1687" s="6">
        <v>0</v>
      </c>
      <c r="I1687" s="25">
        <v>0</v>
      </c>
      <c r="M1687" s="2">
        <v>500</v>
      </c>
    </row>
    <row r="1688" spans="8:13" ht="12.75" hidden="1">
      <c r="H1688" s="6">
        <v>0</v>
      </c>
      <c r="I1688" s="25">
        <v>0</v>
      </c>
      <c r="M1688" s="2">
        <v>500</v>
      </c>
    </row>
    <row r="1689" spans="8:13" ht="12.75" hidden="1">
      <c r="H1689" s="6">
        <v>0</v>
      </c>
      <c r="I1689" s="25">
        <v>0</v>
      </c>
      <c r="M1689" s="2">
        <v>500</v>
      </c>
    </row>
    <row r="1690" spans="8:13" ht="12.75" hidden="1">
      <c r="H1690" s="6">
        <v>0</v>
      </c>
      <c r="I1690" s="25">
        <v>0</v>
      </c>
      <c r="M1690" s="2">
        <v>500</v>
      </c>
    </row>
    <row r="1691" spans="8:13" ht="12.75" hidden="1">
      <c r="H1691" s="6">
        <v>0</v>
      </c>
      <c r="I1691" s="25">
        <v>0</v>
      </c>
      <c r="M1691" s="2">
        <v>500</v>
      </c>
    </row>
    <row r="1692" spans="8:13" ht="12.75" hidden="1">
      <c r="H1692" s="6">
        <v>0</v>
      </c>
      <c r="I1692" s="25">
        <v>0</v>
      </c>
      <c r="M1692" s="2">
        <v>500</v>
      </c>
    </row>
    <row r="1693" spans="8:13" ht="12.75" hidden="1">
      <c r="H1693" s="6">
        <v>0</v>
      </c>
      <c r="I1693" s="25">
        <v>0</v>
      </c>
      <c r="M1693" s="2">
        <v>500</v>
      </c>
    </row>
    <row r="1694" spans="8:13" ht="12.75" hidden="1">
      <c r="H1694" s="6">
        <v>0</v>
      </c>
      <c r="I1694" s="25">
        <v>0</v>
      </c>
      <c r="M1694" s="2">
        <v>500</v>
      </c>
    </row>
    <row r="1695" spans="8:13" ht="12.75" hidden="1">
      <c r="H1695" s="6">
        <v>0</v>
      </c>
      <c r="I1695" s="25">
        <v>0</v>
      </c>
      <c r="M1695" s="2">
        <v>500</v>
      </c>
    </row>
    <row r="1696" spans="8:13" ht="12.75" hidden="1">
      <c r="H1696" s="6">
        <v>0</v>
      </c>
      <c r="I1696" s="25">
        <v>0</v>
      </c>
      <c r="M1696" s="2">
        <v>500</v>
      </c>
    </row>
    <row r="1697" spans="8:13" ht="12.75" hidden="1">
      <c r="H1697" s="6">
        <v>0</v>
      </c>
      <c r="I1697" s="25">
        <v>0</v>
      </c>
      <c r="M1697" s="2">
        <v>500</v>
      </c>
    </row>
    <row r="1698" spans="8:13" ht="12.75" hidden="1">
      <c r="H1698" s="6">
        <v>0</v>
      </c>
      <c r="I1698" s="25">
        <v>0</v>
      </c>
      <c r="M1698" s="2">
        <v>500</v>
      </c>
    </row>
    <row r="1699" spans="8:13" ht="12.75" hidden="1">
      <c r="H1699" s="6">
        <v>0</v>
      </c>
      <c r="I1699" s="25">
        <v>0</v>
      </c>
      <c r="M1699" s="2">
        <v>500</v>
      </c>
    </row>
    <row r="1700" spans="8:13" ht="12.75" hidden="1">
      <c r="H1700" s="6">
        <v>0</v>
      </c>
      <c r="I1700" s="25">
        <v>0</v>
      </c>
      <c r="M1700" s="2">
        <v>500</v>
      </c>
    </row>
    <row r="1701" spans="8:13" ht="12.75" hidden="1">
      <c r="H1701" s="6">
        <v>0</v>
      </c>
      <c r="I1701" s="25">
        <v>0</v>
      </c>
      <c r="M1701" s="2">
        <v>500</v>
      </c>
    </row>
    <row r="1702" spans="8:13" ht="12.75" hidden="1">
      <c r="H1702" s="6">
        <v>0</v>
      </c>
      <c r="I1702" s="25">
        <v>0</v>
      </c>
      <c r="M1702" s="2">
        <v>500</v>
      </c>
    </row>
    <row r="1703" spans="8:13" ht="12.75" hidden="1">
      <c r="H1703" s="6">
        <v>0</v>
      </c>
      <c r="I1703" s="25">
        <v>0</v>
      </c>
      <c r="M1703" s="2">
        <v>500</v>
      </c>
    </row>
    <row r="1704" spans="8:13" ht="12.75" hidden="1">
      <c r="H1704" s="6">
        <v>0</v>
      </c>
      <c r="I1704" s="25">
        <v>0</v>
      </c>
      <c r="M1704" s="2">
        <v>500</v>
      </c>
    </row>
    <row r="1705" spans="8:13" ht="12.75" hidden="1">
      <c r="H1705" s="6">
        <v>0</v>
      </c>
      <c r="I1705" s="25">
        <v>0</v>
      </c>
      <c r="M1705" s="2">
        <v>500</v>
      </c>
    </row>
    <row r="1706" spans="8:13" ht="12.75" hidden="1">
      <c r="H1706" s="6">
        <v>0</v>
      </c>
      <c r="I1706" s="25">
        <v>0</v>
      </c>
      <c r="M1706" s="2">
        <v>500</v>
      </c>
    </row>
    <row r="1707" spans="8:13" ht="12.75" hidden="1">
      <c r="H1707" s="6">
        <v>0</v>
      </c>
      <c r="I1707" s="25">
        <v>0</v>
      </c>
      <c r="M1707" s="2">
        <v>500</v>
      </c>
    </row>
    <row r="1708" spans="8:13" ht="12.75" hidden="1">
      <c r="H1708" s="6">
        <v>0</v>
      </c>
      <c r="I1708" s="25">
        <v>0</v>
      </c>
      <c r="M1708" s="2">
        <v>500</v>
      </c>
    </row>
    <row r="1709" spans="8:13" ht="12.75" hidden="1">
      <c r="H1709" s="6">
        <v>0</v>
      </c>
      <c r="I1709" s="25">
        <v>0</v>
      </c>
      <c r="M1709" s="2">
        <v>500</v>
      </c>
    </row>
    <row r="1710" spans="8:13" ht="12.75" hidden="1">
      <c r="H1710" s="6">
        <v>0</v>
      </c>
      <c r="I1710" s="25">
        <v>0</v>
      </c>
      <c r="M1710" s="2">
        <v>500</v>
      </c>
    </row>
    <row r="1711" spans="8:13" ht="12.75" hidden="1">
      <c r="H1711" s="6">
        <v>0</v>
      </c>
      <c r="I1711" s="25">
        <v>0</v>
      </c>
      <c r="M1711" s="2">
        <v>500</v>
      </c>
    </row>
    <row r="1712" spans="8:13" ht="12.75" hidden="1">
      <c r="H1712" s="6">
        <v>0</v>
      </c>
      <c r="I1712" s="25">
        <v>0</v>
      </c>
      <c r="M1712" s="2">
        <v>500</v>
      </c>
    </row>
    <row r="1713" spans="8:13" ht="12.75" hidden="1">
      <c r="H1713" s="6">
        <v>0</v>
      </c>
      <c r="I1713" s="25">
        <v>0</v>
      </c>
      <c r="M1713" s="2">
        <v>500</v>
      </c>
    </row>
    <row r="1714" spans="8:13" ht="12.75" hidden="1">
      <c r="H1714" s="6">
        <v>0</v>
      </c>
      <c r="I1714" s="25">
        <v>0</v>
      </c>
      <c r="M1714" s="2">
        <v>500</v>
      </c>
    </row>
    <row r="1715" spans="8:13" ht="12.75" hidden="1">
      <c r="H1715" s="6">
        <v>0</v>
      </c>
      <c r="I1715" s="25">
        <v>0</v>
      </c>
      <c r="M1715" s="2">
        <v>500</v>
      </c>
    </row>
    <row r="1716" spans="8:13" ht="12.75" hidden="1">
      <c r="H1716" s="6">
        <v>0</v>
      </c>
      <c r="I1716" s="25">
        <v>0</v>
      </c>
      <c r="M1716" s="2">
        <v>500</v>
      </c>
    </row>
    <row r="1717" spans="8:13" ht="12.75" hidden="1">
      <c r="H1717" s="6">
        <v>0</v>
      </c>
      <c r="I1717" s="25">
        <v>0</v>
      </c>
      <c r="M1717" s="2">
        <v>500</v>
      </c>
    </row>
    <row r="1718" spans="8:13" ht="12.75" hidden="1">
      <c r="H1718" s="6">
        <v>0</v>
      </c>
      <c r="I1718" s="25">
        <v>0</v>
      </c>
      <c r="M1718" s="2">
        <v>500</v>
      </c>
    </row>
    <row r="1719" spans="8:13" ht="12.75" hidden="1">
      <c r="H1719" s="6">
        <v>0</v>
      </c>
      <c r="I1719" s="25">
        <v>0</v>
      </c>
      <c r="M1719" s="2">
        <v>500</v>
      </c>
    </row>
    <row r="1720" spans="8:13" ht="12.75" hidden="1">
      <c r="H1720" s="6">
        <v>0</v>
      </c>
      <c r="I1720" s="25">
        <v>0</v>
      </c>
      <c r="M1720" s="2">
        <v>500</v>
      </c>
    </row>
    <row r="1721" spans="8:13" ht="12.75" hidden="1">
      <c r="H1721" s="6">
        <v>0</v>
      </c>
      <c r="I1721" s="25">
        <v>0</v>
      </c>
      <c r="M1721" s="2">
        <v>500</v>
      </c>
    </row>
    <row r="1722" spans="8:13" ht="12.75" hidden="1">
      <c r="H1722" s="6">
        <v>0</v>
      </c>
      <c r="I1722" s="25">
        <v>0</v>
      </c>
      <c r="M1722" s="2">
        <v>500</v>
      </c>
    </row>
    <row r="1723" spans="8:13" ht="12.75" hidden="1">
      <c r="H1723" s="6">
        <v>0</v>
      </c>
      <c r="I1723" s="25">
        <v>0</v>
      </c>
      <c r="M1723" s="2">
        <v>500</v>
      </c>
    </row>
    <row r="1724" spans="8:13" ht="12.75" hidden="1">
      <c r="H1724" s="6">
        <v>0</v>
      </c>
      <c r="I1724" s="25">
        <v>0</v>
      </c>
      <c r="M1724" s="2">
        <v>500</v>
      </c>
    </row>
    <row r="1725" spans="8:13" ht="12.75" hidden="1">
      <c r="H1725" s="6">
        <v>0</v>
      </c>
      <c r="I1725" s="25">
        <v>0</v>
      </c>
      <c r="M1725" s="2">
        <v>500</v>
      </c>
    </row>
    <row r="1726" spans="8:13" ht="12.75" hidden="1">
      <c r="H1726" s="6">
        <v>0</v>
      </c>
      <c r="I1726" s="25">
        <v>0</v>
      </c>
      <c r="M1726" s="2">
        <v>500</v>
      </c>
    </row>
    <row r="1727" spans="8:13" ht="12.75" hidden="1">
      <c r="H1727" s="6">
        <v>0</v>
      </c>
      <c r="I1727" s="25">
        <v>0</v>
      </c>
      <c r="M1727" s="2">
        <v>500</v>
      </c>
    </row>
    <row r="1728" spans="8:13" ht="12.75" hidden="1">
      <c r="H1728" s="6">
        <v>0</v>
      </c>
      <c r="I1728" s="25">
        <v>0</v>
      </c>
      <c r="M1728" s="2">
        <v>500</v>
      </c>
    </row>
    <row r="1729" spans="8:13" ht="12.75" hidden="1">
      <c r="H1729" s="6">
        <v>0</v>
      </c>
      <c r="I1729" s="25">
        <v>0</v>
      </c>
      <c r="M1729" s="2">
        <v>500</v>
      </c>
    </row>
    <row r="1730" spans="8:13" ht="12.75" hidden="1">
      <c r="H1730" s="6">
        <v>0</v>
      </c>
      <c r="I1730" s="25">
        <v>0</v>
      </c>
      <c r="M1730" s="2">
        <v>500</v>
      </c>
    </row>
    <row r="1731" spans="8:13" ht="12.75" hidden="1">
      <c r="H1731" s="6">
        <v>0</v>
      </c>
      <c r="I1731" s="25">
        <v>0</v>
      </c>
      <c r="M1731" s="2">
        <v>500</v>
      </c>
    </row>
    <row r="1732" spans="8:13" ht="12.75" hidden="1">
      <c r="H1732" s="6">
        <v>0</v>
      </c>
      <c r="I1732" s="25">
        <v>0</v>
      </c>
      <c r="M1732" s="2">
        <v>500</v>
      </c>
    </row>
    <row r="1733" spans="8:13" ht="12.75" hidden="1">
      <c r="H1733" s="6">
        <v>0</v>
      </c>
      <c r="I1733" s="25">
        <v>0</v>
      </c>
      <c r="M1733" s="2">
        <v>500</v>
      </c>
    </row>
    <row r="1734" spans="8:13" ht="12.75" hidden="1">
      <c r="H1734" s="6">
        <v>0</v>
      </c>
      <c r="I1734" s="25">
        <v>0</v>
      </c>
      <c r="M1734" s="2">
        <v>500</v>
      </c>
    </row>
    <row r="1735" spans="8:13" ht="12.75" hidden="1">
      <c r="H1735" s="6">
        <v>0</v>
      </c>
      <c r="I1735" s="25">
        <v>0</v>
      </c>
      <c r="M1735" s="2">
        <v>500</v>
      </c>
    </row>
    <row r="1736" spans="8:13" ht="12.75" hidden="1">
      <c r="H1736" s="6">
        <v>0</v>
      </c>
      <c r="I1736" s="25">
        <v>0</v>
      </c>
      <c r="M1736" s="2">
        <v>500</v>
      </c>
    </row>
    <row r="1737" spans="8:13" ht="12.75" hidden="1">
      <c r="H1737" s="6">
        <v>0</v>
      </c>
      <c r="I1737" s="25">
        <v>0</v>
      </c>
      <c r="M1737" s="2">
        <v>500</v>
      </c>
    </row>
    <row r="1738" spans="8:13" ht="12.75" hidden="1">
      <c r="H1738" s="6">
        <v>0</v>
      </c>
      <c r="I1738" s="25">
        <v>0</v>
      </c>
      <c r="M1738" s="2">
        <v>500</v>
      </c>
    </row>
    <row r="1739" spans="8:13" ht="12.75" hidden="1">
      <c r="H1739" s="6">
        <v>0</v>
      </c>
      <c r="I1739" s="25">
        <v>0</v>
      </c>
      <c r="M1739" s="2">
        <v>500</v>
      </c>
    </row>
    <row r="1740" spans="8:13" ht="12.75" hidden="1">
      <c r="H1740" s="6">
        <v>0</v>
      </c>
      <c r="I1740" s="25">
        <v>0</v>
      </c>
      <c r="M1740" s="2">
        <v>500</v>
      </c>
    </row>
    <row r="1741" spans="8:13" ht="12.75" hidden="1">
      <c r="H1741" s="6">
        <v>0</v>
      </c>
      <c r="I1741" s="25">
        <v>0</v>
      </c>
      <c r="M1741" s="2">
        <v>500</v>
      </c>
    </row>
    <row r="1742" spans="8:13" ht="12.75" hidden="1">
      <c r="H1742" s="6">
        <v>0</v>
      </c>
      <c r="I1742" s="25">
        <v>0</v>
      </c>
      <c r="M1742" s="2">
        <v>500</v>
      </c>
    </row>
    <row r="1743" spans="8:13" ht="12.75" hidden="1">
      <c r="H1743" s="6">
        <v>0</v>
      </c>
      <c r="I1743" s="25">
        <v>0</v>
      </c>
      <c r="M1743" s="2">
        <v>500</v>
      </c>
    </row>
    <row r="1744" spans="8:13" ht="12.75" hidden="1">
      <c r="H1744" s="6">
        <v>0</v>
      </c>
      <c r="I1744" s="25">
        <v>0</v>
      </c>
      <c r="M1744" s="2">
        <v>500</v>
      </c>
    </row>
    <row r="1745" spans="8:13" ht="12.75" hidden="1">
      <c r="H1745" s="6">
        <v>0</v>
      </c>
      <c r="I1745" s="25">
        <v>0</v>
      </c>
      <c r="M1745" s="2">
        <v>500</v>
      </c>
    </row>
    <row r="1746" spans="8:13" ht="12.75" hidden="1">
      <c r="H1746" s="6">
        <v>0</v>
      </c>
      <c r="I1746" s="25">
        <v>0</v>
      </c>
      <c r="M1746" s="2">
        <v>500</v>
      </c>
    </row>
    <row r="1747" spans="8:13" ht="12.75" hidden="1">
      <c r="H1747" s="6">
        <v>0</v>
      </c>
      <c r="I1747" s="25">
        <v>0</v>
      </c>
      <c r="M1747" s="2">
        <v>500</v>
      </c>
    </row>
    <row r="1748" spans="8:13" ht="12.75" hidden="1">
      <c r="H1748" s="6">
        <v>0</v>
      </c>
      <c r="I1748" s="25">
        <v>0</v>
      </c>
      <c r="M1748" s="2">
        <v>500</v>
      </c>
    </row>
    <row r="1749" spans="8:13" ht="12.75" hidden="1">
      <c r="H1749" s="6">
        <v>0</v>
      </c>
      <c r="I1749" s="25">
        <v>0</v>
      </c>
      <c r="M1749" s="2">
        <v>500</v>
      </c>
    </row>
    <row r="1750" spans="8:13" ht="12.75" hidden="1">
      <c r="H1750" s="6">
        <v>0</v>
      </c>
      <c r="I1750" s="25">
        <v>0</v>
      </c>
      <c r="M1750" s="2">
        <v>500</v>
      </c>
    </row>
    <row r="1751" spans="8:13" ht="12.75" hidden="1">
      <c r="H1751" s="6">
        <v>0</v>
      </c>
      <c r="I1751" s="25">
        <v>0</v>
      </c>
      <c r="M1751" s="2">
        <v>500</v>
      </c>
    </row>
    <row r="1752" spans="8:13" ht="12.75" hidden="1">
      <c r="H1752" s="6">
        <v>0</v>
      </c>
      <c r="I1752" s="25">
        <v>0</v>
      </c>
      <c r="M1752" s="2">
        <v>500</v>
      </c>
    </row>
    <row r="1753" spans="8:13" ht="12.75" hidden="1">
      <c r="H1753" s="6">
        <v>0</v>
      </c>
      <c r="I1753" s="25">
        <v>0</v>
      </c>
      <c r="M1753" s="2">
        <v>500</v>
      </c>
    </row>
    <row r="1754" spans="8:13" ht="12.75" hidden="1">
      <c r="H1754" s="6">
        <v>0</v>
      </c>
      <c r="I1754" s="25">
        <v>0</v>
      </c>
      <c r="M1754" s="2">
        <v>500</v>
      </c>
    </row>
    <row r="1755" spans="8:13" ht="12.75" hidden="1">
      <c r="H1755" s="6">
        <v>0</v>
      </c>
      <c r="I1755" s="25">
        <v>0</v>
      </c>
      <c r="M1755" s="2">
        <v>500</v>
      </c>
    </row>
    <row r="1756" spans="8:13" ht="12.75" hidden="1">
      <c r="H1756" s="6">
        <v>0</v>
      </c>
      <c r="I1756" s="25">
        <v>0</v>
      </c>
      <c r="M1756" s="2">
        <v>500</v>
      </c>
    </row>
    <row r="1757" spans="8:13" ht="12.75" hidden="1">
      <c r="H1757" s="6">
        <v>0</v>
      </c>
      <c r="I1757" s="25">
        <v>0</v>
      </c>
      <c r="M1757" s="2">
        <v>500</v>
      </c>
    </row>
    <row r="1758" spans="8:13" ht="12.75" hidden="1">
      <c r="H1758" s="6">
        <v>0</v>
      </c>
      <c r="I1758" s="25">
        <v>0</v>
      </c>
      <c r="M1758" s="2">
        <v>500</v>
      </c>
    </row>
    <row r="1759" spans="8:13" ht="12.75" hidden="1">
      <c r="H1759" s="6">
        <v>0</v>
      </c>
      <c r="I1759" s="25">
        <v>0</v>
      </c>
      <c r="M1759" s="2">
        <v>500</v>
      </c>
    </row>
    <row r="1760" spans="8:13" ht="12.75" hidden="1">
      <c r="H1760" s="6">
        <v>0</v>
      </c>
      <c r="I1760" s="25">
        <v>0</v>
      </c>
      <c r="M1760" s="2">
        <v>500</v>
      </c>
    </row>
    <row r="1761" spans="8:13" ht="12.75" hidden="1">
      <c r="H1761" s="6">
        <v>0</v>
      </c>
      <c r="I1761" s="25">
        <v>0</v>
      </c>
      <c r="M1761" s="2">
        <v>500</v>
      </c>
    </row>
    <row r="1762" spans="8:13" ht="12.75" hidden="1">
      <c r="H1762" s="6">
        <v>0</v>
      </c>
      <c r="I1762" s="25">
        <v>0</v>
      </c>
      <c r="M1762" s="2">
        <v>500</v>
      </c>
    </row>
    <row r="1763" spans="8:13" ht="12.75" hidden="1">
      <c r="H1763" s="6">
        <v>0</v>
      </c>
      <c r="I1763" s="25">
        <v>0</v>
      </c>
      <c r="M1763" s="2">
        <v>500</v>
      </c>
    </row>
    <row r="1764" spans="8:13" ht="12.75" hidden="1">
      <c r="H1764" s="6">
        <v>0</v>
      </c>
      <c r="I1764" s="25">
        <v>0</v>
      </c>
      <c r="M1764" s="2">
        <v>500</v>
      </c>
    </row>
    <row r="1765" spans="8:13" ht="12.75" hidden="1">
      <c r="H1765" s="6">
        <v>0</v>
      </c>
      <c r="I1765" s="25">
        <v>0</v>
      </c>
      <c r="M1765" s="2">
        <v>500</v>
      </c>
    </row>
    <row r="1766" spans="8:13" ht="12.75" hidden="1">
      <c r="H1766" s="6">
        <v>0</v>
      </c>
      <c r="I1766" s="25">
        <v>0</v>
      </c>
      <c r="M1766" s="2">
        <v>500</v>
      </c>
    </row>
    <row r="1767" spans="8:13" ht="12.75" hidden="1">
      <c r="H1767" s="6">
        <v>0</v>
      </c>
      <c r="I1767" s="25">
        <v>0</v>
      </c>
      <c r="M1767" s="2">
        <v>500</v>
      </c>
    </row>
    <row r="1768" spans="8:13" ht="12.75" hidden="1">
      <c r="H1768" s="6">
        <v>0</v>
      </c>
      <c r="I1768" s="25">
        <v>0</v>
      </c>
      <c r="M1768" s="2">
        <v>500</v>
      </c>
    </row>
    <row r="1769" spans="8:13" ht="12.75" hidden="1">
      <c r="H1769" s="6">
        <v>0</v>
      </c>
      <c r="I1769" s="25">
        <v>0</v>
      </c>
      <c r="M1769" s="2">
        <v>500</v>
      </c>
    </row>
    <row r="1770" spans="8:13" ht="12.75" hidden="1">
      <c r="H1770" s="6">
        <v>0</v>
      </c>
      <c r="I1770" s="25">
        <v>0</v>
      </c>
      <c r="M1770" s="2">
        <v>500</v>
      </c>
    </row>
    <row r="1771" spans="8:13" ht="12.75" hidden="1">
      <c r="H1771" s="6">
        <v>0</v>
      </c>
      <c r="I1771" s="25">
        <v>0</v>
      </c>
      <c r="M1771" s="2">
        <v>500</v>
      </c>
    </row>
    <row r="1772" spans="8:13" ht="12.75" hidden="1">
      <c r="H1772" s="6">
        <v>0</v>
      </c>
      <c r="I1772" s="25">
        <v>0</v>
      </c>
      <c r="M1772" s="2">
        <v>500</v>
      </c>
    </row>
    <row r="1773" spans="8:13" ht="12.75" hidden="1">
      <c r="H1773" s="6">
        <v>0</v>
      </c>
      <c r="I1773" s="25">
        <v>0</v>
      </c>
      <c r="M1773" s="2">
        <v>500</v>
      </c>
    </row>
    <row r="1774" spans="8:13" ht="12.75" hidden="1">
      <c r="H1774" s="6">
        <v>0</v>
      </c>
      <c r="I1774" s="25">
        <v>0</v>
      </c>
      <c r="M1774" s="2">
        <v>500</v>
      </c>
    </row>
    <row r="1775" spans="8:13" ht="12.75" hidden="1">
      <c r="H1775" s="6">
        <v>0</v>
      </c>
      <c r="I1775" s="25">
        <v>0</v>
      </c>
      <c r="M1775" s="2">
        <v>500</v>
      </c>
    </row>
    <row r="1776" spans="8:13" ht="12.75" hidden="1">
      <c r="H1776" s="6">
        <v>0</v>
      </c>
      <c r="I1776" s="25">
        <v>0</v>
      </c>
      <c r="M1776" s="2">
        <v>500</v>
      </c>
    </row>
    <row r="1777" spans="8:13" ht="12.75" hidden="1">
      <c r="H1777" s="6">
        <v>0</v>
      </c>
      <c r="I1777" s="25">
        <v>0</v>
      </c>
      <c r="M1777" s="2">
        <v>500</v>
      </c>
    </row>
    <row r="1778" spans="8:13" ht="12.75" hidden="1">
      <c r="H1778" s="6">
        <v>0</v>
      </c>
      <c r="I1778" s="25">
        <v>0</v>
      </c>
      <c r="M1778" s="2">
        <v>500</v>
      </c>
    </row>
    <row r="1779" spans="8:13" ht="12.75" hidden="1">
      <c r="H1779" s="6">
        <v>0</v>
      </c>
      <c r="I1779" s="25">
        <v>0</v>
      </c>
      <c r="M1779" s="2">
        <v>500</v>
      </c>
    </row>
    <row r="1780" spans="8:13" ht="12.75" hidden="1">
      <c r="H1780" s="6">
        <v>0</v>
      </c>
      <c r="I1780" s="25">
        <v>0</v>
      </c>
      <c r="M1780" s="2">
        <v>500</v>
      </c>
    </row>
    <row r="1781" spans="8:13" ht="12.75" hidden="1">
      <c r="H1781" s="6">
        <v>0</v>
      </c>
      <c r="I1781" s="25">
        <v>0</v>
      </c>
      <c r="M1781" s="2">
        <v>500</v>
      </c>
    </row>
    <row r="1782" spans="8:13" ht="12.75" hidden="1">
      <c r="H1782" s="6">
        <v>0</v>
      </c>
      <c r="I1782" s="25">
        <v>0</v>
      </c>
      <c r="M1782" s="2">
        <v>500</v>
      </c>
    </row>
    <row r="1783" spans="8:13" ht="12.75" hidden="1">
      <c r="H1783" s="6">
        <v>0</v>
      </c>
      <c r="I1783" s="25">
        <v>0</v>
      </c>
      <c r="M1783" s="2">
        <v>500</v>
      </c>
    </row>
    <row r="1784" spans="8:13" ht="12.75" hidden="1">
      <c r="H1784" s="6">
        <v>0</v>
      </c>
      <c r="I1784" s="25">
        <v>0</v>
      </c>
      <c r="M1784" s="2">
        <v>500</v>
      </c>
    </row>
    <row r="1785" spans="8:13" ht="12.75" hidden="1">
      <c r="H1785" s="6">
        <v>0</v>
      </c>
      <c r="I1785" s="25">
        <v>0</v>
      </c>
      <c r="M1785" s="2">
        <v>500</v>
      </c>
    </row>
    <row r="1786" spans="8:13" ht="12.75" hidden="1">
      <c r="H1786" s="6">
        <v>0</v>
      </c>
      <c r="I1786" s="25">
        <v>0</v>
      </c>
      <c r="M1786" s="2">
        <v>500</v>
      </c>
    </row>
    <row r="1787" spans="8:13" ht="12.75" hidden="1">
      <c r="H1787" s="6">
        <v>0</v>
      </c>
      <c r="I1787" s="25">
        <v>0</v>
      </c>
      <c r="M1787" s="2">
        <v>500</v>
      </c>
    </row>
    <row r="1788" spans="8:13" ht="12.75" hidden="1">
      <c r="H1788" s="6">
        <v>0</v>
      </c>
      <c r="I1788" s="25">
        <v>0</v>
      </c>
      <c r="M1788" s="2">
        <v>500</v>
      </c>
    </row>
    <row r="1789" spans="8:13" ht="12.75" hidden="1">
      <c r="H1789" s="6">
        <v>0</v>
      </c>
      <c r="I1789" s="25">
        <v>0</v>
      </c>
      <c r="M1789" s="2">
        <v>500</v>
      </c>
    </row>
    <row r="1790" spans="8:13" ht="12.75" hidden="1">
      <c r="H1790" s="6">
        <v>0</v>
      </c>
      <c r="I1790" s="25">
        <v>0</v>
      </c>
      <c r="M1790" s="2">
        <v>500</v>
      </c>
    </row>
    <row r="1791" spans="8:13" ht="12.75" hidden="1">
      <c r="H1791" s="6">
        <v>0</v>
      </c>
      <c r="I1791" s="25">
        <v>0</v>
      </c>
      <c r="M1791" s="2">
        <v>500</v>
      </c>
    </row>
    <row r="1792" spans="8:13" ht="12.75" hidden="1">
      <c r="H1792" s="6">
        <v>0</v>
      </c>
      <c r="I1792" s="25">
        <v>0</v>
      </c>
      <c r="M1792" s="2">
        <v>500</v>
      </c>
    </row>
    <row r="1793" spans="8:13" ht="12.75" hidden="1">
      <c r="H1793" s="6">
        <v>0</v>
      </c>
      <c r="I1793" s="25">
        <v>0</v>
      </c>
      <c r="M1793" s="2">
        <v>500</v>
      </c>
    </row>
    <row r="1794" spans="8:13" ht="12.75" hidden="1">
      <c r="H1794" s="6">
        <v>0</v>
      </c>
      <c r="I1794" s="25">
        <v>0</v>
      </c>
      <c r="M1794" s="2">
        <v>500</v>
      </c>
    </row>
    <row r="1795" spans="8:13" ht="12.75" hidden="1">
      <c r="H1795" s="6">
        <v>0</v>
      </c>
      <c r="I1795" s="25">
        <v>0</v>
      </c>
      <c r="M1795" s="2">
        <v>500</v>
      </c>
    </row>
    <row r="1796" spans="8:13" ht="12.75" hidden="1">
      <c r="H1796" s="6">
        <v>0</v>
      </c>
      <c r="I1796" s="25">
        <v>0</v>
      </c>
      <c r="M1796" s="2">
        <v>500</v>
      </c>
    </row>
    <row r="1797" spans="8:13" ht="12.75" hidden="1">
      <c r="H1797" s="6">
        <v>0</v>
      </c>
      <c r="I1797" s="25">
        <v>0</v>
      </c>
      <c r="M1797" s="2">
        <v>500</v>
      </c>
    </row>
    <row r="1798" spans="8:13" ht="12.75" hidden="1">
      <c r="H1798" s="6">
        <v>0</v>
      </c>
      <c r="I1798" s="25">
        <v>0</v>
      </c>
      <c r="M1798" s="2">
        <v>500</v>
      </c>
    </row>
    <row r="1799" spans="8:13" ht="12.75" hidden="1">
      <c r="H1799" s="6">
        <v>0</v>
      </c>
      <c r="I1799" s="25">
        <v>0</v>
      </c>
      <c r="M1799" s="2">
        <v>500</v>
      </c>
    </row>
    <row r="1800" spans="8:13" ht="12.75" hidden="1">
      <c r="H1800" s="6">
        <v>0</v>
      </c>
      <c r="I1800" s="25">
        <v>0</v>
      </c>
      <c r="M1800" s="2">
        <v>500</v>
      </c>
    </row>
    <row r="1801" spans="8:13" ht="12.75" hidden="1">
      <c r="H1801" s="6">
        <v>0</v>
      </c>
      <c r="I1801" s="25">
        <v>0</v>
      </c>
      <c r="M1801" s="2">
        <v>500</v>
      </c>
    </row>
    <row r="1802" spans="8:13" ht="12.75" hidden="1">
      <c r="H1802" s="6">
        <v>0</v>
      </c>
      <c r="I1802" s="25">
        <v>0</v>
      </c>
      <c r="M1802" s="2">
        <v>500</v>
      </c>
    </row>
    <row r="1803" spans="8:13" ht="12.75" hidden="1">
      <c r="H1803" s="6">
        <v>0</v>
      </c>
      <c r="I1803" s="25">
        <v>0</v>
      </c>
      <c r="M1803" s="2">
        <v>500</v>
      </c>
    </row>
    <row r="1804" spans="8:13" ht="12.75" hidden="1">
      <c r="H1804" s="6">
        <v>0</v>
      </c>
      <c r="I1804" s="25">
        <v>0</v>
      </c>
      <c r="M1804" s="2">
        <v>500</v>
      </c>
    </row>
    <row r="1805" spans="8:13" ht="12.75" hidden="1">
      <c r="H1805" s="6">
        <v>0</v>
      </c>
      <c r="I1805" s="25">
        <v>0</v>
      </c>
      <c r="M1805" s="2">
        <v>500</v>
      </c>
    </row>
    <row r="1806" spans="8:13" ht="12.75" hidden="1">
      <c r="H1806" s="6">
        <v>0</v>
      </c>
      <c r="I1806" s="25">
        <v>0</v>
      </c>
      <c r="M1806" s="2">
        <v>500</v>
      </c>
    </row>
    <row r="1807" spans="8:13" ht="12.75" hidden="1">
      <c r="H1807" s="6">
        <v>0</v>
      </c>
      <c r="I1807" s="25">
        <v>0</v>
      </c>
      <c r="M1807" s="2">
        <v>500</v>
      </c>
    </row>
    <row r="1808" spans="8:13" ht="12.75" hidden="1">
      <c r="H1808" s="6">
        <v>0</v>
      </c>
      <c r="I1808" s="25">
        <v>0</v>
      </c>
      <c r="M1808" s="2">
        <v>500</v>
      </c>
    </row>
    <row r="1809" spans="8:13" ht="12.75" hidden="1">
      <c r="H1809" s="6">
        <v>0</v>
      </c>
      <c r="I1809" s="25">
        <v>0</v>
      </c>
      <c r="M1809" s="2">
        <v>500</v>
      </c>
    </row>
    <row r="1810" spans="8:13" ht="12.75" hidden="1">
      <c r="H1810" s="6">
        <v>0</v>
      </c>
      <c r="I1810" s="25">
        <v>0</v>
      </c>
      <c r="M1810" s="2">
        <v>500</v>
      </c>
    </row>
    <row r="1811" spans="8:13" ht="12.75" hidden="1">
      <c r="H1811" s="6">
        <v>0</v>
      </c>
      <c r="I1811" s="25">
        <v>0</v>
      </c>
      <c r="M1811" s="2">
        <v>500</v>
      </c>
    </row>
    <row r="1812" spans="8:13" ht="12.75" hidden="1">
      <c r="H1812" s="6">
        <v>0</v>
      </c>
      <c r="I1812" s="25">
        <v>0</v>
      </c>
      <c r="M1812" s="2">
        <v>500</v>
      </c>
    </row>
    <row r="1813" spans="8:13" ht="12.75" hidden="1">
      <c r="H1813" s="6">
        <v>0</v>
      </c>
      <c r="I1813" s="25">
        <v>0</v>
      </c>
      <c r="M1813" s="2">
        <v>500</v>
      </c>
    </row>
    <row r="1814" spans="8:13" ht="12.75" hidden="1">
      <c r="H1814" s="6">
        <v>0</v>
      </c>
      <c r="I1814" s="25">
        <v>0</v>
      </c>
      <c r="M1814" s="2">
        <v>500</v>
      </c>
    </row>
    <row r="1815" spans="8:13" ht="12.75" hidden="1">
      <c r="H1815" s="6">
        <v>0</v>
      </c>
      <c r="I1815" s="25">
        <v>0</v>
      </c>
      <c r="M1815" s="2">
        <v>500</v>
      </c>
    </row>
    <row r="1816" spans="8:13" ht="12.75" hidden="1">
      <c r="H1816" s="6">
        <v>0</v>
      </c>
      <c r="I1816" s="25">
        <v>0</v>
      </c>
      <c r="M1816" s="2">
        <v>500</v>
      </c>
    </row>
    <row r="1817" spans="8:13" ht="12.75" hidden="1">
      <c r="H1817" s="6">
        <v>0</v>
      </c>
      <c r="I1817" s="25">
        <v>0</v>
      </c>
      <c r="M1817" s="2">
        <v>500</v>
      </c>
    </row>
    <row r="1818" spans="8:13" ht="12.75" hidden="1">
      <c r="H1818" s="6">
        <v>0</v>
      </c>
      <c r="I1818" s="25">
        <v>0</v>
      </c>
      <c r="M1818" s="2">
        <v>500</v>
      </c>
    </row>
    <row r="1819" spans="8:13" ht="12.75" hidden="1">
      <c r="H1819" s="6">
        <v>0</v>
      </c>
      <c r="I1819" s="25">
        <v>0</v>
      </c>
      <c r="M1819" s="2">
        <v>500</v>
      </c>
    </row>
    <row r="1820" spans="8:13" ht="12.75" hidden="1">
      <c r="H1820" s="6">
        <v>0</v>
      </c>
      <c r="I1820" s="25">
        <v>0</v>
      </c>
      <c r="M1820" s="2">
        <v>500</v>
      </c>
    </row>
    <row r="1821" spans="8:13" ht="12.75" hidden="1">
      <c r="H1821" s="6">
        <v>0</v>
      </c>
      <c r="I1821" s="25">
        <v>0</v>
      </c>
      <c r="M1821" s="2">
        <v>500</v>
      </c>
    </row>
    <row r="1822" spans="8:13" ht="12.75" hidden="1">
      <c r="H1822" s="6">
        <v>0</v>
      </c>
      <c r="I1822" s="25">
        <v>0</v>
      </c>
      <c r="M1822" s="2">
        <v>500</v>
      </c>
    </row>
    <row r="1823" spans="8:13" ht="12.75" hidden="1">
      <c r="H1823" s="6">
        <v>0</v>
      </c>
      <c r="I1823" s="25">
        <v>0</v>
      </c>
      <c r="M1823" s="2">
        <v>500</v>
      </c>
    </row>
    <row r="1824" spans="8:13" ht="12.75" hidden="1">
      <c r="H1824" s="6">
        <v>0</v>
      </c>
      <c r="I1824" s="25">
        <v>0</v>
      </c>
      <c r="M1824" s="2">
        <v>500</v>
      </c>
    </row>
    <row r="1825" spans="8:13" ht="12.75" hidden="1">
      <c r="H1825" s="6">
        <v>0</v>
      </c>
      <c r="I1825" s="25">
        <v>0</v>
      </c>
      <c r="M1825" s="2">
        <v>500</v>
      </c>
    </row>
    <row r="1826" spans="8:13" ht="12.75" hidden="1">
      <c r="H1826" s="6">
        <v>0</v>
      </c>
      <c r="I1826" s="25">
        <v>0</v>
      </c>
      <c r="M1826" s="2">
        <v>500</v>
      </c>
    </row>
    <row r="1827" spans="8:13" ht="12.75" hidden="1">
      <c r="H1827" s="6">
        <v>0</v>
      </c>
      <c r="I1827" s="25">
        <v>0</v>
      </c>
      <c r="M1827" s="2">
        <v>500</v>
      </c>
    </row>
    <row r="1828" spans="8:13" ht="12.75" hidden="1">
      <c r="H1828" s="6">
        <v>0</v>
      </c>
      <c r="I1828" s="25">
        <v>0</v>
      </c>
      <c r="M1828" s="2">
        <v>500</v>
      </c>
    </row>
    <row r="1829" spans="8:13" ht="12.75" hidden="1">
      <c r="H1829" s="6">
        <v>0</v>
      </c>
      <c r="I1829" s="25">
        <v>0</v>
      </c>
      <c r="M1829" s="2">
        <v>500</v>
      </c>
    </row>
    <row r="1830" spans="8:13" ht="12.75" hidden="1">
      <c r="H1830" s="6">
        <v>0</v>
      </c>
      <c r="I1830" s="25">
        <v>0</v>
      </c>
      <c r="M1830" s="2">
        <v>500</v>
      </c>
    </row>
    <row r="1831" spans="8:13" ht="12.75" hidden="1">
      <c r="H1831" s="6">
        <v>0</v>
      </c>
      <c r="I1831" s="25">
        <v>0</v>
      </c>
      <c r="M1831" s="2">
        <v>500</v>
      </c>
    </row>
    <row r="1832" spans="8:13" ht="12.75" hidden="1">
      <c r="H1832" s="6">
        <v>0</v>
      </c>
      <c r="I1832" s="25">
        <v>0</v>
      </c>
      <c r="M1832" s="2">
        <v>500</v>
      </c>
    </row>
    <row r="1833" spans="8:13" ht="12.75" hidden="1">
      <c r="H1833" s="6">
        <v>0</v>
      </c>
      <c r="I1833" s="25">
        <v>0</v>
      </c>
      <c r="M1833" s="2">
        <v>500</v>
      </c>
    </row>
    <row r="1834" spans="8:13" ht="12.75" hidden="1">
      <c r="H1834" s="6">
        <v>0</v>
      </c>
      <c r="I1834" s="25">
        <v>0</v>
      </c>
      <c r="M1834" s="2">
        <v>500</v>
      </c>
    </row>
    <row r="1835" spans="8:13" ht="12.75" hidden="1">
      <c r="H1835" s="6">
        <v>0</v>
      </c>
      <c r="I1835" s="25">
        <v>0</v>
      </c>
      <c r="M1835" s="2">
        <v>500</v>
      </c>
    </row>
    <row r="1836" spans="8:13" ht="12.75" hidden="1">
      <c r="H1836" s="6">
        <v>0</v>
      </c>
      <c r="I1836" s="25">
        <v>0</v>
      </c>
      <c r="M1836" s="2">
        <v>500</v>
      </c>
    </row>
    <row r="1837" spans="8:13" ht="12.75" hidden="1">
      <c r="H1837" s="6">
        <v>0</v>
      </c>
      <c r="I1837" s="25">
        <v>0</v>
      </c>
      <c r="M1837" s="2">
        <v>500</v>
      </c>
    </row>
    <row r="1838" spans="8:13" ht="12.75" hidden="1">
      <c r="H1838" s="6">
        <v>0</v>
      </c>
      <c r="I1838" s="25">
        <v>0</v>
      </c>
      <c r="M1838" s="2">
        <v>500</v>
      </c>
    </row>
    <row r="1839" spans="8:13" ht="12.75" hidden="1">
      <c r="H1839" s="6">
        <v>0</v>
      </c>
      <c r="I1839" s="25">
        <v>0</v>
      </c>
      <c r="M1839" s="2">
        <v>500</v>
      </c>
    </row>
    <row r="1840" spans="8:13" ht="12.75" hidden="1">
      <c r="H1840" s="6">
        <v>0</v>
      </c>
      <c r="I1840" s="25">
        <v>0</v>
      </c>
      <c r="M1840" s="2">
        <v>500</v>
      </c>
    </row>
    <row r="1841" spans="8:13" ht="12.75" hidden="1">
      <c r="H1841" s="6">
        <v>0</v>
      </c>
      <c r="I1841" s="25">
        <v>0</v>
      </c>
      <c r="M1841" s="2">
        <v>500</v>
      </c>
    </row>
    <row r="1842" spans="8:13" ht="12.75" hidden="1">
      <c r="H1842" s="6">
        <v>0</v>
      </c>
      <c r="I1842" s="25">
        <v>0</v>
      </c>
      <c r="M1842" s="2">
        <v>500</v>
      </c>
    </row>
    <row r="1843" spans="8:13" ht="12.75" hidden="1">
      <c r="H1843" s="6">
        <v>0</v>
      </c>
      <c r="I1843" s="25">
        <v>0</v>
      </c>
      <c r="M1843" s="2">
        <v>500</v>
      </c>
    </row>
    <row r="1844" spans="8:13" ht="12.75" hidden="1">
      <c r="H1844" s="6">
        <v>0</v>
      </c>
      <c r="I1844" s="25">
        <v>0</v>
      </c>
      <c r="M1844" s="2">
        <v>500</v>
      </c>
    </row>
    <row r="1845" spans="8:13" ht="12.75" hidden="1">
      <c r="H1845" s="6">
        <v>0</v>
      </c>
      <c r="I1845" s="25">
        <v>0</v>
      </c>
      <c r="M1845" s="2">
        <v>500</v>
      </c>
    </row>
    <row r="1846" spans="8:13" ht="12.75" hidden="1">
      <c r="H1846" s="6">
        <v>0</v>
      </c>
      <c r="I1846" s="25">
        <v>0</v>
      </c>
      <c r="M1846" s="2">
        <v>500</v>
      </c>
    </row>
    <row r="1847" spans="8:13" ht="12.75" hidden="1">
      <c r="H1847" s="6">
        <v>0</v>
      </c>
      <c r="I1847" s="25">
        <v>0</v>
      </c>
      <c r="M1847" s="2">
        <v>500</v>
      </c>
    </row>
    <row r="1848" spans="8:13" ht="12.75" hidden="1">
      <c r="H1848" s="6">
        <v>0</v>
      </c>
      <c r="I1848" s="25">
        <v>0</v>
      </c>
      <c r="M1848" s="2">
        <v>500</v>
      </c>
    </row>
    <row r="1849" spans="8:13" ht="12.75" hidden="1">
      <c r="H1849" s="6">
        <v>0</v>
      </c>
      <c r="I1849" s="25">
        <v>0</v>
      </c>
      <c r="M1849" s="2">
        <v>500</v>
      </c>
    </row>
    <row r="1850" spans="8:13" ht="12.75" hidden="1">
      <c r="H1850" s="6">
        <v>0</v>
      </c>
      <c r="I1850" s="25">
        <v>0</v>
      </c>
      <c r="M1850" s="2">
        <v>500</v>
      </c>
    </row>
    <row r="1851" spans="8:13" ht="12.75" hidden="1">
      <c r="H1851" s="6">
        <v>0</v>
      </c>
      <c r="I1851" s="25">
        <v>0</v>
      </c>
      <c r="M1851" s="2">
        <v>500</v>
      </c>
    </row>
    <row r="1852" spans="8:13" ht="12.75" hidden="1">
      <c r="H1852" s="6">
        <v>0</v>
      </c>
      <c r="I1852" s="25">
        <v>0</v>
      </c>
      <c r="M1852" s="2">
        <v>500</v>
      </c>
    </row>
    <row r="1853" spans="8:13" ht="12.75" hidden="1">
      <c r="H1853" s="6">
        <v>0</v>
      </c>
      <c r="I1853" s="25">
        <v>0</v>
      </c>
      <c r="M1853" s="2">
        <v>500</v>
      </c>
    </row>
    <row r="1854" spans="8:13" ht="12.75" hidden="1">
      <c r="H1854" s="6">
        <v>0</v>
      </c>
      <c r="I1854" s="25">
        <v>0</v>
      </c>
      <c r="M1854" s="2">
        <v>500</v>
      </c>
    </row>
    <row r="1855" spans="8:13" ht="12.75" hidden="1">
      <c r="H1855" s="6">
        <v>0</v>
      </c>
      <c r="I1855" s="25">
        <v>0</v>
      </c>
      <c r="M1855" s="2">
        <v>500</v>
      </c>
    </row>
    <row r="1856" spans="8:13" ht="12.75" hidden="1">
      <c r="H1856" s="6">
        <v>0</v>
      </c>
      <c r="I1856" s="25">
        <v>0</v>
      </c>
      <c r="M1856" s="2">
        <v>500</v>
      </c>
    </row>
    <row r="1857" spans="8:13" ht="12.75" hidden="1">
      <c r="H1857" s="6">
        <v>0</v>
      </c>
      <c r="I1857" s="25">
        <v>0</v>
      </c>
      <c r="M1857" s="2">
        <v>500</v>
      </c>
    </row>
    <row r="1858" spans="8:13" ht="12.75" hidden="1">
      <c r="H1858" s="6">
        <v>0</v>
      </c>
      <c r="I1858" s="25">
        <v>0</v>
      </c>
      <c r="M1858" s="2">
        <v>500</v>
      </c>
    </row>
    <row r="1859" spans="8:13" ht="12.75" hidden="1">
      <c r="H1859" s="6">
        <v>0</v>
      </c>
      <c r="I1859" s="25">
        <v>0</v>
      </c>
      <c r="M1859" s="2">
        <v>500</v>
      </c>
    </row>
    <row r="1860" spans="8:13" ht="12.75" hidden="1">
      <c r="H1860" s="6">
        <v>0</v>
      </c>
      <c r="I1860" s="25">
        <v>0</v>
      </c>
      <c r="M1860" s="2">
        <v>500</v>
      </c>
    </row>
    <row r="1861" spans="8:13" ht="12.75" hidden="1">
      <c r="H1861" s="6">
        <v>0</v>
      </c>
      <c r="I1861" s="25">
        <v>0</v>
      </c>
      <c r="M1861" s="2">
        <v>500</v>
      </c>
    </row>
    <row r="1862" spans="8:13" ht="12.75" hidden="1">
      <c r="H1862" s="6">
        <v>0</v>
      </c>
      <c r="I1862" s="25">
        <v>0</v>
      </c>
      <c r="M1862" s="2">
        <v>500</v>
      </c>
    </row>
    <row r="1863" spans="8:13" ht="12.75" hidden="1">
      <c r="H1863" s="6">
        <v>0</v>
      </c>
      <c r="I1863" s="25">
        <v>0</v>
      </c>
      <c r="M1863" s="2">
        <v>500</v>
      </c>
    </row>
    <row r="1864" spans="8:13" ht="12.75" hidden="1">
      <c r="H1864" s="6">
        <v>0</v>
      </c>
      <c r="I1864" s="25">
        <v>0</v>
      </c>
      <c r="M1864" s="2">
        <v>500</v>
      </c>
    </row>
    <row r="1865" spans="8:13" ht="12.75" hidden="1">
      <c r="H1865" s="6">
        <v>0</v>
      </c>
      <c r="I1865" s="25">
        <v>0</v>
      </c>
      <c r="M1865" s="2">
        <v>500</v>
      </c>
    </row>
    <row r="1866" spans="8:13" ht="12.75" hidden="1">
      <c r="H1866" s="6">
        <v>0</v>
      </c>
      <c r="I1866" s="25">
        <v>0</v>
      </c>
      <c r="M1866" s="2">
        <v>500</v>
      </c>
    </row>
    <row r="1867" spans="8:13" ht="12.75" hidden="1">
      <c r="H1867" s="6">
        <v>0</v>
      </c>
      <c r="I1867" s="25">
        <v>0</v>
      </c>
      <c r="M1867" s="2">
        <v>500</v>
      </c>
    </row>
    <row r="1868" spans="8:13" ht="12.75" hidden="1">
      <c r="H1868" s="6">
        <v>0</v>
      </c>
      <c r="I1868" s="25">
        <v>0</v>
      </c>
      <c r="M1868" s="2">
        <v>500</v>
      </c>
    </row>
    <row r="1869" spans="8:13" ht="12.75" hidden="1">
      <c r="H1869" s="6">
        <v>0</v>
      </c>
      <c r="I1869" s="25">
        <v>0</v>
      </c>
      <c r="M1869" s="2">
        <v>500</v>
      </c>
    </row>
    <row r="1870" spans="8:13" ht="12.75" hidden="1">
      <c r="H1870" s="6">
        <v>0</v>
      </c>
      <c r="I1870" s="25">
        <v>0</v>
      </c>
      <c r="M1870" s="2">
        <v>500</v>
      </c>
    </row>
    <row r="1871" spans="8:13" ht="12.75" hidden="1">
      <c r="H1871" s="6">
        <v>0</v>
      </c>
      <c r="I1871" s="25">
        <v>0</v>
      </c>
      <c r="M1871" s="2">
        <v>500</v>
      </c>
    </row>
    <row r="1872" spans="8:13" ht="12.75" hidden="1">
      <c r="H1872" s="6">
        <v>0</v>
      </c>
      <c r="I1872" s="25">
        <v>0</v>
      </c>
      <c r="M1872" s="2">
        <v>500</v>
      </c>
    </row>
    <row r="1873" spans="8:13" ht="12.75" hidden="1">
      <c r="H1873" s="6">
        <v>0</v>
      </c>
      <c r="I1873" s="25">
        <v>0</v>
      </c>
      <c r="M1873" s="2">
        <v>500</v>
      </c>
    </row>
    <row r="1874" spans="8:13" ht="12.75" hidden="1">
      <c r="H1874" s="6">
        <v>0</v>
      </c>
      <c r="I1874" s="25">
        <v>0</v>
      </c>
      <c r="M1874" s="2">
        <v>500</v>
      </c>
    </row>
    <row r="1875" spans="8:13" ht="12.75" hidden="1">
      <c r="H1875" s="6">
        <v>0</v>
      </c>
      <c r="I1875" s="25">
        <v>0</v>
      </c>
      <c r="M1875" s="2">
        <v>500</v>
      </c>
    </row>
    <row r="1876" spans="8:13" ht="12.75" hidden="1">
      <c r="H1876" s="6">
        <v>0</v>
      </c>
      <c r="I1876" s="25">
        <v>0</v>
      </c>
      <c r="M1876" s="2">
        <v>500</v>
      </c>
    </row>
    <row r="1877" spans="8:13" ht="12.75" hidden="1">
      <c r="H1877" s="6">
        <v>0</v>
      </c>
      <c r="I1877" s="25">
        <v>0</v>
      </c>
      <c r="M1877" s="2">
        <v>500</v>
      </c>
    </row>
    <row r="1878" spans="8:13" ht="12.75" hidden="1">
      <c r="H1878" s="6">
        <v>0</v>
      </c>
      <c r="I1878" s="25">
        <v>0</v>
      </c>
      <c r="M1878" s="2">
        <v>500</v>
      </c>
    </row>
    <row r="1879" spans="8:13" ht="12.75" hidden="1">
      <c r="H1879" s="6">
        <v>0</v>
      </c>
      <c r="I1879" s="25">
        <v>0</v>
      </c>
      <c r="M1879" s="2">
        <v>500</v>
      </c>
    </row>
    <row r="1880" spans="8:13" ht="12.75" hidden="1">
      <c r="H1880" s="6">
        <v>0</v>
      </c>
      <c r="I1880" s="25">
        <v>0</v>
      </c>
      <c r="M1880" s="2">
        <v>500</v>
      </c>
    </row>
    <row r="1881" spans="8:13" ht="12.75" hidden="1">
      <c r="H1881" s="6">
        <v>0</v>
      </c>
      <c r="I1881" s="25">
        <v>0</v>
      </c>
      <c r="M1881" s="2">
        <v>500</v>
      </c>
    </row>
    <row r="1882" spans="8:13" ht="12.75" hidden="1">
      <c r="H1882" s="6">
        <v>0</v>
      </c>
      <c r="I1882" s="25">
        <v>0</v>
      </c>
      <c r="M1882" s="2">
        <v>500</v>
      </c>
    </row>
    <row r="1883" spans="8:13" ht="12.75" hidden="1">
      <c r="H1883" s="6">
        <v>0</v>
      </c>
      <c r="I1883" s="25">
        <v>0</v>
      </c>
      <c r="M1883" s="2">
        <v>500</v>
      </c>
    </row>
    <row r="1884" spans="8:13" ht="12.75" hidden="1">
      <c r="H1884" s="6">
        <v>0</v>
      </c>
      <c r="I1884" s="25">
        <v>0</v>
      </c>
      <c r="M1884" s="2">
        <v>500</v>
      </c>
    </row>
    <row r="1885" spans="8:13" ht="12.75" hidden="1">
      <c r="H1885" s="6">
        <v>0</v>
      </c>
      <c r="I1885" s="25">
        <v>0</v>
      </c>
      <c r="M1885" s="2">
        <v>500</v>
      </c>
    </row>
    <row r="1886" spans="8:13" ht="12.75" hidden="1">
      <c r="H1886" s="6">
        <v>0</v>
      </c>
      <c r="I1886" s="25">
        <v>0</v>
      </c>
      <c r="M1886" s="2">
        <v>500</v>
      </c>
    </row>
    <row r="1887" spans="8:13" ht="12.75" hidden="1">
      <c r="H1887" s="6">
        <v>0</v>
      </c>
      <c r="I1887" s="25">
        <v>0</v>
      </c>
      <c r="M1887" s="2">
        <v>500</v>
      </c>
    </row>
    <row r="1888" spans="8:13" ht="12.75" hidden="1">
      <c r="H1888" s="6">
        <v>0</v>
      </c>
      <c r="I1888" s="25">
        <v>0</v>
      </c>
      <c r="M1888" s="2">
        <v>500</v>
      </c>
    </row>
    <row r="1889" spans="8:13" ht="12.75" hidden="1">
      <c r="H1889" s="6">
        <v>0</v>
      </c>
      <c r="I1889" s="25">
        <v>0</v>
      </c>
      <c r="M1889" s="2">
        <v>500</v>
      </c>
    </row>
    <row r="1890" spans="8:13" ht="12.75" hidden="1">
      <c r="H1890" s="6">
        <v>0</v>
      </c>
      <c r="I1890" s="25">
        <v>0</v>
      </c>
      <c r="M1890" s="2">
        <v>500</v>
      </c>
    </row>
    <row r="1891" spans="8:13" ht="12.75" hidden="1">
      <c r="H1891" s="6">
        <v>0</v>
      </c>
      <c r="I1891" s="25">
        <v>0</v>
      </c>
      <c r="M1891" s="2">
        <v>500</v>
      </c>
    </row>
    <row r="1892" spans="8:13" ht="12.75" hidden="1">
      <c r="H1892" s="6">
        <v>0</v>
      </c>
      <c r="I1892" s="25">
        <v>0</v>
      </c>
      <c r="M1892" s="2">
        <v>500</v>
      </c>
    </row>
    <row r="1893" spans="8:13" ht="12.75" hidden="1">
      <c r="H1893" s="6">
        <v>0</v>
      </c>
      <c r="I1893" s="25">
        <v>0</v>
      </c>
      <c r="M1893" s="2">
        <v>500</v>
      </c>
    </row>
    <row r="1894" spans="8:13" ht="12.75" hidden="1">
      <c r="H1894" s="6">
        <v>0</v>
      </c>
      <c r="I1894" s="25">
        <v>0</v>
      </c>
      <c r="M1894" s="2">
        <v>500</v>
      </c>
    </row>
    <row r="1895" spans="8:13" ht="12.75" hidden="1">
      <c r="H1895" s="6">
        <v>0</v>
      </c>
      <c r="I1895" s="25">
        <v>0</v>
      </c>
      <c r="M1895" s="2">
        <v>500</v>
      </c>
    </row>
    <row r="1896" spans="8:13" ht="12.75" hidden="1">
      <c r="H1896" s="6">
        <v>0</v>
      </c>
      <c r="I1896" s="25">
        <v>0</v>
      </c>
      <c r="M1896" s="2">
        <v>500</v>
      </c>
    </row>
    <row r="1897" spans="8:13" ht="12.75" hidden="1">
      <c r="H1897" s="6">
        <v>0</v>
      </c>
      <c r="I1897" s="25">
        <v>0</v>
      </c>
      <c r="M1897" s="2">
        <v>500</v>
      </c>
    </row>
    <row r="1898" spans="8:13" ht="12.75" hidden="1">
      <c r="H1898" s="6">
        <v>0</v>
      </c>
      <c r="I1898" s="25">
        <v>0</v>
      </c>
      <c r="M1898" s="2">
        <v>500</v>
      </c>
    </row>
    <row r="1899" spans="8:13" ht="12.75" hidden="1">
      <c r="H1899" s="6">
        <v>0</v>
      </c>
      <c r="I1899" s="25">
        <v>0</v>
      </c>
      <c r="M1899" s="2">
        <v>500</v>
      </c>
    </row>
    <row r="1900" spans="8:13" ht="12.75" hidden="1">
      <c r="H1900" s="6">
        <v>0</v>
      </c>
      <c r="I1900" s="25">
        <v>0</v>
      </c>
      <c r="M1900" s="2">
        <v>500</v>
      </c>
    </row>
    <row r="1901" spans="8:13" ht="12.75" hidden="1">
      <c r="H1901" s="6">
        <v>0</v>
      </c>
      <c r="I1901" s="25">
        <v>0</v>
      </c>
      <c r="M1901" s="2">
        <v>500</v>
      </c>
    </row>
    <row r="1902" spans="8:13" ht="12.75" hidden="1">
      <c r="H1902" s="6">
        <v>0</v>
      </c>
      <c r="I1902" s="25">
        <v>0</v>
      </c>
      <c r="M1902" s="2">
        <v>500</v>
      </c>
    </row>
    <row r="1903" spans="8:13" ht="12.75" hidden="1">
      <c r="H1903" s="6">
        <v>0</v>
      </c>
      <c r="I1903" s="25">
        <v>0</v>
      </c>
      <c r="M1903" s="2">
        <v>500</v>
      </c>
    </row>
    <row r="1904" spans="8:13" ht="12.75" hidden="1">
      <c r="H1904" s="6">
        <v>0</v>
      </c>
      <c r="I1904" s="25">
        <v>0</v>
      </c>
      <c r="M1904" s="2">
        <v>500</v>
      </c>
    </row>
    <row r="1905" spans="8:13" ht="12.75" hidden="1">
      <c r="H1905" s="6">
        <v>0</v>
      </c>
      <c r="I1905" s="25">
        <v>0</v>
      </c>
      <c r="M1905" s="2">
        <v>500</v>
      </c>
    </row>
    <row r="1906" spans="8:13" ht="12.75" hidden="1">
      <c r="H1906" s="6">
        <v>0</v>
      </c>
      <c r="I1906" s="25">
        <v>0</v>
      </c>
      <c r="M1906" s="2">
        <v>500</v>
      </c>
    </row>
    <row r="1907" spans="8:13" ht="12.75" hidden="1">
      <c r="H1907" s="6">
        <v>0</v>
      </c>
      <c r="I1907" s="25">
        <v>0</v>
      </c>
      <c r="M1907" s="2">
        <v>500</v>
      </c>
    </row>
    <row r="1908" spans="8:13" ht="12.75" hidden="1">
      <c r="H1908" s="6">
        <v>0</v>
      </c>
      <c r="I1908" s="25">
        <v>0</v>
      </c>
      <c r="M1908" s="2">
        <v>500</v>
      </c>
    </row>
    <row r="1909" spans="8:13" ht="12.75" hidden="1">
      <c r="H1909" s="6">
        <v>0</v>
      </c>
      <c r="I1909" s="25">
        <v>0</v>
      </c>
      <c r="M1909" s="2">
        <v>500</v>
      </c>
    </row>
    <row r="1910" spans="8:13" ht="12.75" hidden="1">
      <c r="H1910" s="6">
        <v>0</v>
      </c>
      <c r="I1910" s="25">
        <v>0</v>
      </c>
      <c r="M1910" s="2">
        <v>500</v>
      </c>
    </row>
    <row r="1911" spans="8:13" ht="12.75" hidden="1">
      <c r="H1911" s="6">
        <v>0</v>
      </c>
      <c r="I1911" s="25">
        <v>0</v>
      </c>
      <c r="M1911" s="2">
        <v>500</v>
      </c>
    </row>
    <row r="1912" spans="8:13" ht="12.75" hidden="1">
      <c r="H1912" s="6">
        <v>0</v>
      </c>
      <c r="I1912" s="25">
        <v>0</v>
      </c>
      <c r="M1912" s="2">
        <v>500</v>
      </c>
    </row>
    <row r="1913" spans="8:13" ht="12.75" hidden="1">
      <c r="H1913" s="6">
        <v>0</v>
      </c>
      <c r="I1913" s="25">
        <v>0</v>
      </c>
      <c r="M1913" s="2">
        <v>500</v>
      </c>
    </row>
    <row r="1914" spans="8:13" ht="12.75" hidden="1">
      <c r="H1914" s="6">
        <v>0</v>
      </c>
      <c r="I1914" s="25">
        <v>0</v>
      </c>
      <c r="M1914" s="2">
        <v>500</v>
      </c>
    </row>
    <row r="1915" spans="8:13" ht="12.75" hidden="1">
      <c r="H1915" s="6">
        <v>0</v>
      </c>
      <c r="I1915" s="25">
        <v>0</v>
      </c>
      <c r="M1915" s="2">
        <v>500</v>
      </c>
    </row>
    <row r="1916" spans="8:13" ht="12.75" hidden="1">
      <c r="H1916" s="6">
        <v>0</v>
      </c>
      <c r="I1916" s="25">
        <v>0</v>
      </c>
      <c r="M1916" s="2">
        <v>500</v>
      </c>
    </row>
    <row r="1917" spans="8:13" ht="12.75" hidden="1">
      <c r="H1917" s="6">
        <v>0</v>
      </c>
      <c r="I1917" s="25">
        <v>0</v>
      </c>
      <c r="M1917" s="2">
        <v>500</v>
      </c>
    </row>
    <row r="1918" spans="8:13" ht="12.75" hidden="1">
      <c r="H1918" s="6">
        <v>0</v>
      </c>
      <c r="I1918" s="25">
        <v>0</v>
      </c>
      <c r="M1918" s="2">
        <v>500</v>
      </c>
    </row>
    <row r="1919" spans="8:13" ht="12.75" hidden="1">
      <c r="H1919" s="6">
        <v>0</v>
      </c>
      <c r="I1919" s="25">
        <v>0</v>
      </c>
      <c r="M1919" s="2">
        <v>500</v>
      </c>
    </row>
    <row r="1920" spans="8:13" ht="12.75" hidden="1">
      <c r="H1920" s="6">
        <v>0</v>
      </c>
      <c r="I1920" s="25">
        <v>0</v>
      </c>
      <c r="M1920" s="2">
        <v>500</v>
      </c>
    </row>
    <row r="1921" spans="8:13" ht="12.75" hidden="1">
      <c r="H1921" s="6">
        <v>0</v>
      </c>
      <c r="I1921" s="25">
        <v>0</v>
      </c>
      <c r="M1921" s="2">
        <v>500</v>
      </c>
    </row>
    <row r="1922" spans="8:13" ht="12.75" hidden="1">
      <c r="H1922" s="6">
        <v>0</v>
      </c>
      <c r="I1922" s="25">
        <v>0</v>
      </c>
      <c r="M1922" s="2">
        <v>500</v>
      </c>
    </row>
    <row r="1923" spans="8:13" ht="12.75" hidden="1">
      <c r="H1923" s="6">
        <v>0</v>
      </c>
      <c r="I1923" s="25">
        <v>0</v>
      </c>
      <c r="M1923" s="2">
        <v>500</v>
      </c>
    </row>
    <row r="1924" spans="8:13" ht="12.75" hidden="1">
      <c r="H1924" s="6">
        <v>0</v>
      </c>
      <c r="I1924" s="25">
        <v>0</v>
      </c>
      <c r="M1924" s="2">
        <v>500</v>
      </c>
    </row>
    <row r="1925" spans="8:13" ht="12.75" hidden="1">
      <c r="H1925" s="6">
        <v>0</v>
      </c>
      <c r="I1925" s="25">
        <v>0</v>
      </c>
      <c r="M1925" s="2">
        <v>500</v>
      </c>
    </row>
    <row r="1926" spans="8:13" ht="12.75" hidden="1">
      <c r="H1926" s="6">
        <v>0</v>
      </c>
      <c r="I1926" s="25">
        <v>0</v>
      </c>
      <c r="M1926" s="2">
        <v>500</v>
      </c>
    </row>
    <row r="1927" spans="8:13" ht="12.75" hidden="1">
      <c r="H1927" s="6">
        <v>0</v>
      </c>
      <c r="I1927" s="25">
        <v>0</v>
      </c>
      <c r="M1927" s="2">
        <v>500</v>
      </c>
    </row>
    <row r="1928" spans="8:13" ht="12.75" hidden="1">
      <c r="H1928" s="6">
        <v>0</v>
      </c>
      <c r="I1928" s="25">
        <v>0</v>
      </c>
      <c r="M1928" s="2">
        <v>500</v>
      </c>
    </row>
    <row r="1929" spans="8:13" ht="12.75" hidden="1">
      <c r="H1929" s="6">
        <v>0</v>
      </c>
      <c r="I1929" s="25">
        <v>0</v>
      </c>
      <c r="M1929" s="2">
        <v>500</v>
      </c>
    </row>
    <row r="1930" spans="8:13" ht="12.75" hidden="1">
      <c r="H1930" s="6">
        <v>0</v>
      </c>
      <c r="I1930" s="25">
        <v>0</v>
      </c>
      <c r="M1930" s="2">
        <v>500</v>
      </c>
    </row>
    <row r="1931" spans="8:13" ht="12.75" hidden="1">
      <c r="H1931" s="6">
        <v>0</v>
      </c>
      <c r="I1931" s="25">
        <v>0</v>
      </c>
      <c r="M1931" s="2">
        <v>500</v>
      </c>
    </row>
    <row r="1932" spans="8:13" ht="12.75" hidden="1">
      <c r="H1932" s="6">
        <v>0</v>
      </c>
      <c r="I1932" s="25">
        <v>0</v>
      </c>
      <c r="M1932" s="2">
        <v>500</v>
      </c>
    </row>
    <row r="1933" spans="8:13" ht="12.75" hidden="1">
      <c r="H1933" s="6">
        <v>0</v>
      </c>
      <c r="I1933" s="25">
        <v>0</v>
      </c>
      <c r="M1933" s="2">
        <v>500</v>
      </c>
    </row>
    <row r="1934" spans="8:13" ht="12.75" hidden="1">
      <c r="H1934" s="6">
        <v>0</v>
      </c>
      <c r="I1934" s="25">
        <v>0</v>
      </c>
      <c r="M1934" s="2">
        <v>500</v>
      </c>
    </row>
    <row r="1935" spans="8:13" ht="12.75" hidden="1">
      <c r="H1935" s="6">
        <v>0</v>
      </c>
      <c r="I1935" s="25">
        <v>0</v>
      </c>
      <c r="M1935" s="2">
        <v>500</v>
      </c>
    </row>
    <row r="1936" spans="8:13" ht="12.75" hidden="1">
      <c r="H1936" s="6">
        <v>0</v>
      </c>
      <c r="I1936" s="25">
        <v>0</v>
      </c>
      <c r="M1936" s="2">
        <v>500</v>
      </c>
    </row>
    <row r="1937" spans="8:13" ht="12.75" hidden="1">
      <c r="H1937" s="6">
        <v>0</v>
      </c>
      <c r="I1937" s="25">
        <v>0</v>
      </c>
      <c r="M1937" s="2">
        <v>500</v>
      </c>
    </row>
    <row r="1938" spans="8:13" ht="12.75" hidden="1">
      <c r="H1938" s="6">
        <v>0</v>
      </c>
      <c r="I1938" s="25">
        <v>0</v>
      </c>
      <c r="M1938" s="2">
        <v>500</v>
      </c>
    </row>
    <row r="1939" spans="8:13" ht="12.75" hidden="1">
      <c r="H1939" s="6">
        <v>0</v>
      </c>
      <c r="I1939" s="25">
        <v>0</v>
      </c>
      <c r="M1939" s="2">
        <v>500</v>
      </c>
    </row>
    <row r="1940" spans="8:13" ht="12.75" hidden="1">
      <c r="H1940" s="6">
        <v>0</v>
      </c>
      <c r="I1940" s="25">
        <v>0</v>
      </c>
      <c r="M1940" s="2">
        <v>500</v>
      </c>
    </row>
    <row r="1941" spans="8:13" ht="12.75" hidden="1">
      <c r="H1941" s="6">
        <v>0</v>
      </c>
      <c r="I1941" s="25">
        <v>0</v>
      </c>
      <c r="M1941" s="2">
        <v>500</v>
      </c>
    </row>
    <row r="1942" spans="8:13" ht="12.75" hidden="1">
      <c r="H1942" s="6">
        <v>0</v>
      </c>
      <c r="I1942" s="25">
        <v>0</v>
      </c>
      <c r="M1942" s="2">
        <v>500</v>
      </c>
    </row>
    <row r="1943" spans="8:13" ht="12.75" hidden="1">
      <c r="H1943" s="6">
        <v>0</v>
      </c>
      <c r="I1943" s="25">
        <v>0</v>
      </c>
      <c r="M1943" s="2">
        <v>500</v>
      </c>
    </row>
    <row r="1944" spans="8:13" ht="12.75" hidden="1">
      <c r="H1944" s="6">
        <v>0</v>
      </c>
      <c r="I1944" s="25">
        <v>0</v>
      </c>
      <c r="M1944" s="2">
        <v>500</v>
      </c>
    </row>
    <row r="1945" spans="8:13" ht="12.75" hidden="1">
      <c r="H1945" s="6">
        <v>0</v>
      </c>
      <c r="I1945" s="25">
        <v>0</v>
      </c>
      <c r="M1945" s="2">
        <v>500</v>
      </c>
    </row>
    <row r="1946" spans="8:13" ht="12.75" hidden="1">
      <c r="H1946" s="6">
        <v>0</v>
      </c>
      <c r="I1946" s="25">
        <v>0</v>
      </c>
      <c r="M1946" s="2">
        <v>500</v>
      </c>
    </row>
    <row r="1947" spans="8:13" ht="12.75" hidden="1">
      <c r="H1947" s="6">
        <v>0</v>
      </c>
      <c r="I1947" s="25">
        <v>0</v>
      </c>
      <c r="M1947" s="2">
        <v>500</v>
      </c>
    </row>
    <row r="1948" spans="8:13" ht="12.75" hidden="1">
      <c r="H1948" s="6">
        <v>0</v>
      </c>
      <c r="I1948" s="25">
        <v>0</v>
      </c>
      <c r="M1948" s="2">
        <v>500</v>
      </c>
    </row>
    <row r="1949" spans="8:13" ht="12.75" hidden="1">
      <c r="H1949" s="6">
        <v>0</v>
      </c>
      <c r="I1949" s="25">
        <v>0</v>
      </c>
      <c r="M1949" s="2">
        <v>500</v>
      </c>
    </row>
    <row r="1950" spans="8:13" ht="12.75" hidden="1">
      <c r="H1950" s="6">
        <v>0</v>
      </c>
      <c r="I1950" s="25">
        <v>0</v>
      </c>
      <c r="M1950" s="2">
        <v>500</v>
      </c>
    </row>
    <row r="1951" spans="8:13" ht="12.75" hidden="1">
      <c r="H1951" s="6">
        <v>0</v>
      </c>
      <c r="I1951" s="25">
        <v>0</v>
      </c>
      <c r="M1951" s="2">
        <v>500</v>
      </c>
    </row>
    <row r="1952" spans="8:13" ht="12.75" hidden="1">
      <c r="H1952" s="6">
        <v>0</v>
      </c>
      <c r="I1952" s="25">
        <v>0</v>
      </c>
      <c r="M1952" s="2">
        <v>500</v>
      </c>
    </row>
    <row r="1953" spans="8:13" ht="12.75" hidden="1">
      <c r="H1953" s="6">
        <v>0</v>
      </c>
      <c r="I1953" s="25">
        <v>0</v>
      </c>
      <c r="M1953" s="2">
        <v>500</v>
      </c>
    </row>
    <row r="1954" spans="8:13" ht="12.75" hidden="1">
      <c r="H1954" s="6">
        <v>0</v>
      </c>
      <c r="I1954" s="25">
        <v>0</v>
      </c>
      <c r="M1954" s="2">
        <v>500</v>
      </c>
    </row>
    <row r="1955" spans="8:13" ht="12.75" hidden="1">
      <c r="H1955" s="6">
        <v>0</v>
      </c>
      <c r="I1955" s="25">
        <v>0</v>
      </c>
      <c r="M1955" s="2">
        <v>500</v>
      </c>
    </row>
    <row r="1956" spans="8:13" ht="12.75" hidden="1">
      <c r="H1956" s="6">
        <v>0</v>
      </c>
      <c r="I1956" s="25">
        <v>0</v>
      </c>
      <c r="M1956" s="2">
        <v>500</v>
      </c>
    </row>
    <row r="1957" spans="8:13" ht="12.75" hidden="1">
      <c r="H1957" s="6">
        <v>0</v>
      </c>
      <c r="I1957" s="25">
        <v>0</v>
      </c>
      <c r="M1957" s="2">
        <v>500</v>
      </c>
    </row>
    <row r="1958" spans="8:13" ht="12.75" hidden="1">
      <c r="H1958" s="6">
        <v>0</v>
      </c>
      <c r="I1958" s="25">
        <v>0</v>
      </c>
      <c r="M1958" s="2">
        <v>500</v>
      </c>
    </row>
    <row r="1959" spans="8:13" ht="12.75" hidden="1">
      <c r="H1959" s="6">
        <v>0</v>
      </c>
      <c r="I1959" s="25">
        <v>0</v>
      </c>
      <c r="M1959" s="2">
        <v>500</v>
      </c>
    </row>
    <row r="1960" spans="8:13" ht="12.75" hidden="1">
      <c r="H1960" s="6">
        <v>0</v>
      </c>
      <c r="I1960" s="25">
        <v>0</v>
      </c>
      <c r="M1960" s="2">
        <v>500</v>
      </c>
    </row>
    <row r="1961" spans="8:13" ht="12.75" hidden="1">
      <c r="H1961" s="6">
        <v>0</v>
      </c>
      <c r="I1961" s="25">
        <v>0</v>
      </c>
      <c r="M1961" s="2">
        <v>500</v>
      </c>
    </row>
    <row r="1962" spans="8:13" ht="12.75" hidden="1">
      <c r="H1962" s="6">
        <v>0</v>
      </c>
      <c r="I1962" s="25">
        <v>0</v>
      </c>
      <c r="M1962" s="2">
        <v>500</v>
      </c>
    </row>
    <row r="1963" spans="8:13" ht="12.75" hidden="1">
      <c r="H1963" s="6">
        <v>0</v>
      </c>
      <c r="I1963" s="25">
        <v>0</v>
      </c>
      <c r="M1963" s="2">
        <v>500</v>
      </c>
    </row>
    <row r="1964" spans="8:13" ht="12.75" hidden="1">
      <c r="H1964" s="6">
        <v>0</v>
      </c>
      <c r="I1964" s="25">
        <v>0</v>
      </c>
      <c r="M1964" s="2">
        <v>500</v>
      </c>
    </row>
    <row r="1965" spans="8:13" ht="12.75" hidden="1">
      <c r="H1965" s="6">
        <v>0</v>
      </c>
      <c r="I1965" s="25">
        <v>0</v>
      </c>
      <c r="M1965" s="2">
        <v>500</v>
      </c>
    </row>
    <row r="1966" spans="8:13" ht="12.75" hidden="1">
      <c r="H1966" s="6">
        <v>0</v>
      </c>
      <c r="I1966" s="25">
        <v>0</v>
      </c>
      <c r="M1966" s="2">
        <v>500</v>
      </c>
    </row>
    <row r="1967" spans="8:13" ht="12.75" hidden="1">
      <c r="H1967" s="6">
        <v>0</v>
      </c>
      <c r="I1967" s="25">
        <v>0</v>
      </c>
      <c r="M1967" s="2">
        <v>500</v>
      </c>
    </row>
    <row r="1968" spans="8:13" ht="12.75" hidden="1">
      <c r="H1968" s="6">
        <v>0</v>
      </c>
      <c r="I1968" s="25">
        <v>0</v>
      </c>
      <c r="M1968" s="2">
        <v>500</v>
      </c>
    </row>
    <row r="1969" spans="8:13" ht="12.75" hidden="1">
      <c r="H1969" s="6">
        <v>0</v>
      </c>
      <c r="I1969" s="25">
        <v>0</v>
      </c>
      <c r="M1969" s="2">
        <v>500</v>
      </c>
    </row>
    <row r="1970" spans="8:13" ht="12.75" hidden="1">
      <c r="H1970" s="6">
        <v>0</v>
      </c>
      <c r="I1970" s="25">
        <v>0</v>
      </c>
      <c r="M1970" s="2">
        <v>500</v>
      </c>
    </row>
    <row r="1971" spans="8:13" ht="12.75" hidden="1">
      <c r="H1971" s="6">
        <v>0</v>
      </c>
      <c r="I1971" s="25">
        <v>0</v>
      </c>
      <c r="M1971" s="2">
        <v>500</v>
      </c>
    </row>
    <row r="1972" spans="8:13" ht="12.75" hidden="1">
      <c r="H1972" s="6">
        <v>0</v>
      </c>
      <c r="I1972" s="25">
        <v>0</v>
      </c>
      <c r="M1972" s="2">
        <v>500</v>
      </c>
    </row>
    <row r="1973" spans="8:13" ht="12.75" hidden="1">
      <c r="H1973" s="6">
        <v>0</v>
      </c>
      <c r="I1973" s="25">
        <v>0</v>
      </c>
      <c r="M1973" s="2">
        <v>500</v>
      </c>
    </row>
    <row r="1974" spans="8:13" ht="12.75" hidden="1">
      <c r="H1974" s="6">
        <v>0</v>
      </c>
      <c r="I1974" s="25">
        <v>0</v>
      </c>
      <c r="M1974" s="2">
        <v>500</v>
      </c>
    </row>
    <row r="1975" spans="8:13" ht="12.75" hidden="1">
      <c r="H1975" s="6">
        <v>0</v>
      </c>
      <c r="I1975" s="25">
        <v>0</v>
      </c>
      <c r="M1975" s="2">
        <v>500</v>
      </c>
    </row>
    <row r="1976" spans="8:13" ht="12.75" hidden="1">
      <c r="H1976" s="6">
        <v>0</v>
      </c>
      <c r="I1976" s="25">
        <v>0</v>
      </c>
      <c r="M1976" s="2">
        <v>500</v>
      </c>
    </row>
    <row r="1977" spans="8:13" ht="12.75" hidden="1">
      <c r="H1977" s="6">
        <v>0</v>
      </c>
      <c r="I1977" s="25">
        <v>0</v>
      </c>
      <c r="M1977" s="2">
        <v>500</v>
      </c>
    </row>
    <row r="1978" spans="8:13" ht="12.75" hidden="1">
      <c r="H1978" s="6">
        <v>0</v>
      </c>
      <c r="I1978" s="25">
        <v>0</v>
      </c>
      <c r="M1978" s="2">
        <v>500</v>
      </c>
    </row>
    <row r="1979" spans="8:13" ht="12.75" hidden="1">
      <c r="H1979" s="6">
        <v>0</v>
      </c>
      <c r="I1979" s="25">
        <v>0</v>
      </c>
      <c r="M1979" s="2">
        <v>500</v>
      </c>
    </row>
    <row r="1980" spans="8:13" ht="12.75" hidden="1">
      <c r="H1980" s="6">
        <v>0</v>
      </c>
      <c r="I1980" s="25">
        <v>0</v>
      </c>
      <c r="M1980" s="2">
        <v>500</v>
      </c>
    </row>
    <row r="1981" spans="8:13" ht="12.75" hidden="1">
      <c r="H1981" s="6">
        <v>0</v>
      </c>
      <c r="I1981" s="25">
        <v>0</v>
      </c>
      <c r="M1981" s="2">
        <v>500</v>
      </c>
    </row>
    <row r="1982" spans="8:13" ht="12.75" hidden="1">
      <c r="H1982" s="6">
        <v>0</v>
      </c>
      <c r="I1982" s="25">
        <v>0</v>
      </c>
      <c r="M1982" s="2">
        <v>500</v>
      </c>
    </row>
    <row r="1983" spans="8:13" ht="12.75" hidden="1">
      <c r="H1983" s="6">
        <v>0</v>
      </c>
      <c r="I1983" s="25">
        <v>0</v>
      </c>
      <c r="M1983" s="2">
        <v>500</v>
      </c>
    </row>
    <row r="1984" spans="8:13" ht="12.75" hidden="1">
      <c r="H1984" s="6">
        <v>0</v>
      </c>
      <c r="I1984" s="25">
        <v>0</v>
      </c>
      <c r="M1984" s="2">
        <v>500</v>
      </c>
    </row>
    <row r="1985" spans="8:13" ht="12.75" hidden="1">
      <c r="H1985" s="6">
        <v>0</v>
      </c>
      <c r="I1985" s="25">
        <v>0</v>
      </c>
      <c r="M1985" s="2">
        <v>500</v>
      </c>
    </row>
    <row r="1986" spans="8:13" ht="12.75" hidden="1">
      <c r="H1986" s="6">
        <v>0</v>
      </c>
      <c r="I1986" s="25">
        <v>0</v>
      </c>
      <c r="M1986" s="2">
        <v>500</v>
      </c>
    </row>
    <row r="1987" spans="8:13" ht="12.75" hidden="1">
      <c r="H1987" s="6">
        <v>0</v>
      </c>
      <c r="I1987" s="25">
        <v>0</v>
      </c>
      <c r="M1987" s="2">
        <v>500</v>
      </c>
    </row>
    <row r="1988" spans="8:13" ht="12.75" hidden="1">
      <c r="H1988" s="6">
        <v>0</v>
      </c>
      <c r="I1988" s="25">
        <v>0</v>
      </c>
      <c r="M1988" s="2">
        <v>500</v>
      </c>
    </row>
    <row r="1989" spans="8:13" ht="12.75" hidden="1">
      <c r="H1989" s="6">
        <v>0</v>
      </c>
      <c r="I1989" s="25">
        <v>0</v>
      </c>
      <c r="M1989" s="2">
        <v>500</v>
      </c>
    </row>
    <row r="1990" spans="8:13" ht="12.75" hidden="1">
      <c r="H1990" s="6">
        <v>0</v>
      </c>
      <c r="I1990" s="25">
        <v>0</v>
      </c>
      <c r="M1990" s="2">
        <v>500</v>
      </c>
    </row>
    <row r="1991" spans="8:13" ht="12.75" hidden="1">
      <c r="H1991" s="6">
        <v>0</v>
      </c>
      <c r="I1991" s="25">
        <v>0</v>
      </c>
      <c r="M1991" s="2">
        <v>500</v>
      </c>
    </row>
    <row r="1992" spans="8:13" ht="12.75" hidden="1">
      <c r="H1992" s="6">
        <v>0</v>
      </c>
      <c r="I1992" s="25">
        <v>0</v>
      </c>
      <c r="M1992" s="2">
        <v>500</v>
      </c>
    </row>
    <row r="1993" spans="8:13" ht="12.75" hidden="1">
      <c r="H1993" s="6">
        <v>0</v>
      </c>
      <c r="I1993" s="25">
        <v>0</v>
      </c>
      <c r="M1993" s="2">
        <v>500</v>
      </c>
    </row>
    <row r="1994" spans="8:13" ht="12.75" hidden="1">
      <c r="H1994" s="6">
        <v>0</v>
      </c>
      <c r="I1994" s="25">
        <v>0</v>
      </c>
      <c r="M1994" s="2">
        <v>500</v>
      </c>
    </row>
    <row r="1995" spans="8:13" ht="12.75" hidden="1">
      <c r="H1995" s="6">
        <v>0</v>
      </c>
      <c r="I1995" s="25">
        <v>0</v>
      </c>
      <c r="M1995" s="2">
        <v>500</v>
      </c>
    </row>
    <row r="1996" spans="8:13" ht="12.75" hidden="1">
      <c r="H1996" s="6">
        <v>0</v>
      </c>
      <c r="I1996" s="25">
        <v>0</v>
      </c>
      <c r="M1996" s="2">
        <v>500</v>
      </c>
    </row>
    <row r="1997" spans="8:13" ht="12.75" hidden="1">
      <c r="H1997" s="6">
        <v>0</v>
      </c>
      <c r="I1997" s="25">
        <v>0</v>
      </c>
      <c r="M1997" s="2">
        <v>500</v>
      </c>
    </row>
    <row r="1998" spans="8:13" ht="12.75" hidden="1">
      <c r="H1998" s="6">
        <v>0</v>
      </c>
      <c r="I1998" s="25">
        <v>0</v>
      </c>
      <c r="M1998" s="2">
        <v>500</v>
      </c>
    </row>
    <row r="1999" spans="8:13" ht="12.75" hidden="1">
      <c r="H1999" s="6">
        <v>0</v>
      </c>
      <c r="I1999" s="25">
        <v>0</v>
      </c>
      <c r="M1999" s="2">
        <v>500</v>
      </c>
    </row>
    <row r="2000" spans="8:13" ht="12.75" hidden="1">
      <c r="H2000" s="6">
        <v>0</v>
      </c>
      <c r="I2000" s="25">
        <v>0</v>
      </c>
      <c r="M2000" s="2">
        <v>500</v>
      </c>
    </row>
    <row r="2001" spans="8:13" ht="12.75" hidden="1">
      <c r="H2001" s="6">
        <v>0</v>
      </c>
      <c r="I2001" s="25">
        <v>0</v>
      </c>
      <c r="M2001" s="2">
        <v>500</v>
      </c>
    </row>
    <row r="2002" spans="8:13" ht="12.75" hidden="1">
      <c r="H2002" s="6">
        <v>0</v>
      </c>
      <c r="I2002" s="25">
        <v>0</v>
      </c>
      <c r="M2002" s="2">
        <v>500</v>
      </c>
    </row>
    <row r="2003" spans="8:13" ht="12.75" hidden="1">
      <c r="H2003" s="6">
        <v>0</v>
      </c>
      <c r="I2003" s="25">
        <v>0</v>
      </c>
      <c r="M2003" s="2">
        <v>500</v>
      </c>
    </row>
    <row r="2004" spans="8:13" ht="12.75" hidden="1">
      <c r="H2004" s="6">
        <v>0</v>
      </c>
      <c r="I2004" s="25">
        <v>0</v>
      </c>
      <c r="M2004" s="2">
        <v>500</v>
      </c>
    </row>
    <row r="2005" spans="8:13" ht="12.75" hidden="1">
      <c r="H2005" s="6">
        <v>0</v>
      </c>
      <c r="I2005" s="25">
        <v>0</v>
      </c>
      <c r="M2005" s="2">
        <v>500</v>
      </c>
    </row>
    <row r="2006" spans="8:13" ht="12.75" hidden="1">
      <c r="H2006" s="6">
        <v>0</v>
      </c>
      <c r="I2006" s="25">
        <v>0</v>
      </c>
      <c r="M2006" s="2">
        <v>500</v>
      </c>
    </row>
    <row r="2007" spans="8:13" ht="12.75" hidden="1">
      <c r="H2007" s="6">
        <v>0</v>
      </c>
      <c r="I2007" s="25">
        <v>0</v>
      </c>
      <c r="M2007" s="2">
        <v>500</v>
      </c>
    </row>
    <row r="2008" spans="8:13" ht="12.75" hidden="1">
      <c r="H2008" s="6">
        <v>0</v>
      </c>
      <c r="I2008" s="25">
        <v>0</v>
      </c>
      <c r="M2008" s="2">
        <v>500</v>
      </c>
    </row>
    <row r="2009" spans="8:13" ht="12.75" hidden="1">
      <c r="H2009" s="6">
        <v>0</v>
      </c>
      <c r="I2009" s="25">
        <v>0</v>
      </c>
      <c r="M2009" s="2">
        <v>500</v>
      </c>
    </row>
    <row r="2010" spans="8:13" ht="12.75" hidden="1">
      <c r="H2010" s="6">
        <v>0</v>
      </c>
      <c r="I2010" s="25">
        <v>0</v>
      </c>
      <c r="M2010" s="2">
        <v>500</v>
      </c>
    </row>
    <row r="2011" spans="8:13" ht="12.75" hidden="1">
      <c r="H2011" s="6">
        <v>0</v>
      </c>
      <c r="I2011" s="25">
        <v>0</v>
      </c>
      <c r="M2011" s="2">
        <v>500</v>
      </c>
    </row>
    <row r="2012" spans="8:13" ht="12.75" hidden="1">
      <c r="H2012" s="6">
        <v>0</v>
      </c>
      <c r="I2012" s="25">
        <v>0</v>
      </c>
      <c r="M2012" s="2">
        <v>500</v>
      </c>
    </row>
    <row r="2013" spans="8:13" ht="12.75" hidden="1">
      <c r="H2013" s="6">
        <v>0</v>
      </c>
      <c r="I2013" s="25">
        <v>0</v>
      </c>
      <c r="M2013" s="2">
        <v>500</v>
      </c>
    </row>
    <row r="2014" spans="8:13" ht="12.75" hidden="1">
      <c r="H2014" s="6">
        <v>0</v>
      </c>
      <c r="I2014" s="25">
        <v>0</v>
      </c>
      <c r="M2014" s="2">
        <v>500</v>
      </c>
    </row>
    <row r="2015" spans="8:13" ht="12.75" hidden="1">
      <c r="H2015" s="6">
        <v>0</v>
      </c>
      <c r="I2015" s="25">
        <v>0</v>
      </c>
      <c r="M2015" s="2">
        <v>500</v>
      </c>
    </row>
    <row r="2016" spans="8:13" ht="12.75" hidden="1">
      <c r="H2016" s="6">
        <v>0</v>
      </c>
      <c r="I2016" s="25">
        <v>0</v>
      </c>
      <c r="M2016" s="2">
        <v>500</v>
      </c>
    </row>
    <row r="2017" spans="8:13" ht="12.75" hidden="1">
      <c r="H2017" s="6">
        <v>0</v>
      </c>
      <c r="I2017" s="25">
        <v>0</v>
      </c>
      <c r="M2017" s="2">
        <v>500</v>
      </c>
    </row>
    <row r="2018" spans="8:13" ht="12.75" hidden="1">
      <c r="H2018" s="6">
        <v>0</v>
      </c>
      <c r="I2018" s="25">
        <v>0</v>
      </c>
      <c r="M2018" s="2">
        <v>500</v>
      </c>
    </row>
    <row r="2019" spans="8:13" ht="12.75" hidden="1">
      <c r="H2019" s="6">
        <v>0</v>
      </c>
      <c r="I2019" s="25">
        <v>0</v>
      </c>
      <c r="M2019" s="2">
        <v>500</v>
      </c>
    </row>
    <row r="2020" spans="8:13" ht="12.75" hidden="1">
      <c r="H2020" s="6">
        <v>0</v>
      </c>
      <c r="I2020" s="25">
        <v>0</v>
      </c>
      <c r="M2020" s="2">
        <v>500</v>
      </c>
    </row>
    <row r="2021" spans="8:13" ht="12.75" hidden="1">
      <c r="H2021" s="6">
        <v>0</v>
      </c>
      <c r="I2021" s="25">
        <v>0</v>
      </c>
      <c r="M2021" s="2">
        <v>500</v>
      </c>
    </row>
    <row r="2022" spans="8:13" ht="12.75" hidden="1">
      <c r="H2022" s="6">
        <v>0</v>
      </c>
      <c r="I2022" s="25">
        <v>0</v>
      </c>
      <c r="M2022" s="2">
        <v>500</v>
      </c>
    </row>
    <row r="2023" spans="8:13" ht="12.75" hidden="1">
      <c r="H2023" s="6">
        <v>0</v>
      </c>
      <c r="I2023" s="25">
        <v>0</v>
      </c>
      <c r="M2023" s="2">
        <v>500</v>
      </c>
    </row>
    <row r="2024" spans="8:13" ht="12.75" hidden="1">
      <c r="H2024" s="6">
        <v>0</v>
      </c>
      <c r="I2024" s="25">
        <v>0</v>
      </c>
      <c r="M2024" s="2">
        <v>500</v>
      </c>
    </row>
    <row r="2025" spans="8:13" ht="12.75" hidden="1">
      <c r="H2025" s="6">
        <v>0</v>
      </c>
      <c r="I2025" s="25">
        <v>0</v>
      </c>
      <c r="M2025" s="2">
        <v>500</v>
      </c>
    </row>
    <row r="2026" spans="8:13" ht="12.75" hidden="1">
      <c r="H2026" s="6">
        <v>0</v>
      </c>
      <c r="I2026" s="25">
        <v>0</v>
      </c>
      <c r="M2026" s="2">
        <v>500</v>
      </c>
    </row>
    <row r="2027" spans="8:13" ht="12.75" hidden="1">
      <c r="H2027" s="6">
        <v>0</v>
      </c>
      <c r="I2027" s="25">
        <v>0</v>
      </c>
      <c r="M2027" s="2">
        <v>500</v>
      </c>
    </row>
    <row r="2028" spans="8:13" ht="12.75" hidden="1">
      <c r="H2028" s="6">
        <v>0</v>
      </c>
      <c r="I2028" s="25">
        <v>0</v>
      </c>
      <c r="M2028" s="2">
        <v>500</v>
      </c>
    </row>
    <row r="2029" spans="8:13" ht="12.75" hidden="1">
      <c r="H2029" s="6">
        <v>0</v>
      </c>
      <c r="I2029" s="25">
        <v>0</v>
      </c>
      <c r="M2029" s="2">
        <v>500</v>
      </c>
    </row>
    <row r="2030" spans="8:13" ht="12.75" hidden="1">
      <c r="H2030" s="6">
        <v>0</v>
      </c>
      <c r="I2030" s="25">
        <v>0</v>
      </c>
      <c r="M2030" s="2">
        <v>500</v>
      </c>
    </row>
    <row r="2031" spans="8:13" ht="12.75" hidden="1">
      <c r="H2031" s="6">
        <v>0</v>
      </c>
      <c r="I2031" s="25">
        <v>0</v>
      </c>
      <c r="M2031" s="2">
        <v>500</v>
      </c>
    </row>
    <row r="2032" spans="8:13" ht="12.75" hidden="1">
      <c r="H2032" s="6">
        <v>0</v>
      </c>
      <c r="I2032" s="25">
        <v>0</v>
      </c>
      <c r="M2032" s="2">
        <v>500</v>
      </c>
    </row>
    <row r="2033" spans="8:13" ht="12.75" hidden="1">
      <c r="H2033" s="6">
        <v>0</v>
      </c>
      <c r="I2033" s="25">
        <v>0</v>
      </c>
      <c r="M2033" s="2">
        <v>500</v>
      </c>
    </row>
    <row r="2034" spans="8:13" ht="12.75" hidden="1">
      <c r="H2034" s="6">
        <v>0</v>
      </c>
      <c r="I2034" s="25">
        <v>0</v>
      </c>
      <c r="M2034" s="2">
        <v>500</v>
      </c>
    </row>
    <row r="2035" spans="8:13" ht="12.75" hidden="1">
      <c r="H2035" s="6">
        <v>0</v>
      </c>
      <c r="I2035" s="25">
        <v>0</v>
      </c>
      <c r="M2035" s="2">
        <v>500</v>
      </c>
    </row>
    <row r="2036" spans="8:13" ht="12.75" hidden="1">
      <c r="H2036" s="6">
        <v>0</v>
      </c>
      <c r="I2036" s="25">
        <v>0</v>
      </c>
      <c r="M2036" s="2">
        <v>500</v>
      </c>
    </row>
    <row r="2037" spans="8:13" ht="12.75" hidden="1">
      <c r="H2037" s="6">
        <v>0</v>
      </c>
      <c r="I2037" s="25">
        <v>0</v>
      </c>
      <c r="M2037" s="2">
        <v>500</v>
      </c>
    </row>
    <row r="2038" spans="8:13" ht="12.75" hidden="1">
      <c r="H2038" s="6">
        <v>0</v>
      </c>
      <c r="I2038" s="25">
        <v>0</v>
      </c>
      <c r="M2038" s="2">
        <v>500</v>
      </c>
    </row>
    <row r="2039" spans="8:13" ht="12.75" hidden="1">
      <c r="H2039" s="6">
        <v>0</v>
      </c>
      <c r="I2039" s="25">
        <v>0</v>
      </c>
      <c r="M2039" s="2">
        <v>500</v>
      </c>
    </row>
    <row r="2040" spans="8:13" ht="12.75" hidden="1">
      <c r="H2040" s="6">
        <v>0</v>
      </c>
      <c r="I2040" s="25">
        <v>0</v>
      </c>
      <c r="M2040" s="2">
        <v>500</v>
      </c>
    </row>
    <row r="2041" spans="8:13" ht="12.75" hidden="1">
      <c r="H2041" s="6">
        <v>0</v>
      </c>
      <c r="I2041" s="25">
        <v>0</v>
      </c>
      <c r="M2041" s="2">
        <v>500</v>
      </c>
    </row>
    <row r="2042" spans="8:13" ht="12.75" hidden="1">
      <c r="H2042" s="6">
        <v>0</v>
      </c>
      <c r="I2042" s="25">
        <v>0</v>
      </c>
      <c r="M2042" s="2">
        <v>500</v>
      </c>
    </row>
    <row r="2043" spans="8:13" ht="12.75" hidden="1">
      <c r="H2043" s="6">
        <v>0</v>
      </c>
      <c r="I2043" s="25">
        <v>0</v>
      </c>
      <c r="M2043" s="2">
        <v>500</v>
      </c>
    </row>
    <row r="2044" spans="8:13" ht="12.75" hidden="1">
      <c r="H2044" s="6">
        <v>0</v>
      </c>
      <c r="I2044" s="25">
        <v>0</v>
      </c>
      <c r="M2044" s="2">
        <v>500</v>
      </c>
    </row>
    <row r="2045" spans="8:13" ht="12.75" hidden="1">
      <c r="H2045" s="6">
        <v>0</v>
      </c>
      <c r="I2045" s="25">
        <v>0</v>
      </c>
      <c r="M2045" s="2">
        <v>500</v>
      </c>
    </row>
    <row r="2046" spans="8:13" ht="12.75" hidden="1">
      <c r="H2046" s="6">
        <v>0</v>
      </c>
      <c r="I2046" s="25">
        <v>0</v>
      </c>
      <c r="M2046" s="2">
        <v>500</v>
      </c>
    </row>
    <row r="2047" spans="8:13" ht="12.75" hidden="1">
      <c r="H2047" s="6">
        <v>0</v>
      </c>
      <c r="I2047" s="25">
        <v>0</v>
      </c>
      <c r="M2047" s="2">
        <v>500</v>
      </c>
    </row>
    <row r="2048" spans="8:13" ht="12.75" hidden="1">
      <c r="H2048" s="6">
        <v>0</v>
      </c>
      <c r="I2048" s="25">
        <v>0</v>
      </c>
      <c r="M2048" s="2">
        <v>500</v>
      </c>
    </row>
    <row r="2049" spans="8:13" ht="12.75" hidden="1">
      <c r="H2049" s="6">
        <v>0</v>
      </c>
      <c r="I2049" s="25">
        <v>0</v>
      </c>
      <c r="M2049" s="2">
        <v>500</v>
      </c>
    </row>
    <row r="2050" spans="8:13" ht="12.75" hidden="1">
      <c r="H2050" s="6">
        <v>0</v>
      </c>
      <c r="I2050" s="25">
        <v>0</v>
      </c>
      <c r="M2050" s="2">
        <v>500</v>
      </c>
    </row>
    <row r="2051" spans="8:13" ht="12.75" hidden="1">
      <c r="H2051" s="6">
        <v>0</v>
      </c>
      <c r="I2051" s="25">
        <v>0</v>
      </c>
      <c r="M2051" s="2">
        <v>500</v>
      </c>
    </row>
    <row r="2052" spans="8:13" ht="12.75" hidden="1">
      <c r="H2052" s="6">
        <v>0</v>
      </c>
      <c r="I2052" s="25">
        <v>0</v>
      </c>
      <c r="M2052" s="2">
        <v>500</v>
      </c>
    </row>
    <row r="2053" spans="8:13" ht="12.75" hidden="1">
      <c r="H2053" s="6">
        <v>0</v>
      </c>
      <c r="I2053" s="25">
        <v>0</v>
      </c>
      <c r="M2053" s="2">
        <v>500</v>
      </c>
    </row>
    <row r="2054" spans="8:13" ht="12.75" hidden="1">
      <c r="H2054" s="6">
        <v>0</v>
      </c>
      <c r="I2054" s="25">
        <v>0</v>
      </c>
      <c r="M2054" s="2">
        <v>500</v>
      </c>
    </row>
    <row r="2055" spans="8:13" ht="12.75" hidden="1">
      <c r="H2055" s="6">
        <v>0</v>
      </c>
      <c r="I2055" s="25">
        <v>0</v>
      </c>
      <c r="M2055" s="2">
        <v>500</v>
      </c>
    </row>
    <row r="2056" spans="8:13" ht="12.75" hidden="1">
      <c r="H2056" s="6">
        <v>0</v>
      </c>
      <c r="I2056" s="25">
        <v>0</v>
      </c>
      <c r="M2056" s="2">
        <v>500</v>
      </c>
    </row>
    <row r="2057" spans="8:13" ht="12.75" hidden="1">
      <c r="H2057" s="6">
        <v>0</v>
      </c>
      <c r="I2057" s="25">
        <v>0</v>
      </c>
      <c r="M2057" s="2">
        <v>500</v>
      </c>
    </row>
    <row r="2058" spans="8:13" ht="12.75" hidden="1">
      <c r="H2058" s="6">
        <v>0</v>
      </c>
      <c r="I2058" s="25">
        <v>0</v>
      </c>
      <c r="M2058" s="2">
        <v>500</v>
      </c>
    </row>
    <row r="2059" spans="8:13" ht="12.75" hidden="1">
      <c r="H2059" s="6">
        <v>0</v>
      </c>
      <c r="I2059" s="25">
        <v>0</v>
      </c>
      <c r="M2059" s="2">
        <v>500</v>
      </c>
    </row>
    <row r="2060" spans="8:13" ht="12.75" hidden="1">
      <c r="H2060" s="6">
        <v>0</v>
      </c>
      <c r="I2060" s="25">
        <v>0</v>
      </c>
      <c r="M2060" s="2">
        <v>500</v>
      </c>
    </row>
    <row r="2061" spans="8:13" ht="12.75" hidden="1">
      <c r="H2061" s="6">
        <v>0</v>
      </c>
      <c r="I2061" s="25">
        <v>0</v>
      </c>
      <c r="M2061" s="2">
        <v>500</v>
      </c>
    </row>
    <row r="2062" spans="8:13" ht="12.75" hidden="1">
      <c r="H2062" s="6">
        <v>0</v>
      </c>
      <c r="I2062" s="25">
        <v>0</v>
      </c>
      <c r="M2062" s="2">
        <v>500</v>
      </c>
    </row>
    <row r="2063" spans="8:13" ht="12.75" hidden="1">
      <c r="H2063" s="6">
        <v>0</v>
      </c>
      <c r="I2063" s="25">
        <v>0</v>
      </c>
      <c r="M2063" s="2">
        <v>500</v>
      </c>
    </row>
    <row r="2064" spans="8:13" ht="12.75" hidden="1">
      <c r="H2064" s="6">
        <v>0</v>
      </c>
      <c r="I2064" s="25">
        <v>0</v>
      </c>
      <c r="M2064" s="2">
        <v>500</v>
      </c>
    </row>
    <row r="2065" spans="8:13" ht="12.75" hidden="1">
      <c r="H2065" s="6">
        <v>0</v>
      </c>
      <c r="I2065" s="25">
        <v>0</v>
      </c>
      <c r="M2065" s="2">
        <v>500</v>
      </c>
    </row>
    <row r="2066" spans="8:13" ht="12.75" hidden="1">
      <c r="H2066" s="6">
        <v>0</v>
      </c>
      <c r="I2066" s="25">
        <v>0</v>
      </c>
      <c r="M2066" s="2">
        <v>500</v>
      </c>
    </row>
    <row r="2067" spans="8:13" ht="12.75" hidden="1">
      <c r="H2067" s="6">
        <v>0</v>
      </c>
      <c r="I2067" s="25">
        <v>0</v>
      </c>
      <c r="M2067" s="2">
        <v>500</v>
      </c>
    </row>
    <row r="2068" spans="8:13" ht="12.75" hidden="1">
      <c r="H2068" s="6">
        <v>0</v>
      </c>
      <c r="I2068" s="25">
        <v>0</v>
      </c>
      <c r="M2068" s="2">
        <v>500</v>
      </c>
    </row>
    <row r="2069" spans="8:13" ht="12.75" hidden="1">
      <c r="H2069" s="6">
        <v>0</v>
      </c>
      <c r="I2069" s="25">
        <v>0</v>
      </c>
      <c r="M2069" s="2">
        <v>500</v>
      </c>
    </row>
    <row r="2070" spans="8:13" ht="12.75" hidden="1">
      <c r="H2070" s="6">
        <v>0</v>
      </c>
      <c r="I2070" s="25">
        <v>0</v>
      </c>
      <c r="M2070" s="2">
        <v>500</v>
      </c>
    </row>
    <row r="2071" spans="8:13" ht="12.75" hidden="1">
      <c r="H2071" s="6">
        <v>0</v>
      </c>
      <c r="I2071" s="25">
        <v>0</v>
      </c>
      <c r="M2071" s="2">
        <v>500</v>
      </c>
    </row>
    <row r="2072" spans="8:13" ht="12.75" hidden="1">
      <c r="H2072" s="6">
        <v>0</v>
      </c>
      <c r="I2072" s="25">
        <v>0</v>
      </c>
      <c r="M2072" s="2">
        <v>500</v>
      </c>
    </row>
    <row r="2073" spans="8:13" ht="12.75" hidden="1">
      <c r="H2073" s="6">
        <v>0</v>
      </c>
      <c r="I2073" s="25">
        <v>0</v>
      </c>
      <c r="M2073" s="2">
        <v>500</v>
      </c>
    </row>
    <row r="2074" spans="8:13" ht="12.75" hidden="1">
      <c r="H2074" s="6">
        <v>0</v>
      </c>
      <c r="I2074" s="25">
        <v>0</v>
      </c>
      <c r="M2074" s="2">
        <v>500</v>
      </c>
    </row>
    <row r="2075" spans="8:13" ht="12.75" hidden="1">
      <c r="H2075" s="6">
        <v>0</v>
      </c>
      <c r="I2075" s="25">
        <v>0</v>
      </c>
      <c r="M2075" s="2">
        <v>500</v>
      </c>
    </row>
    <row r="2076" spans="8:13" ht="12.75" hidden="1">
      <c r="H2076" s="6">
        <v>0</v>
      </c>
      <c r="I2076" s="25">
        <v>0</v>
      </c>
      <c r="M2076" s="2">
        <v>500</v>
      </c>
    </row>
    <row r="2077" spans="8:13" ht="12.75" hidden="1">
      <c r="H2077" s="6">
        <v>0</v>
      </c>
      <c r="I2077" s="25">
        <v>0</v>
      </c>
      <c r="M2077" s="2">
        <v>500</v>
      </c>
    </row>
    <row r="2078" spans="8:13" ht="12.75" hidden="1">
      <c r="H2078" s="6">
        <v>0</v>
      </c>
      <c r="I2078" s="25">
        <v>0</v>
      </c>
      <c r="M2078" s="2">
        <v>500</v>
      </c>
    </row>
    <row r="2079" spans="8:13" ht="12.75" hidden="1">
      <c r="H2079" s="6">
        <v>0</v>
      </c>
      <c r="I2079" s="25">
        <v>0</v>
      </c>
      <c r="M2079" s="2">
        <v>500</v>
      </c>
    </row>
    <row r="2080" spans="8:13" ht="12.75" hidden="1">
      <c r="H2080" s="6">
        <v>0</v>
      </c>
      <c r="I2080" s="25">
        <v>0</v>
      </c>
      <c r="M2080" s="2">
        <v>500</v>
      </c>
    </row>
    <row r="2081" spans="8:13" ht="12.75" hidden="1">
      <c r="H2081" s="6">
        <v>0</v>
      </c>
      <c r="I2081" s="25">
        <v>0</v>
      </c>
      <c r="M2081" s="2">
        <v>500</v>
      </c>
    </row>
    <row r="2082" spans="8:13" ht="12.75" hidden="1">
      <c r="H2082" s="6">
        <v>0</v>
      </c>
      <c r="I2082" s="25">
        <v>0</v>
      </c>
      <c r="M2082" s="2">
        <v>500</v>
      </c>
    </row>
    <row r="2083" spans="8:13" ht="12.75" hidden="1">
      <c r="H2083" s="6">
        <v>0</v>
      </c>
      <c r="I2083" s="25">
        <v>0</v>
      </c>
      <c r="M2083" s="2">
        <v>500</v>
      </c>
    </row>
    <row r="2084" spans="8:13" ht="12.75" hidden="1">
      <c r="H2084" s="6">
        <v>0</v>
      </c>
      <c r="I2084" s="25">
        <v>0</v>
      </c>
      <c r="M2084" s="2">
        <v>500</v>
      </c>
    </row>
    <row r="2085" spans="8:13" ht="12.75" hidden="1">
      <c r="H2085" s="6">
        <v>0</v>
      </c>
      <c r="I2085" s="25">
        <v>0</v>
      </c>
      <c r="M2085" s="2">
        <v>500</v>
      </c>
    </row>
    <row r="2086" spans="8:13" ht="12.75" hidden="1">
      <c r="H2086" s="6">
        <v>0</v>
      </c>
      <c r="I2086" s="25">
        <v>0</v>
      </c>
      <c r="M2086" s="2">
        <v>500</v>
      </c>
    </row>
    <row r="2087" spans="8:13" ht="12.75" hidden="1">
      <c r="H2087" s="6">
        <v>0</v>
      </c>
      <c r="I2087" s="25">
        <v>0</v>
      </c>
      <c r="M2087" s="2">
        <v>500</v>
      </c>
    </row>
    <row r="2088" spans="8:13" ht="12.75" hidden="1">
      <c r="H2088" s="6">
        <v>0</v>
      </c>
      <c r="I2088" s="25">
        <v>0</v>
      </c>
      <c r="M2088" s="2">
        <v>500</v>
      </c>
    </row>
    <row r="2089" spans="8:13" ht="12.75" hidden="1">
      <c r="H2089" s="6">
        <v>0</v>
      </c>
      <c r="I2089" s="25">
        <v>0</v>
      </c>
      <c r="M2089" s="2">
        <v>500</v>
      </c>
    </row>
    <row r="2090" spans="8:13" ht="12.75" hidden="1">
      <c r="H2090" s="6">
        <v>0</v>
      </c>
      <c r="I2090" s="25">
        <v>0</v>
      </c>
      <c r="M2090" s="2">
        <v>500</v>
      </c>
    </row>
    <row r="2091" spans="8:13" ht="12.75" hidden="1">
      <c r="H2091" s="6">
        <v>0</v>
      </c>
      <c r="I2091" s="25">
        <v>0</v>
      </c>
      <c r="M2091" s="2">
        <v>500</v>
      </c>
    </row>
    <row r="2092" spans="8:13" ht="12.75" hidden="1">
      <c r="H2092" s="6">
        <v>0</v>
      </c>
      <c r="I2092" s="25">
        <v>0</v>
      </c>
      <c r="M2092" s="2">
        <v>500</v>
      </c>
    </row>
    <row r="2093" spans="8:13" ht="12.75" hidden="1">
      <c r="H2093" s="6">
        <v>0</v>
      </c>
      <c r="I2093" s="25">
        <v>0</v>
      </c>
      <c r="M2093" s="2">
        <v>500</v>
      </c>
    </row>
    <row r="2094" spans="8:13" ht="12.75" hidden="1">
      <c r="H2094" s="6">
        <v>0</v>
      </c>
      <c r="I2094" s="25">
        <v>0</v>
      </c>
      <c r="M2094" s="2">
        <v>500</v>
      </c>
    </row>
    <row r="2095" spans="8:13" ht="12.75" hidden="1">
      <c r="H2095" s="6">
        <v>0</v>
      </c>
      <c r="I2095" s="25">
        <v>0</v>
      </c>
      <c r="M2095" s="2">
        <v>500</v>
      </c>
    </row>
    <row r="2096" spans="8:13" ht="12.75" hidden="1">
      <c r="H2096" s="6">
        <v>0</v>
      </c>
      <c r="I2096" s="25">
        <v>0</v>
      </c>
      <c r="M2096" s="2">
        <v>500</v>
      </c>
    </row>
    <row r="2097" spans="8:13" ht="12.75" hidden="1">
      <c r="H2097" s="6">
        <v>0</v>
      </c>
      <c r="I2097" s="25">
        <v>0</v>
      </c>
      <c r="M2097" s="2">
        <v>500</v>
      </c>
    </row>
    <row r="2098" spans="8:13" ht="12.75" hidden="1">
      <c r="H2098" s="6">
        <v>0</v>
      </c>
      <c r="I2098" s="25">
        <v>0</v>
      </c>
      <c r="M2098" s="2">
        <v>500</v>
      </c>
    </row>
    <row r="2099" spans="8:13" ht="12.75" hidden="1">
      <c r="H2099" s="6">
        <v>0</v>
      </c>
      <c r="I2099" s="25">
        <v>0</v>
      </c>
      <c r="M2099" s="2">
        <v>500</v>
      </c>
    </row>
    <row r="2100" spans="8:13" ht="12.75" hidden="1">
      <c r="H2100" s="6">
        <v>0</v>
      </c>
      <c r="I2100" s="25">
        <v>0</v>
      </c>
      <c r="M2100" s="2">
        <v>500</v>
      </c>
    </row>
    <row r="2101" spans="8:13" ht="12.75" hidden="1">
      <c r="H2101" s="6">
        <v>0</v>
      </c>
      <c r="I2101" s="25">
        <v>0</v>
      </c>
      <c r="M2101" s="2">
        <v>500</v>
      </c>
    </row>
    <row r="2102" spans="8:13" ht="12.75" hidden="1">
      <c r="H2102" s="6">
        <v>0</v>
      </c>
      <c r="I2102" s="25">
        <v>0</v>
      </c>
      <c r="M2102" s="2">
        <v>500</v>
      </c>
    </row>
    <row r="2103" spans="8:13" ht="12.75" hidden="1">
      <c r="H2103" s="6">
        <v>0</v>
      </c>
      <c r="I2103" s="25">
        <v>0</v>
      </c>
      <c r="M2103" s="2">
        <v>500</v>
      </c>
    </row>
    <row r="2104" spans="8:13" ht="12.75" hidden="1">
      <c r="H2104" s="6">
        <v>0</v>
      </c>
      <c r="I2104" s="25">
        <v>0</v>
      </c>
      <c r="M2104" s="2">
        <v>500</v>
      </c>
    </row>
    <row r="2105" spans="8:13" ht="12.75" hidden="1">
      <c r="H2105" s="6">
        <v>0</v>
      </c>
      <c r="I2105" s="25">
        <v>0</v>
      </c>
      <c r="M2105" s="2">
        <v>500</v>
      </c>
    </row>
    <row r="2106" spans="8:13" ht="12.75" hidden="1">
      <c r="H2106" s="6">
        <v>0</v>
      </c>
      <c r="I2106" s="25">
        <v>0</v>
      </c>
      <c r="M2106" s="2">
        <v>500</v>
      </c>
    </row>
    <row r="2107" spans="8:13" ht="12.75" hidden="1">
      <c r="H2107" s="6">
        <v>0</v>
      </c>
      <c r="I2107" s="25">
        <v>0</v>
      </c>
      <c r="M2107" s="2">
        <v>500</v>
      </c>
    </row>
    <row r="2108" spans="8:13" ht="12.75" hidden="1">
      <c r="H2108" s="6">
        <v>0</v>
      </c>
      <c r="I2108" s="25">
        <v>0</v>
      </c>
      <c r="M2108" s="2">
        <v>500</v>
      </c>
    </row>
    <row r="2109" spans="8:13" ht="12.75" hidden="1">
      <c r="H2109" s="6">
        <v>0</v>
      </c>
      <c r="I2109" s="25">
        <v>0</v>
      </c>
      <c r="M2109" s="2">
        <v>500</v>
      </c>
    </row>
    <row r="2110" spans="8:13" ht="12.75" hidden="1">
      <c r="H2110" s="6">
        <v>0</v>
      </c>
      <c r="I2110" s="25">
        <v>0</v>
      </c>
      <c r="M2110" s="2">
        <v>500</v>
      </c>
    </row>
    <row r="2111" spans="8:13" ht="12.75" hidden="1">
      <c r="H2111" s="6">
        <v>0</v>
      </c>
      <c r="I2111" s="25">
        <v>0</v>
      </c>
      <c r="M2111" s="2">
        <v>500</v>
      </c>
    </row>
    <row r="2112" spans="8:13" ht="12.75" hidden="1">
      <c r="H2112" s="6">
        <v>0</v>
      </c>
      <c r="I2112" s="25">
        <v>0</v>
      </c>
      <c r="M2112" s="2">
        <v>500</v>
      </c>
    </row>
    <row r="2113" spans="8:13" ht="12.75" hidden="1">
      <c r="H2113" s="6">
        <v>0</v>
      </c>
      <c r="I2113" s="25">
        <v>0</v>
      </c>
      <c r="M2113" s="2">
        <v>500</v>
      </c>
    </row>
    <row r="2114" spans="8:13" ht="12.75" hidden="1">
      <c r="H2114" s="6">
        <v>0</v>
      </c>
      <c r="I2114" s="25">
        <v>0</v>
      </c>
      <c r="M2114" s="2">
        <v>500</v>
      </c>
    </row>
    <row r="2115" spans="8:13" ht="12.75" hidden="1">
      <c r="H2115" s="6">
        <v>0</v>
      </c>
      <c r="I2115" s="25">
        <v>0</v>
      </c>
      <c r="M2115" s="2">
        <v>500</v>
      </c>
    </row>
    <row r="2116" spans="8:13" ht="12.75" hidden="1">
      <c r="H2116" s="6">
        <v>0</v>
      </c>
      <c r="I2116" s="25">
        <v>0</v>
      </c>
      <c r="M2116" s="2">
        <v>500</v>
      </c>
    </row>
    <row r="2117" spans="8:13" ht="12.75" hidden="1">
      <c r="H2117" s="6">
        <v>0</v>
      </c>
      <c r="I2117" s="25">
        <v>0</v>
      </c>
      <c r="M2117" s="2">
        <v>500</v>
      </c>
    </row>
    <row r="2118" spans="8:13" ht="12.75" hidden="1">
      <c r="H2118" s="6">
        <v>0</v>
      </c>
      <c r="I2118" s="25">
        <v>0</v>
      </c>
      <c r="M2118" s="2">
        <v>500</v>
      </c>
    </row>
    <row r="2119" spans="8:13" ht="12.75" hidden="1">
      <c r="H2119" s="6">
        <v>0</v>
      </c>
      <c r="I2119" s="25">
        <v>0</v>
      </c>
      <c r="M2119" s="2">
        <v>500</v>
      </c>
    </row>
    <row r="2120" spans="8:13" ht="12.75" hidden="1">
      <c r="H2120" s="6">
        <v>0</v>
      </c>
      <c r="I2120" s="25">
        <v>0</v>
      </c>
      <c r="M2120" s="2">
        <v>500</v>
      </c>
    </row>
    <row r="2121" spans="8:13" ht="12.75" hidden="1">
      <c r="H2121" s="6">
        <v>0</v>
      </c>
      <c r="I2121" s="25">
        <v>0</v>
      </c>
      <c r="M2121" s="2">
        <v>500</v>
      </c>
    </row>
    <row r="2122" spans="8:13" ht="12.75" hidden="1">
      <c r="H2122" s="6">
        <v>0</v>
      </c>
      <c r="I2122" s="25">
        <v>0</v>
      </c>
      <c r="M2122" s="2">
        <v>500</v>
      </c>
    </row>
    <row r="2123" spans="8:13" ht="12.75" hidden="1">
      <c r="H2123" s="6">
        <v>0</v>
      </c>
      <c r="I2123" s="25">
        <v>0</v>
      </c>
      <c r="M2123" s="2">
        <v>500</v>
      </c>
    </row>
    <row r="2124" spans="8:13" ht="12.75" hidden="1">
      <c r="H2124" s="6">
        <v>0</v>
      </c>
      <c r="I2124" s="25">
        <v>0</v>
      </c>
      <c r="M2124" s="2">
        <v>500</v>
      </c>
    </row>
    <row r="2125" spans="8:13" ht="12.75" hidden="1">
      <c r="H2125" s="6">
        <v>0</v>
      </c>
      <c r="I2125" s="25">
        <v>0</v>
      </c>
      <c r="M2125" s="2">
        <v>500</v>
      </c>
    </row>
    <row r="2126" spans="8:13" ht="12.75" hidden="1">
      <c r="H2126" s="6">
        <v>0</v>
      </c>
      <c r="I2126" s="25">
        <v>0</v>
      </c>
      <c r="M2126" s="2">
        <v>500</v>
      </c>
    </row>
    <row r="2127" spans="8:13" ht="12.75" hidden="1">
      <c r="H2127" s="6">
        <v>0</v>
      </c>
      <c r="I2127" s="25">
        <v>0</v>
      </c>
      <c r="M2127" s="2">
        <v>500</v>
      </c>
    </row>
    <row r="2128" spans="8:13" ht="12.75" hidden="1">
      <c r="H2128" s="6">
        <v>0</v>
      </c>
      <c r="I2128" s="25">
        <v>0</v>
      </c>
      <c r="M2128" s="2">
        <v>500</v>
      </c>
    </row>
    <row r="2129" spans="8:13" ht="12.75" hidden="1">
      <c r="H2129" s="6">
        <v>0</v>
      </c>
      <c r="I2129" s="25">
        <v>0</v>
      </c>
      <c r="M2129" s="2">
        <v>500</v>
      </c>
    </row>
    <row r="2130" spans="8:13" ht="12.75" hidden="1">
      <c r="H2130" s="6">
        <v>0</v>
      </c>
      <c r="I2130" s="25">
        <v>0</v>
      </c>
      <c r="M2130" s="2">
        <v>500</v>
      </c>
    </row>
    <row r="2131" spans="8:13" ht="12.75" hidden="1">
      <c r="H2131" s="6">
        <v>0</v>
      </c>
      <c r="I2131" s="25">
        <v>0</v>
      </c>
      <c r="M2131" s="2">
        <v>500</v>
      </c>
    </row>
    <row r="2132" spans="8:13" ht="12.75" hidden="1">
      <c r="H2132" s="6">
        <v>0</v>
      </c>
      <c r="I2132" s="25">
        <v>0</v>
      </c>
      <c r="M2132" s="2">
        <v>500</v>
      </c>
    </row>
    <row r="2133" spans="8:13" ht="12.75" hidden="1">
      <c r="H2133" s="6">
        <v>0</v>
      </c>
      <c r="I2133" s="25">
        <v>0</v>
      </c>
      <c r="M2133" s="2">
        <v>500</v>
      </c>
    </row>
    <row r="2134" spans="8:13" ht="12.75" hidden="1">
      <c r="H2134" s="6">
        <v>0</v>
      </c>
      <c r="I2134" s="25">
        <v>0</v>
      </c>
      <c r="M2134" s="2">
        <v>500</v>
      </c>
    </row>
    <row r="2135" spans="8:13" ht="12.75" hidden="1">
      <c r="H2135" s="6">
        <v>0</v>
      </c>
      <c r="I2135" s="25">
        <v>0</v>
      </c>
      <c r="M2135" s="2">
        <v>500</v>
      </c>
    </row>
    <row r="2136" spans="8:13" ht="12.75" hidden="1">
      <c r="H2136" s="6">
        <v>0</v>
      </c>
      <c r="I2136" s="25">
        <v>0</v>
      </c>
      <c r="M2136" s="2">
        <v>500</v>
      </c>
    </row>
    <row r="2137" spans="8:13" ht="12.75" hidden="1">
      <c r="H2137" s="6">
        <v>0</v>
      </c>
      <c r="I2137" s="25">
        <v>0</v>
      </c>
      <c r="M2137" s="2">
        <v>500</v>
      </c>
    </row>
    <row r="2138" spans="8:13" ht="12.75" hidden="1">
      <c r="H2138" s="6">
        <v>0</v>
      </c>
      <c r="I2138" s="25">
        <v>0</v>
      </c>
      <c r="M2138" s="2">
        <v>500</v>
      </c>
    </row>
    <row r="2139" spans="8:13" ht="12.75" hidden="1">
      <c r="H2139" s="6">
        <v>0</v>
      </c>
      <c r="I2139" s="25">
        <v>0</v>
      </c>
      <c r="M2139" s="2">
        <v>500</v>
      </c>
    </row>
    <row r="2140" spans="8:13" ht="12.75" hidden="1">
      <c r="H2140" s="6">
        <v>0</v>
      </c>
      <c r="I2140" s="25">
        <v>0</v>
      </c>
      <c r="M2140" s="2">
        <v>500</v>
      </c>
    </row>
    <row r="2141" spans="8:13" ht="12.75" hidden="1">
      <c r="H2141" s="6">
        <v>0</v>
      </c>
      <c r="I2141" s="25">
        <v>0</v>
      </c>
      <c r="M2141" s="2">
        <v>500</v>
      </c>
    </row>
    <row r="2142" spans="8:13" ht="12.75" hidden="1">
      <c r="H2142" s="6">
        <v>0</v>
      </c>
      <c r="I2142" s="25">
        <v>0</v>
      </c>
      <c r="M2142" s="2">
        <v>500</v>
      </c>
    </row>
    <row r="2143" spans="8:13" ht="12.75" hidden="1">
      <c r="H2143" s="6">
        <v>0</v>
      </c>
      <c r="I2143" s="25">
        <v>0</v>
      </c>
      <c r="M2143" s="2">
        <v>500</v>
      </c>
    </row>
    <row r="2144" spans="8:13" ht="12.75" hidden="1">
      <c r="H2144" s="6">
        <v>0</v>
      </c>
      <c r="I2144" s="25">
        <v>0</v>
      </c>
      <c r="M2144" s="2">
        <v>500</v>
      </c>
    </row>
    <row r="2145" spans="8:13" ht="12.75" hidden="1">
      <c r="H2145" s="6">
        <v>0</v>
      </c>
      <c r="I2145" s="25">
        <v>0</v>
      </c>
      <c r="M2145" s="2">
        <v>500</v>
      </c>
    </row>
    <row r="2146" spans="8:13" ht="12.75" hidden="1">
      <c r="H2146" s="6">
        <v>0</v>
      </c>
      <c r="I2146" s="25">
        <v>0</v>
      </c>
      <c r="M2146" s="2">
        <v>500</v>
      </c>
    </row>
    <row r="2147" spans="8:13" ht="12.75" hidden="1">
      <c r="H2147" s="6">
        <v>0</v>
      </c>
      <c r="I2147" s="25">
        <v>0</v>
      </c>
      <c r="M2147" s="2">
        <v>500</v>
      </c>
    </row>
    <row r="2148" spans="8:13" ht="12.75" hidden="1">
      <c r="H2148" s="6">
        <v>0</v>
      </c>
      <c r="I2148" s="25">
        <v>0</v>
      </c>
      <c r="M2148" s="2">
        <v>500</v>
      </c>
    </row>
    <row r="2149" spans="8:13" ht="12.75" hidden="1">
      <c r="H2149" s="6">
        <v>0</v>
      </c>
      <c r="I2149" s="25">
        <v>0</v>
      </c>
      <c r="M2149" s="2">
        <v>500</v>
      </c>
    </row>
    <row r="2150" spans="8:13" ht="12.75" hidden="1">
      <c r="H2150" s="6">
        <v>0</v>
      </c>
      <c r="I2150" s="25">
        <v>0</v>
      </c>
      <c r="M2150" s="2">
        <v>500</v>
      </c>
    </row>
    <row r="2151" spans="8:13" ht="12.75" hidden="1">
      <c r="H2151" s="6">
        <v>0</v>
      </c>
      <c r="I2151" s="25">
        <v>0</v>
      </c>
      <c r="M2151" s="2">
        <v>500</v>
      </c>
    </row>
    <row r="2152" spans="8:13" ht="12.75" hidden="1">
      <c r="H2152" s="6">
        <v>0</v>
      </c>
      <c r="I2152" s="25">
        <v>0</v>
      </c>
      <c r="M2152" s="2">
        <v>500</v>
      </c>
    </row>
    <row r="2153" spans="8:13" ht="12.75" hidden="1">
      <c r="H2153" s="6">
        <v>0</v>
      </c>
      <c r="I2153" s="25">
        <v>0</v>
      </c>
      <c r="M2153" s="2">
        <v>500</v>
      </c>
    </row>
    <row r="2154" spans="8:13" ht="12.75" hidden="1">
      <c r="H2154" s="6">
        <v>0</v>
      </c>
      <c r="I2154" s="25">
        <v>0</v>
      </c>
      <c r="M2154" s="2">
        <v>500</v>
      </c>
    </row>
    <row r="2155" spans="8:13" ht="12.75" hidden="1">
      <c r="H2155" s="6">
        <v>0</v>
      </c>
      <c r="I2155" s="25">
        <v>0</v>
      </c>
      <c r="M2155" s="2">
        <v>500</v>
      </c>
    </row>
    <row r="2156" spans="8:13" ht="12.75" hidden="1">
      <c r="H2156" s="6">
        <v>0</v>
      </c>
      <c r="I2156" s="25">
        <v>0</v>
      </c>
      <c r="M2156" s="2">
        <v>500</v>
      </c>
    </row>
    <row r="2157" spans="8:13" ht="12.75" hidden="1">
      <c r="H2157" s="6">
        <v>0</v>
      </c>
      <c r="I2157" s="25">
        <v>0</v>
      </c>
      <c r="M2157" s="2">
        <v>500</v>
      </c>
    </row>
    <row r="2158" spans="8:13" ht="12.75" hidden="1">
      <c r="H2158" s="6">
        <v>0</v>
      </c>
      <c r="I2158" s="25">
        <v>0</v>
      </c>
      <c r="M2158" s="2">
        <v>500</v>
      </c>
    </row>
    <row r="2159" spans="8:13" ht="12.75" hidden="1">
      <c r="H2159" s="6">
        <v>0</v>
      </c>
      <c r="I2159" s="25">
        <v>0</v>
      </c>
      <c r="M2159" s="2">
        <v>500</v>
      </c>
    </row>
    <row r="2160" spans="8:13" ht="12.75" hidden="1">
      <c r="H2160" s="6">
        <v>0</v>
      </c>
      <c r="I2160" s="25">
        <v>0</v>
      </c>
      <c r="M2160" s="2">
        <v>500</v>
      </c>
    </row>
    <row r="2161" spans="8:13" ht="12.75" hidden="1">
      <c r="H2161" s="6">
        <v>0</v>
      </c>
      <c r="I2161" s="25">
        <v>0</v>
      </c>
      <c r="M2161" s="2">
        <v>500</v>
      </c>
    </row>
    <row r="2162" spans="8:13" ht="12.75" hidden="1">
      <c r="H2162" s="6">
        <v>0</v>
      </c>
      <c r="I2162" s="25">
        <v>0</v>
      </c>
      <c r="M2162" s="2">
        <v>500</v>
      </c>
    </row>
    <row r="2163" spans="8:13" ht="12.75" hidden="1">
      <c r="H2163" s="6">
        <v>0</v>
      </c>
      <c r="I2163" s="25">
        <v>0</v>
      </c>
      <c r="M2163" s="2">
        <v>500</v>
      </c>
    </row>
    <row r="2164" spans="8:13" ht="12.75" hidden="1">
      <c r="H2164" s="6">
        <v>0</v>
      </c>
      <c r="I2164" s="25">
        <v>0</v>
      </c>
      <c r="M2164" s="2">
        <v>500</v>
      </c>
    </row>
    <row r="2165" spans="8:13" ht="12.75" hidden="1">
      <c r="H2165" s="6">
        <v>0</v>
      </c>
      <c r="I2165" s="25">
        <v>0</v>
      </c>
      <c r="M2165" s="2">
        <v>500</v>
      </c>
    </row>
    <row r="2166" spans="8:13" ht="12.75" hidden="1">
      <c r="H2166" s="6">
        <v>0</v>
      </c>
      <c r="I2166" s="25">
        <v>0</v>
      </c>
      <c r="M2166" s="2">
        <v>500</v>
      </c>
    </row>
    <row r="2167" spans="8:13" ht="12.75" hidden="1">
      <c r="H2167" s="6">
        <v>0</v>
      </c>
      <c r="I2167" s="25">
        <v>0</v>
      </c>
      <c r="M2167" s="2">
        <v>500</v>
      </c>
    </row>
    <row r="2168" spans="8:13" ht="12.75" hidden="1">
      <c r="H2168" s="6">
        <v>0</v>
      </c>
      <c r="I2168" s="25">
        <v>0</v>
      </c>
      <c r="M2168" s="2">
        <v>500</v>
      </c>
    </row>
    <row r="2169" spans="8:13" ht="12.75" hidden="1">
      <c r="H2169" s="6">
        <v>0</v>
      </c>
      <c r="I2169" s="25">
        <v>0</v>
      </c>
      <c r="M2169" s="2">
        <v>500</v>
      </c>
    </row>
    <row r="2170" spans="8:13" ht="12.75" hidden="1">
      <c r="H2170" s="6">
        <v>0</v>
      </c>
      <c r="I2170" s="25">
        <v>0</v>
      </c>
      <c r="M2170" s="2">
        <v>500</v>
      </c>
    </row>
    <row r="2171" spans="8:13" ht="12.75" hidden="1">
      <c r="H2171" s="6">
        <v>0</v>
      </c>
      <c r="I2171" s="25">
        <v>0</v>
      </c>
      <c r="M2171" s="2">
        <v>500</v>
      </c>
    </row>
    <row r="2172" spans="8:13" ht="12.75" hidden="1">
      <c r="H2172" s="6">
        <v>0</v>
      </c>
      <c r="I2172" s="25">
        <v>0</v>
      </c>
      <c r="M2172" s="2">
        <v>500</v>
      </c>
    </row>
    <row r="2173" spans="8:13" ht="12.75" hidden="1">
      <c r="H2173" s="6">
        <v>0</v>
      </c>
      <c r="I2173" s="25">
        <v>0</v>
      </c>
      <c r="M2173" s="2">
        <v>500</v>
      </c>
    </row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57"/>
  <sheetViews>
    <sheetView tabSelected="1" workbookViewId="0" topLeftCell="A1">
      <pane ySplit="5" topLeftCell="BM1169" activePane="bottomLeft" state="frozen"/>
      <selection pane="topLeft" activeCell="A1" sqref="A1"/>
      <selection pane="bottomLeft" activeCell="C1176" sqref="C1176"/>
    </sheetView>
  </sheetViews>
  <sheetFormatPr defaultColWidth="9.140625" defaultRowHeight="12.75" zeroHeight="1"/>
  <cols>
    <col min="1" max="1" width="5.140625" style="1" customWidth="1"/>
    <col min="2" max="2" width="12.003906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0" customWidth="1"/>
    <col min="7" max="7" width="6.8515625" style="30" customWidth="1"/>
    <col min="8" max="8" width="11.00390625" style="6" customWidth="1"/>
    <col min="9" max="9" width="9.28125" style="5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0"/>
      <c r="B1" s="11"/>
      <c r="C1" s="12"/>
      <c r="D1" s="12"/>
      <c r="E1" s="13"/>
      <c r="F1" s="12"/>
      <c r="G1" s="12"/>
      <c r="H1" s="11"/>
      <c r="I1" s="4"/>
    </row>
    <row r="2" spans="1:9" ht="17.25" customHeight="1">
      <c r="A2" s="14"/>
      <c r="B2" s="445" t="s">
        <v>1173</v>
      </c>
      <c r="C2" s="445"/>
      <c r="D2" s="445"/>
      <c r="E2" s="445"/>
      <c r="F2" s="445"/>
      <c r="G2" s="445"/>
      <c r="H2" s="445"/>
      <c r="I2" s="24"/>
    </row>
    <row r="3" spans="1:9" s="18" customFormat="1" ht="18" customHeight="1">
      <c r="A3" s="15"/>
      <c r="B3" s="16"/>
      <c r="C3" s="16"/>
      <c r="D3" s="16"/>
      <c r="E3" s="16"/>
      <c r="F3" s="16"/>
      <c r="G3" s="16"/>
      <c r="H3" s="16"/>
      <c r="I3" s="17"/>
    </row>
    <row r="4" spans="1:9" ht="15" customHeight="1">
      <c r="A4" s="14"/>
      <c r="B4" s="22" t="s">
        <v>3</v>
      </c>
      <c r="C4" s="21" t="s">
        <v>9</v>
      </c>
      <c r="D4" s="21" t="s">
        <v>4</v>
      </c>
      <c r="E4" s="21" t="s">
        <v>10</v>
      </c>
      <c r="F4" s="21" t="s">
        <v>5</v>
      </c>
      <c r="G4" s="19" t="s">
        <v>7</v>
      </c>
      <c r="H4" s="22" t="s">
        <v>6</v>
      </c>
      <c r="I4" s="23" t="s">
        <v>8</v>
      </c>
    </row>
    <row r="5" spans="1:13" ht="18.75" customHeight="1">
      <c r="A5" s="26"/>
      <c r="B5" s="26" t="s">
        <v>1283</v>
      </c>
      <c r="C5" s="26"/>
      <c r="D5" s="26"/>
      <c r="E5" s="26"/>
      <c r="F5" s="32"/>
      <c r="G5" s="29"/>
      <c r="H5" s="27">
        <v>0</v>
      </c>
      <c r="I5" s="28">
        <v>535</v>
      </c>
      <c r="K5" t="s">
        <v>11</v>
      </c>
      <c r="L5" t="s">
        <v>12</v>
      </c>
      <c r="M5" s="2">
        <v>535</v>
      </c>
    </row>
    <row r="6" spans="2:13" ht="12.75">
      <c r="B6" s="33"/>
      <c r="C6" s="15"/>
      <c r="D6" s="15"/>
      <c r="E6" s="15"/>
      <c r="F6" s="34"/>
      <c r="H6" s="6">
        <f>H5-B6</f>
        <v>0</v>
      </c>
      <c r="I6" s="25">
        <f>+B6/M6</f>
        <v>0</v>
      </c>
      <c r="M6" s="2">
        <v>500</v>
      </c>
    </row>
    <row r="7" spans="4:13" ht="12.75">
      <c r="D7" s="15"/>
      <c r="H7" s="6">
        <f>H6-B7</f>
        <v>0</v>
      </c>
      <c r="I7" s="25">
        <f>+B7/M7</f>
        <v>0</v>
      </c>
      <c r="M7" s="2">
        <v>500</v>
      </c>
    </row>
    <row r="8" spans="1:13" s="18" customFormat="1" ht="12.75">
      <c r="A8" s="48"/>
      <c r="B8" s="49">
        <f>+B20</f>
        <v>2026000</v>
      </c>
      <c r="C8" s="50"/>
      <c r="D8" s="55" t="s">
        <v>13</v>
      </c>
      <c r="E8" s="55" t="s">
        <v>1134</v>
      </c>
      <c r="F8" s="56"/>
      <c r="G8" s="51"/>
      <c r="H8" s="49">
        <f>+B8</f>
        <v>2026000</v>
      </c>
      <c r="I8" s="52">
        <f>+B8/M8</f>
        <v>3786.9158878504672</v>
      </c>
      <c r="J8" s="43"/>
      <c r="K8" s="53"/>
      <c r="L8" s="43"/>
      <c r="M8" s="43">
        <v>535</v>
      </c>
    </row>
    <row r="9" spans="1:13" s="18" customFormat="1" ht="12.75">
      <c r="A9" s="48"/>
      <c r="B9" s="49">
        <f>+B1185</f>
        <v>818200</v>
      </c>
      <c r="C9" s="50"/>
      <c r="D9" s="55" t="s">
        <v>14</v>
      </c>
      <c r="E9" s="55" t="s">
        <v>1135</v>
      </c>
      <c r="F9" s="56"/>
      <c r="G9" s="51"/>
      <c r="H9" s="49">
        <f aca="true" t="shared" si="0" ref="H9:H14">+B9</f>
        <v>818200</v>
      </c>
      <c r="I9" s="52">
        <f aca="true" t="shared" si="1" ref="I9:I14">+B9/M9</f>
        <v>1529.3457943925234</v>
      </c>
      <c r="J9" s="43"/>
      <c r="K9" s="53"/>
      <c r="L9" s="43"/>
      <c r="M9" s="43">
        <v>535</v>
      </c>
    </row>
    <row r="10" spans="1:13" s="18" customFormat="1" ht="12.75">
      <c r="A10" s="48"/>
      <c r="B10" s="49">
        <f>+B1326</f>
        <v>3489740</v>
      </c>
      <c r="C10" s="50"/>
      <c r="D10" s="55" t="s">
        <v>15</v>
      </c>
      <c r="E10" s="55" t="s">
        <v>1136</v>
      </c>
      <c r="F10" s="56"/>
      <c r="G10" s="51"/>
      <c r="H10" s="49">
        <f t="shared" si="0"/>
        <v>3489740</v>
      </c>
      <c r="I10" s="52">
        <f t="shared" si="1"/>
        <v>6522.878504672897</v>
      </c>
      <c r="J10" s="43"/>
      <c r="K10" s="53"/>
      <c r="L10" s="43"/>
      <c r="M10" s="43">
        <v>535</v>
      </c>
    </row>
    <row r="11" spans="1:13" s="18" customFormat="1" ht="12.75">
      <c r="A11" s="48"/>
      <c r="B11" s="49">
        <f>+B1910</f>
        <v>1937850</v>
      </c>
      <c r="C11" s="50"/>
      <c r="D11" s="55" t="s">
        <v>16</v>
      </c>
      <c r="E11" s="55" t="s">
        <v>1137</v>
      </c>
      <c r="F11" s="56"/>
      <c r="G11" s="51"/>
      <c r="H11" s="49">
        <f t="shared" si="0"/>
        <v>1937850</v>
      </c>
      <c r="I11" s="52">
        <f t="shared" si="1"/>
        <v>3622.1495327102803</v>
      </c>
      <c r="J11" s="43"/>
      <c r="K11" s="54"/>
      <c r="L11" s="43"/>
      <c r="M11" s="43">
        <v>535</v>
      </c>
    </row>
    <row r="12" spans="1:13" s="18" customFormat="1" ht="12.75">
      <c r="A12" s="48"/>
      <c r="B12" s="49">
        <f>+B2208</f>
        <v>599073</v>
      </c>
      <c r="C12" s="50"/>
      <c r="D12" s="55" t="s">
        <v>17</v>
      </c>
      <c r="E12" s="55" t="s">
        <v>1138</v>
      </c>
      <c r="F12" s="56"/>
      <c r="G12" s="51"/>
      <c r="H12" s="49">
        <f t="shared" si="0"/>
        <v>599073</v>
      </c>
      <c r="I12" s="52">
        <f t="shared" si="1"/>
        <v>1119.76261682243</v>
      </c>
      <c r="J12" s="43"/>
      <c r="K12" s="53"/>
      <c r="L12" s="43"/>
      <c r="M12" s="43">
        <v>535</v>
      </c>
    </row>
    <row r="13" spans="1:13" s="18" customFormat="1" ht="12.75">
      <c r="A13" s="48"/>
      <c r="B13" s="49">
        <f>+B2353</f>
        <v>914300</v>
      </c>
      <c r="C13" s="50"/>
      <c r="D13" s="55" t="s">
        <v>18</v>
      </c>
      <c r="E13" s="55" t="s">
        <v>19</v>
      </c>
      <c r="F13" s="56"/>
      <c r="G13" s="51" t="s">
        <v>20</v>
      </c>
      <c r="H13" s="49">
        <f t="shared" si="0"/>
        <v>914300</v>
      </c>
      <c r="I13" s="52">
        <f t="shared" si="1"/>
        <v>1708.9719626168223</v>
      </c>
      <c r="J13" s="43"/>
      <c r="K13" s="53"/>
      <c r="L13" s="43"/>
      <c r="M13" s="43">
        <v>535</v>
      </c>
    </row>
    <row r="14" spans="1:13" s="18" customFormat="1" ht="12.75">
      <c r="A14" s="48"/>
      <c r="B14" s="49">
        <f>+B2399</f>
        <v>1756406</v>
      </c>
      <c r="C14" s="50"/>
      <c r="D14" s="55" t="s">
        <v>21</v>
      </c>
      <c r="E14" s="55"/>
      <c r="F14" s="56"/>
      <c r="G14" s="51"/>
      <c r="H14" s="49">
        <f t="shared" si="0"/>
        <v>1756406</v>
      </c>
      <c r="I14" s="52">
        <f t="shared" si="1"/>
        <v>3283.0018691588784</v>
      </c>
      <c r="J14" s="43"/>
      <c r="K14" s="53"/>
      <c r="L14" s="43"/>
      <c r="M14" s="43">
        <v>535</v>
      </c>
    </row>
    <row r="15" spans="1:13" s="18" customFormat="1" ht="12.75">
      <c r="A15" s="48"/>
      <c r="B15" s="49">
        <f>SUM(B8:B14)</f>
        <v>11541569</v>
      </c>
      <c r="C15" s="55" t="s">
        <v>22</v>
      </c>
      <c r="D15" s="50"/>
      <c r="E15" s="55"/>
      <c r="F15" s="56"/>
      <c r="G15" s="51"/>
      <c r="H15" s="49">
        <v>0</v>
      </c>
      <c r="I15" s="52">
        <f>+B15/M15</f>
        <v>21573.0261682243</v>
      </c>
      <c r="J15" s="43"/>
      <c r="K15" s="53"/>
      <c r="L15" s="43"/>
      <c r="M15" s="43">
        <v>535</v>
      </c>
    </row>
    <row r="16" spans="1:13" s="18" customFormat="1" ht="12.75">
      <c r="A16" s="15"/>
      <c r="B16" s="36"/>
      <c r="C16" s="15"/>
      <c r="D16" s="15"/>
      <c r="E16" s="15"/>
      <c r="F16" s="57"/>
      <c r="G16" s="58"/>
      <c r="H16" s="33"/>
      <c r="I16" s="59"/>
      <c r="K16" s="60"/>
      <c r="M16" s="43">
        <v>535</v>
      </c>
    </row>
    <row r="17" spans="1:13" s="69" customFormat="1" ht="13.5" thickBot="1">
      <c r="A17" s="61"/>
      <c r="B17" s="62">
        <f>+B20+B1185+B1326+B1910+B2208+B2353+B2399</f>
        <v>11541569</v>
      </c>
      <c r="C17" s="63" t="s">
        <v>23</v>
      </c>
      <c r="D17" s="64"/>
      <c r="E17" s="64"/>
      <c r="F17" s="65"/>
      <c r="G17" s="66"/>
      <c r="H17" s="67"/>
      <c r="I17" s="68">
        <f>+B17/M17</f>
        <v>21573.0261682243</v>
      </c>
      <c r="K17" s="70"/>
      <c r="M17" s="43">
        <v>535</v>
      </c>
    </row>
    <row r="18" spans="2:13" ht="12.75">
      <c r="B18" s="44"/>
      <c r="D18" s="15"/>
      <c r="F18" s="71"/>
      <c r="G18" s="72"/>
      <c r="I18" s="25"/>
      <c r="K18" s="73"/>
      <c r="M18" s="43">
        <v>535</v>
      </c>
    </row>
    <row r="19" spans="2:13" ht="12.75">
      <c r="B19" s="44"/>
      <c r="D19" s="15"/>
      <c r="F19" s="71"/>
      <c r="G19" s="72"/>
      <c r="I19" s="25"/>
      <c r="K19" s="73"/>
      <c r="M19" s="43">
        <v>535</v>
      </c>
    </row>
    <row r="20" spans="1:13" s="69" customFormat="1" ht="13.5" thickBot="1">
      <c r="A20" s="61"/>
      <c r="B20" s="74">
        <f>+B23+B81+B119+B158+B209+B249+B278+B315+B358+B394+B440+B500+B513+B568+B609+B630+B671+B722+B735+B776+B808+B848+B900+B949+B969+B990+B1012+B1028+B1082+B1100+B1120+B1142+B1180</f>
        <v>2026000</v>
      </c>
      <c r="C20" s="75"/>
      <c r="D20" s="76" t="s">
        <v>13</v>
      </c>
      <c r="E20" s="77"/>
      <c r="F20" s="65"/>
      <c r="G20" s="78"/>
      <c r="H20" s="79"/>
      <c r="I20" s="80">
        <f>+B20/M20</f>
        <v>3786.9158878504672</v>
      </c>
      <c r="K20" s="70"/>
      <c r="M20" s="43">
        <v>535</v>
      </c>
    </row>
    <row r="21" spans="2:13" ht="12.75">
      <c r="B21" s="44"/>
      <c r="C21" s="81"/>
      <c r="D21" s="37"/>
      <c r="E21" s="81"/>
      <c r="F21" s="82"/>
      <c r="G21" s="83"/>
      <c r="H21" s="44">
        <v>0</v>
      </c>
      <c r="I21" s="84">
        <f>+B21/M21</f>
        <v>0</v>
      </c>
      <c r="K21" s="73"/>
      <c r="M21" s="43">
        <v>535</v>
      </c>
    </row>
    <row r="22" spans="1:13" s="87" customFormat="1" ht="12.75">
      <c r="A22" s="81"/>
      <c r="B22" s="85"/>
      <c r="C22" s="37"/>
      <c r="D22" s="37"/>
      <c r="E22" s="37"/>
      <c r="F22" s="82"/>
      <c r="G22" s="86"/>
      <c r="H22" s="44">
        <f>H21-B22</f>
        <v>0</v>
      </c>
      <c r="I22" s="84">
        <f>+B22/M22</f>
        <v>0</v>
      </c>
      <c r="K22" s="88"/>
      <c r="M22" s="43">
        <v>535</v>
      </c>
    </row>
    <row r="23" spans="1:13" s="93" customFormat="1" ht="12.75">
      <c r="A23" s="89"/>
      <c r="B23" s="385">
        <f>+B34+B52+B59+B64+B70+B76</f>
        <v>65600</v>
      </c>
      <c r="C23" s="89" t="s">
        <v>24</v>
      </c>
      <c r="D23" s="89" t="s">
        <v>25</v>
      </c>
      <c r="E23" s="89" t="s">
        <v>26</v>
      </c>
      <c r="F23" s="91" t="s">
        <v>27</v>
      </c>
      <c r="G23" s="91" t="s">
        <v>28</v>
      </c>
      <c r="H23" s="90"/>
      <c r="I23" s="92">
        <f>+B23/M23</f>
        <v>122.61682242990655</v>
      </c>
      <c r="M23" s="43">
        <v>535</v>
      </c>
    </row>
    <row r="24" spans="2:13" ht="12.75">
      <c r="B24" s="9"/>
      <c r="D24" s="15"/>
      <c r="H24" s="6">
        <f>H23-B24</f>
        <v>0</v>
      </c>
      <c r="I24" s="25">
        <f>+B24/M24</f>
        <v>0</v>
      </c>
      <c r="M24" s="43">
        <v>535</v>
      </c>
    </row>
    <row r="25" spans="2:13" ht="12.75">
      <c r="B25" s="9">
        <v>2500</v>
      </c>
      <c r="C25" s="37" t="s">
        <v>29</v>
      </c>
      <c r="D25" s="15" t="s">
        <v>13</v>
      </c>
      <c r="E25" s="1" t="s">
        <v>30</v>
      </c>
      <c r="F25" s="71" t="s">
        <v>31</v>
      </c>
      <c r="G25" s="34" t="s">
        <v>32</v>
      </c>
      <c r="H25" s="6">
        <f aca="true" t="shared" si="2" ref="H25:H33">H24-B25</f>
        <v>-2500</v>
      </c>
      <c r="I25" s="25">
        <f aca="true" t="shared" si="3" ref="I25:I87">+B25/M25</f>
        <v>4.672897196261682</v>
      </c>
      <c r="K25" t="s">
        <v>29</v>
      </c>
      <c r="L25">
        <v>1</v>
      </c>
      <c r="M25" s="43">
        <v>535</v>
      </c>
    </row>
    <row r="26" spans="2:13" ht="12.75">
      <c r="B26" s="9">
        <v>2000</v>
      </c>
      <c r="C26" s="37" t="s">
        <v>29</v>
      </c>
      <c r="D26" s="15" t="s">
        <v>13</v>
      </c>
      <c r="E26" s="1" t="s">
        <v>33</v>
      </c>
      <c r="F26" s="71" t="s">
        <v>34</v>
      </c>
      <c r="G26" s="30" t="s">
        <v>32</v>
      </c>
      <c r="H26" s="6">
        <f t="shared" si="2"/>
        <v>-4500</v>
      </c>
      <c r="I26" s="25">
        <f t="shared" si="3"/>
        <v>3.7383177570093458</v>
      </c>
      <c r="K26" t="s">
        <v>29</v>
      </c>
      <c r="L26">
        <v>1</v>
      </c>
      <c r="M26" s="43">
        <v>535</v>
      </c>
    </row>
    <row r="27" spans="2:13" ht="12.75">
      <c r="B27" s="9">
        <v>2500</v>
      </c>
      <c r="C27" s="37" t="s">
        <v>29</v>
      </c>
      <c r="D27" s="15" t="s">
        <v>13</v>
      </c>
      <c r="E27" s="1" t="s">
        <v>30</v>
      </c>
      <c r="F27" s="71" t="s">
        <v>35</v>
      </c>
      <c r="G27" s="30" t="s">
        <v>36</v>
      </c>
      <c r="H27" s="6">
        <f t="shared" si="2"/>
        <v>-7000</v>
      </c>
      <c r="I27" s="25">
        <f t="shared" si="3"/>
        <v>4.672897196261682</v>
      </c>
      <c r="K27" t="s">
        <v>29</v>
      </c>
      <c r="L27">
        <v>1</v>
      </c>
      <c r="M27" s="43">
        <v>535</v>
      </c>
    </row>
    <row r="28" spans="2:13" ht="12.75">
      <c r="B28" s="9">
        <v>2000</v>
      </c>
      <c r="C28" s="37" t="s">
        <v>29</v>
      </c>
      <c r="D28" s="15" t="s">
        <v>13</v>
      </c>
      <c r="E28" s="1" t="s">
        <v>33</v>
      </c>
      <c r="F28" s="71" t="s">
        <v>37</v>
      </c>
      <c r="G28" s="30" t="s">
        <v>36</v>
      </c>
      <c r="H28" s="6">
        <f t="shared" si="2"/>
        <v>-9000</v>
      </c>
      <c r="I28" s="25">
        <f t="shared" si="3"/>
        <v>3.7383177570093458</v>
      </c>
      <c r="K28" t="s">
        <v>29</v>
      </c>
      <c r="L28">
        <v>1</v>
      </c>
      <c r="M28" s="43">
        <v>535</v>
      </c>
    </row>
    <row r="29" spans="2:13" ht="12.75">
      <c r="B29" s="9">
        <v>2500</v>
      </c>
      <c r="C29" s="37" t="s">
        <v>29</v>
      </c>
      <c r="D29" s="15" t="s">
        <v>13</v>
      </c>
      <c r="E29" s="1" t="s">
        <v>30</v>
      </c>
      <c r="F29" s="71" t="s">
        <v>38</v>
      </c>
      <c r="G29" s="30" t="s">
        <v>39</v>
      </c>
      <c r="H29" s="6">
        <f t="shared" si="2"/>
        <v>-11500</v>
      </c>
      <c r="I29" s="25">
        <f t="shared" si="3"/>
        <v>4.672897196261682</v>
      </c>
      <c r="K29" t="s">
        <v>29</v>
      </c>
      <c r="L29">
        <v>1</v>
      </c>
      <c r="M29" s="43">
        <v>535</v>
      </c>
    </row>
    <row r="30" spans="2:13" ht="12.75">
      <c r="B30" s="9">
        <v>2500</v>
      </c>
      <c r="C30" s="37" t="s">
        <v>29</v>
      </c>
      <c r="D30" s="1" t="s">
        <v>13</v>
      </c>
      <c r="E30" s="1" t="s">
        <v>40</v>
      </c>
      <c r="F30" s="71" t="s">
        <v>41</v>
      </c>
      <c r="G30" s="30" t="s">
        <v>42</v>
      </c>
      <c r="H30" s="6">
        <f t="shared" si="2"/>
        <v>-14000</v>
      </c>
      <c r="I30" s="25">
        <f t="shared" si="3"/>
        <v>4.672897196261682</v>
      </c>
      <c r="K30" t="s">
        <v>29</v>
      </c>
      <c r="L30">
        <v>1</v>
      </c>
      <c r="M30" s="43">
        <v>535</v>
      </c>
    </row>
    <row r="31" spans="2:13" ht="12.75">
      <c r="B31" s="9">
        <v>2500</v>
      </c>
      <c r="C31" s="37" t="s">
        <v>29</v>
      </c>
      <c r="D31" s="1" t="s">
        <v>13</v>
      </c>
      <c r="E31" s="1" t="s">
        <v>30</v>
      </c>
      <c r="F31" s="71" t="s">
        <v>43</v>
      </c>
      <c r="G31" s="30" t="s">
        <v>42</v>
      </c>
      <c r="H31" s="6">
        <f t="shared" si="2"/>
        <v>-16500</v>
      </c>
      <c r="I31" s="25">
        <f t="shared" si="3"/>
        <v>4.672897196261682</v>
      </c>
      <c r="K31" t="s">
        <v>29</v>
      </c>
      <c r="L31">
        <v>1</v>
      </c>
      <c r="M31" s="43">
        <v>535</v>
      </c>
    </row>
    <row r="32" spans="2:13" ht="12.75">
      <c r="B32" s="9">
        <v>2500</v>
      </c>
      <c r="C32" s="37" t="s">
        <v>29</v>
      </c>
      <c r="D32" s="1" t="s">
        <v>13</v>
      </c>
      <c r="E32" s="1" t="s">
        <v>30</v>
      </c>
      <c r="F32" s="71" t="s">
        <v>44</v>
      </c>
      <c r="G32" s="30" t="s">
        <v>45</v>
      </c>
      <c r="H32" s="6">
        <f t="shared" si="2"/>
        <v>-19000</v>
      </c>
      <c r="I32" s="25">
        <f t="shared" si="3"/>
        <v>4.672897196261682</v>
      </c>
      <c r="K32" t="s">
        <v>29</v>
      </c>
      <c r="L32">
        <v>1</v>
      </c>
      <c r="M32" s="43">
        <v>535</v>
      </c>
    </row>
    <row r="33" spans="2:13" ht="12.75">
      <c r="B33" s="9">
        <v>2500</v>
      </c>
      <c r="C33" s="37" t="s">
        <v>29</v>
      </c>
      <c r="D33" s="1" t="s">
        <v>13</v>
      </c>
      <c r="E33" s="1" t="s">
        <v>30</v>
      </c>
      <c r="F33" s="71" t="s">
        <v>46</v>
      </c>
      <c r="G33" s="30" t="s">
        <v>47</v>
      </c>
      <c r="H33" s="6">
        <f t="shared" si="2"/>
        <v>-21500</v>
      </c>
      <c r="I33" s="25">
        <f t="shared" si="3"/>
        <v>4.672897196261682</v>
      </c>
      <c r="K33" t="s">
        <v>29</v>
      </c>
      <c r="L33">
        <v>1</v>
      </c>
      <c r="M33" s="43">
        <v>535</v>
      </c>
    </row>
    <row r="34" spans="1:13" s="96" customFormat="1" ht="12.75">
      <c r="A34" s="14"/>
      <c r="B34" s="386">
        <f>SUM(B25:B33)</f>
        <v>21500</v>
      </c>
      <c r="C34" s="14" t="s">
        <v>29</v>
      </c>
      <c r="D34" s="14"/>
      <c r="E34" s="14"/>
      <c r="F34" s="21"/>
      <c r="G34" s="21"/>
      <c r="H34" s="94">
        <v>0</v>
      </c>
      <c r="I34" s="95">
        <f t="shared" si="3"/>
        <v>40.18691588785047</v>
      </c>
      <c r="M34" s="43">
        <v>535</v>
      </c>
    </row>
    <row r="35" spans="2:13" ht="12.75">
      <c r="B35" s="9"/>
      <c r="D35" s="15"/>
      <c r="H35" s="6">
        <f aca="true" t="shared" si="4" ref="H35:H87">H34-B35</f>
        <v>0</v>
      </c>
      <c r="I35" s="25">
        <f t="shared" si="3"/>
        <v>0</v>
      </c>
      <c r="M35" s="43">
        <v>535</v>
      </c>
    </row>
    <row r="36" spans="2:13" ht="12.75">
      <c r="B36" s="9"/>
      <c r="D36" s="15"/>
      <c r="H36" s="6">
        <f t="shared" si="4"/>
        <v>0</v>
      </c>
      <c r="I36" s="25">
        <f t="shared" si="3"/>
        <v>0</v>
      </c>
      <c r="M36" s="43">
        <v>535</v>
      </c>
    </row>
    <row r="37" spans="2:13" ht="12.75">
      <c r="B37" s="9">
        <v>1500</v>
      </c>
      <c r="C37" s="1" t="s">
        <v>1179</v>
      </c>
      <c r="D37" s="1" t="s">
        <v>13</v>
      </c>
      <c r="E37" s="1" t="s">
        <v>1139</v>
      </c>
      <c r="F37" s="71" t="s">
        <v>48</v>
      </c>
      <c r="G37" s="71" t="s">
        <v>36</v>
      </c>
      <c r="H37" s="6">
        <f t="shared" si="4"/>
        <v>-1500</v>
      </c>
      <c r="I37" s="25">
        <f t="shared" si="3"/>
        <v>2.803738317757009</v>
      </c>
      <c r="K37" t="s">
        <v>30</v>
      </c>
      <c r="M37" s="43">
        <v>535</v>
      </c>
    </row>
    <row r="38" spans="2:13" ht="12.75">
      <c r="B38" s="9">
        <v>1500</v>
      </c>
      <c r="C38" s="1" t="s">
        <v>49</v>
      </c>
      <c r="D38" s="1" t="s">
        <v>13</v>
      </c>
      <c r="E38" s="1" t="s">
        <v>1139</v>
      </c>
      <c r="F38" s="71" t="s">
        <v>50</v>
      </c>
      <c r="G38" s="71" t="s">
        <v>36</v>
      </c>
      <c r="H38" s="6">
        <f t="shared" si="4"/>
        <v>-3000</v>
      </c>
      <c r="I38" s="25">
        <f t="shared" si="3"/>
        <v>2.803738317757009</v>
      </c>
      <c r="K38" t="s">
        <v>30</v>
      </c>
      <c r="M38" s="43">
        <v>535</v>
      </c>
    </row>
    <row r="39" spans="2:13" ht="12.75">
      <c r="B39" s="9">
        <v>1500</v>
      </c>
      <c r="C39" s="15" t="s">
        <v>51</v>
      </c>
      <c r="D39" s="1" t="s">
        <v>13</v>
      </c>
      <c r="E39" s="1" t="s">
        <v>1139</v>
      </c>
      <c r="F39" s="71" t="s">
        <v>52</v>
      </c>
      <c r="G39" s="71" t="s">
        <v>36</v>
      </c>
      <c r="H39" s="6">
        <f t="shared" si="4"/>
        <v>-4500</v>
      </c>
      <c r="I39" s="25">
        <f t="shared" si="3"/>
        <v>2.803738317757009</v>
      </c>
      <c r="K39" t="s">
        <v>30</v>
      </c>
      <c r="M39" s="43">
        <v>535</v>
      </c>
    </row>
    <row r="40" spans="2:13" ht="12.75">
      <c r="B40" s="9">
        <v>1500</v>
      </c>
      <c r="C40" s="15" t="s">
        <v>53</v>
      </c>
      <c r="D40" s="1" t="s">
        <v>13</v>
      </c>
      <c r="E40" s="1" t="s">
        <v>1139</v>
      </c>
      <c r="F40" s="71" t="s">
        <v>52</v>
      </c>
      <c r="G40" s="71" t="s">
        <v>36</v>
      </c>
      <c r="H40" s="6">
        <f t="shared" si="4"/>
        <v>-6000</v>
      </c>
      <c r="I40" s="25">
        <f t="shared" si="3"/>
        <v>2.803738317757009</v>
      </c>
      <c r="K40" t="s">
        <v>30</v>
      </c>
      <c r="M40" s="43">
        <v>535</v>
      </c>
    </row>
    <row r="41" spans="2:13" ht="12.75">
      <c r="B41" s="9">
        <v>2000</v>
      </c>
      <c r="C41" s="15" t="s">
        <v>54</v>
      </c>
      <c r="D41" s="1" t="s">
        <v>13</v>
      </c>
      <c r="E41" s="1" t="s">
        <v>1139</v>
      </c>
      <c r="F41" s="71" t="s">
        <v>52</v>
      </c>
      <c r="G41" s="71" t="s">
        <v>39</v>
      </c>
      <c r="H41" s="6">
        <f t="shared" si="4"/>
        <v>-8000</v>
      </c>
      <c r="I41" s="25">
        <f t="shared" si="3"/>
        <v>3.7383177570093458</v>
      </c>
      <c r="K41" t="s">
        <v>30</v>
      </c>
      <c r="M41" s="43">
        <v>535</v>
      </c>
    </row>
    <row r="42" spans="2:13" ht="12.75">
      <c r="B42" s="9">
        <v>2000</v>
      </c>
      <c r="C42" s="15" t="s">
        <v>55</v>
      </c>
      <c r="D42" s="1" t="s">
        <v>13</v>
      </c>
      <c r="E42" s="1" t="s">
        <v>1139</v>
      </c>
      <c r="F42" s="71" t="s">
        <v>52</v>
      </c>
      <c r="G42" s="71" t="s">
        <v>39</v>
      </c>
      <c r="H42" s="6">
        <f t="shared" si="4"/>
        <v>-10000</v>
      </c>
      <c r="I42" s="25">
        <f t="shared" si="3"/>
        <v>3.7383177570093458</v>
      </c>
      <c r="K42" t="s">
        <v>30</v>
      </c>
      <c r="M42" s="43">
        <v>535</v>
      </c>
    </row>
    <row r="43" spans="2:13" ht="12.75">
      <c r="B43" s="9">
        <v>1500</v>
      </c>
      <c r="C43" s="15" t="s">
        <v>56</v>
      </c>
      <c r="D43" s="1" t="s">
        <v>13</v>
      </c>
      <c r="E43" s="1" t="s">
        <v>1139</v>
      </c>
      <c r="F43" s="71" t="s">
        <v>52</v>
      </c>
      <c r="G43" s="71" t="s">
        <v>39</v>
      </c>
      <c r="H43" s="6">
        <f t="shared" si="4"/>
        <v>-11500</v>
      </c>
      <c r="I43" s="25">
        <f t="shared" si="3"/>
        <v>2.803738317757009</v>
      </c>
      <c r="K43" t="s">
        <v>30</v>
      </c>
      <c r="M43" s="43">
        <v>535</v>
      </c>
    </row>
    <row r="44" spans="2:13" ht="12.75">
      <c r="B44" s="387">
        <v>1500</v>
      </c>
      <c r="C44" s="15" t="s">
        <v>57</v>
      </c>
      <c r="D44" s="1" t="s">
        <v>13</v>
      </c>
      <c r="E44" s="1" t="s">
        <v>1139</v>
      </c>
      <c r="F44" s="71" t="s">
        <v>52</v>
      </c>
      <c r="G44" s="71" t="s">
        <v>39</v>
      </c>
      <c r="H44" s="6">
        <f t="shared" si="4"/>
        <v>-13000</v>
      </c>
      <c r="I44" s="25">
        <f t="shared" si="3"/>
        <v>2.803738317757009</v>
      </c>
      <c r="K44" t="s">
        <v>30</v>
      </c>
      <c r="M44" s="43">
        <v>535</v>
      </c>
    </row>
    <row r="45" spans="2:13" ht="12.75">
      <c r="B45" s="9">
        <v>1500</v>
      </c>
      <c r="C45" s="15" t="s">
        <v>56</v>
      </c>
      <c r="D45" s="1" t="s">
        <v>13</v>
      </c>
      <c r="E45" s="1" t="s">
        <v>1139</v>
      </c>
      <c r="F45" s="71" t="s">
        <v>52</v>
      </c>
      <c r="G45" s="71" t="s">
        <v>58</v>
      </c>
      <c r="H45" s="6">
        <f t="shared" si="4"/>
        <v>-14500</v>
      </c>
      <c r="I45" s="25">
        <f t="shared" si="3"/>
        <v>2.803738317757009</v>
      </c>
      <c r="K45" t="s">
        <v>30</v>
      </c>
      <c r="M45" s="43">
        <v>535</v>
      </c>
    </row>
    <row r="46" spans="2:13" ht="12.75">
      <c r="B46" s="9">
        <v>1500</v>
      </c>
      <c r="C46" s="15" t="s">
        <v>57</v>
      </c>
      <c r="D46" s="1" t="s">
        <v>13</v>
      </c>
      <c r="E46" s="1" t="s">
        <v>1139</v>
      </c>
      <c r="F46" s="71" t="s">
        <v>52</v>
      </c>
      <c r="G46" s="71" t="s">
        <v>58</v>
      </c>
      <c r="H46" s="6">
        <f t="shared" si="4"/>
        <v>-16000</v>
      </c>
      <c r="I46" s="25">
        <f t="shared" si="3"/>
        <v>2.803738317757009</v>
      </c>
      <c r="K46" t="s">
        <v>30</v>
      </c>
      <c r="M46" s="43">
        <v>535</v>
      </c>
    </row>
    <row r="47" spans="2:13" ht="12.75">
      <c r="B47" s="9">
        <v>1500</v>
      </c>
      <c r="C47" s="15" t="s">
        <v>57</v>
      </c>
      <c r="D47" s="1" t="s">
        <v>13</v>
      </c>
      <c r="E47" s="1" t="s">
        <v>1139</v>
      </c>
      <c r="F47" s="71" t="s">
        <v>52</v>
      </c>
      <c r="G47" s="71" t="s">
        <v>58</v>
      </c>
      <c r="H47" s="6">
        <f t="shared" si="4"/>
        <v>-17500</v>
      </c>
      <c r="I47" s="25">
        <f t="shared" si="3"/>
        <v>2.803738317757009</v>
      </c>
      <c r="K47" t="s">
        <v>30</v>
      </c>
      <c r="M47" s="43">
        <v>535</v>
      </c>
    </row>
    <row r="48" spans="2:13" ht="12.75">
      <c r="B48" s="9">
        <v>500</v>
      </c>
      <c r="C48" s="15" t="s">
        <v>59</v>
      </c>
      <c r="D48" s="1" t="s">
        <v>13</v>
      </c>
      <c r="E48" s="1" t="s">
        <v>1139</v>
      </c>
      <c r="F48" s="71" t="s">
        <v>52</v>
      </c>
      <c r="G48" s="71" t="s">
        <v>58</v>
      </c>
      <c r="H48" s="6">
        <f t="shared" si="4"/>
        <v>-18000</v>
      </c>
      <c r="I48" s="25">
        <f t="shared" si="3"/>
        <v>0.9345794392523364</v>
      </c>
      <c r="K48" t="s">
        <v>30</v>
      </c>
      <c r="M48" s="43">
        <v>535</v>
      </c>
    </row>
    <row r="49" spans="2:13" ht="12.75">
      <c r="B49" s="9">
        <v>500</v>
      </c>
      <c r="C49" s="15" t="s">
        <v>60</v>
      </c>
      <c r="D49" s="1" t="s">
        <v>13</v>
      </c>
      <c r="E49" s="1" t="s">
        <v>1139</v>
      </c>
      <c r="F49" s="71" t="s">
        <v>52</v>
      </c>
      <c r="G49" s="71" t="s">
        <v>58</v>
      </c>
      <c r="H49" s="6">
        <f t="shared" si="4"/>
        <v>-18500</v>
      </c>
      <c r="I49" s="25">
        <f t="shared" si="3"/>
        <v>0.9345794392523364</v>
      </c>
      <c r="K49" t="s">
        <v>30</v>
      </c>
      <c r="M49" s="43">
        <v>535</v>
      </c>
    </row>
    <row r="50" spans="2:13" ht="12.75">
      <c r="B50" s="9">
        <v>1000</v>
      </c>
      <c r="C50" s="15" t="s">
        <v>61</v>
      </c>
      <c r="D50" s="1" t="s">
        <v>13</v>
      </c>
      <c r="E50" s="1" t="s">
        <v>1139</v>
      </c>
      <c r="F50" s="71" t="s">
        <v>52</v>
      </c>
      <c r="G50" s="71" t="s">
        <v>58</v>
      </c>
      <c r="H50" s="6">
        <f t="shared" si="4"/>
        <v>-19500</v>
      </c>
      <c r="I50" s="25">
        <f t="shared" si="3"/>
        <v>1.8691588785046729</v>
      </c>
      <c r="K50" t="s">
        <v>30</v>
      </c>
      <c r="M50" s="43">
        <v>535</v>
      </c>
    </row>
    <row r="51" spans="2:13" ht="12.75">
      <c r="B51" s="9">
        <v>1500</v>
      </c>
      <c r="C51" s="1" t="s">
        <v>1180</v>
      </c>
      <c r="D51" s="1" t="s">
        <v>13</v>
      </c>
      <c r="E51" s="1" t="s">
        <v>1139</v>
      </c>
      <c r="F51" s="71" t="s">
        <v>62</v>
      </c>
      <c r="G51" s="71" t="s">
        <v>58</v>
      </c>
      <c r="H51" s="6">
        <f t="shared" si="4"/>
        <v>-21000</v>
      </c>
      <c r="I51" s="25">
        <f t="shared" si="3"/>
        <v>2.803738317757009</v>
      </c>
      <c r="K51" t="s">
        <v>30</v>
      </c>
      <c r="M51" s="43">
        <v>535</v>
      </c>
    </row>
    <row r="52" spans="1:13" s="102" customFormat="1" ht="12.75">
      <c r="A52" s="97"/>
      <c r="B52" s="388">
        <f>SUM(B37:B51)</f>
        <v>21000</v>
      </c>
      <c r="C52" s="97" t="s">
        <v>1142</v>
      </c>
      <c r="D52" s="97"/>
      <c r="E52" s="97"/>
      <c r="F52" s="99"/>
      <c r="G52" s="99"/>
      <c r="H52" s="100">
        <v>0</v>
      </c>
      <c r="I52" s="101">
        <f t="shared" si="3"/>
        <v>39.25233644859813</v>
      </c>
      <c r="M52" s="43">
        <v>535</v>
      </c>
    </row>
    <row r="53" spans="2:13" ht="12.75">
      <c r="B53" s="9"/>
      <c r="F53" s="71"/>
      <c r="G53" s="71"/>
      <c r="H53" s="6">
        <f t="shared" si="4"/>
        <v>0</v>
      </c>
      <c r="I53" s="25">
        <f t="shared" si="3"/>
        <v>0</v>
      </c>
      <c r="M53" s="43">
        <v>535</v>
      </c>
    </row>
    <row r="54" spans="2:13" ht="12.75">
      <c r="B54" s="9"/>
      <c r="F54" s="71"/>
      <c r="G54" s="71"/>
      <c r="H54" s="6">
        <f t="shared" si="4"/>
        <v>0</v>
      </c>
      <c r="I54" s="25">
        <f t="shared" si="3"/>
        <v>0</v>
      </c>
      <c r="M54" s="43">
        <v>535</v>
      </c>
    </row>
    <row r="55" spans="2:13" ht="12.75">
      <c r="B55" s="9">
        <v>1400</v>
      </c>
      <c r="C55" s="1" t="s">
        <v>63</v>
      </c>
      <c r="D55" s="1" t="s">
        <v>13</v>
      </c>
      <c r="E55" s="1" t="s">
        <v>160</v>
      </c>
      <c r="F55" s="71" t="s">
        <v>52</v>
      </c>
      <c r="G55" s="71" t="s">
        <v>32</v>
      </c>
      <c r="H55" s="6">
        <f t="shared" si="4"/>
        <v>-1400</v>
      </c>
      <c r="I55" s="25">
        <f t="shared" si="3"/>
        <v>2.616822429906542</v>
      </c>
      <c r="K55" t="s">
        <v>30</v>
      </c>
      <c r="M55" s="43">
        <v>535</v>
      </c>
    </row>
    <row r="56" spans="2:13" ht="12.75">
      <c r="B56" s="9">
        <v>1000</v>
      </c>
      <c r="C56" s="1" t="s">
        <v>63</v>
      </c>
      <c r="D56" s="1" t="s">
        <v>13</v>
      </c>
      <c r="E56" s="1" t="s">
        <v>160</v>
      </c>
      <c r="F56" s="71" t="s">
        <v>52</v>
      </c>
      <c r="G56" s="71" t="s">
        <v>36</v>
      </c>
      <c r="H56" s="6">
        <f t="shared" si="4"/>
        <v>-2400</v>
      </c>
      <c r="I56" s="25">
        <f t="shared" si="3"/>
        <v>1.8691588785046729</v>
      </c>
      <c r="K56" t="s">
        <v>30</v>
      </c>
      <c r="M56" s="43">
        <v>535</v>
      </c>
    </row>
    <row r="57" spans="2:13" ht="12.75">
      <c r="B57" s="9">
        <v>1000</v>
      </c>
      <c r="C57" s="1" t="s">
        <v>63</v>
      </c>
      <c r="D57" s="1" t="s">
        <v>13</v>
      </c>
      <c r="E57" s="1" t="s">
        <v>160</v>
      </c>
      <c r="F57" s="71" t="s">
        <v>52</v>
      </c>
      <c r="G57" s="71" t="s">
        <v>39</v>
      </c>
      <c r="H57" s="6">
        <f t="shared" si="4"/>
        <v>-3400</v>
      </c>
      <c r="I57" s="25">
        <f t="shared" si="3"/>
        <v>1.8691588785046729</v>
      </c>
      <c r="K57" t="s">
        <v>30</v>
      </c>
      <c r="M57" s="43">
        <v>535</v>
      </c>
    </row>
    <row r="58" spans="2:13" ht="12.75">
      <c r="B58" s="9">
        <v>1200</v>
      </c>
      <c r="C58" s="1" t="s">
        <v>63</v>
      </c>
      <c r="D58" s="1" t="s">
        <v>13</v>
      </c>
      <c r="E58" s="1" t="s">
        <v>160</v>
      </c>
      <c r="F58" s="71" t="s">
        <v>52</v>
      </c>
      <c r="G58" s="71" t="s">
        <v>58</v>
      </c>
      <c r="H58" s="6">
        <f t="shared" si="4"/>
        <v>-4600</v>
      </c>
      <c r="I58" s="25">
        <f t="shared" si="3"/>
        <v>2.2429906542056073</v>
      </c>
      <c r="K58" t="s">
        <v>30</v>
      </c>
      <c r="M58" s="43">
        <v>535</v>
      </c>
    </row>
    <row r="59" spans="1:13" s="102" customFormat="1" ht="12.75">
      <c r="A59" s="97"/>
      <c r="B59" s="388">
        <f>SUM(B55:B58)</f>
        <v>4600</v>
      </c>
      <c r="C59" s="97"/>
      <c r="D59" s="97"/>
      <c r="E59" s="97" t="s">
        <v>160</v>
      </c>
      <c r="F59" s="99"/>
      <c r="G59" s="99"/>
      <c r="H59" s="100">
        <v>0</v>
      </c>
      <c r="I59" s="101">
        <f t="shared" si="3"/>
        <v>8.598130841121495</v>
      </c>
      <c r="M59" s="43">
        <v>535</v>
      </c>
    </row>
    <row r="60" spans="2:13" ht="12.75">
      <c r="B60" s="9"/>
      <c r="F60" s="71"/>
      <c r="G60" s="71"/>
      <c r="H60" s="6">
        <f t="shared" si="4"/>
        <v>0</v>
      </c>
      <c r="I60" s="25">
        <f t="shared" si="3"/>
        <v>0</v>
      </c>
      <c r="M60" s="43">
        <v>535</v>
      </c>
    </row>
    <row r="61" spans="2:13" ht="12.75">
      <c r="B61" s="9"/>
      <c r="F61" s="71"/>
      <c r="G61" s="71"/>
      <c r="H61" s="6">
        <f t="shared" si="4"/>
        <v>0</v>
      </c>
      <c r="I61" s="25">
        <f t="shared" si="3"/>
        <v>0</v>
      </c>
      <c r="M61" s="43">
        <v>535</v>
      </c>
    </row>
    <row r="62" spans="2:13" ht="12.75">
      <c r="B62" s="9">
        <v>5000</v>
      </c>
      <c r="C62" s="1" t="s">
        <v>64</v>
      </c>
      <c r="D62" s="1" t="s">
        <v>13</v>
      </c>
      <c r="E62" s="1" t="s">
        <v>1139</v>
      </c>
      <c r="F62" s="71" t="s">
        <v>65</v>
      </c>
      <c r="G62" s="71" t="s">
        <v>36</v>
      </c>
      <c r="H62" s="6">
        <f t="shared" si="4"/>
        <v>-5000</v>
      </c>
      <c r="I62" s="25">
        <f t="shared" si="3"/>
        <v>9.345794392523365</v>
      </c>
      <c r="K62" t="s">
        <v>30</v>
      </c>
      <c r="M62" s="43">
        <v>535</v>
      </c>
    </row>
    <row r="63" spans="2:13" ht="12.75">
      <c r="B63" s="9">
        <v>5000</v>
      </c>
      <c r="C63" s="1" t="s">
        <v>64</v>
      </c>
      <c r="D63" s="1" t="s">
        <v>13</v>
      </c>
      <c r="E63" s="1" t="s">
        <v>1139</v>
      </c>
      <c r="F63" s="71" t="s">
        <v>65</v>
      </c>
      <c r="G63" s="71" t="s">
        <v>39</v>
      </c>
      <c r="H63" s="6">
        <f t="shared" si="4"/>
        <v>-10000</v>
      </c>
      <c r="I63" s="25">
        <f t="shared" si="3"/>
        <v>9.345794392523365</v>
      </c>
      <c r="K63" t="s">
        <v>30</v>
      </c>
      <c r="M63" s="43">
        <v>535</v>
      </c>
    </row>
    <row r="64" spans="1:13" s="102" customFormat="1" ht="12.75">
      <c r="A64" s="97"/>
      <c r="B64" s="388">
        <f>SUM(B62:B63)</f>
        <v>10000</v>
      </c>
      <c r="C64" s="97" t="s">
        <v>64</v>
      </c>
      <c r="D64" s="97"/>
      <c r="E64" s="97"/>
      <c r="F64" s="99"/>
      <c r="G64" s="99"/>
      <c r="H64" s="100">
        <v>0</v>
      </c>
      <c r="I64" s="101">
        <f t="shared" si="3"/>
        <v>18.69158878504673</v>
      </c>
      <c r="M64" s="43">
        <v>535</v>
      </c>
    </row>
    <row r="65" spans="2:13" ht="12.75">
      <c r="B65" s="9"/>
      <c r="F65" s="71"/>
      <c r="G65" s="71"/>
      <c r="H65" s="6">
        <f t="shared" si="4"/>
        <v>0</v>
      </c>
      <c r="I65" s="25">
        <f t="shared" si="3"/>
        <v>0</v>
      </c>
      <c r="M65" s="43">
        <v>535</v>
      </c>
    </row>
    <row r="66" spans="2:13" ht="12.75">
      <c r="B66" s="9"/>
      <c r="F66" s="71"/>
      <c r="G66" s="71"/>
      <c r="H66" s="6">
        <f t="shared" si="4"/>
        <v>0</v>
      </c>
      <c r="I66" s="25">
        <f t="shared" si="3"/>
        <v>0</v>
      </c>
      <c r="M66" s="43">
        <v>535</v>
      </c>
    </row>
    <row r="67" spans="2:13" ht="12.75">
      <c r="B67" s="9">
        <v>2000</v>
      </c>
      <c r="C67" s="1" t="s">
        <v>66</v>
      </c>
      <c r="D67" s="1" t="s">
        <v>13</v>
      </c>
      <c r="E67" s="1" t="s">
        <v>1139</v>
      </c>
      <c r="F67" s="71" t="s">
        <v>52</v>
      </c>
      <c r="G67" s="71" t="s">
        <v>36</v>
      </c>
      <c r="H67" s="6">
        <f t="shared" si="4"/>
        <v>-2000</v>
      </c>
      <c r="I67" s="25">
        <f t="shared" si="3"/>
        <v>3.7383177570093458</v>
      </c>
      <c r="K67" t="s">
        <v>30</v>
      </c>
      <c r="M67" s="43">
        <v>535</v>
      </c>
    </row>
    <row r="68" spans="2:13" ht="12.75">
      <c r="B68" s="9">
        <v>2000</v>
      </c>
      <c r="C68" s="1" t="s">
        <v>66</v>
      </c>
      <c r="D68" s="1" t="s">
        <v>13</v>
      </c>
      <c r="E68" s="1" t="s">
        <v>1139</v>
      </c>
      <c r="F68" s="71" t="s">
        <v>52</v>
      </c>
      <c r="G68" s="71" t="s">
        <v>39</v>
      </c>
      <c r="H68" s="6">
        <f t="shared" si="4"/>
        <v>-4000</v>
      </c>
      <c r="I68" s="25">
        <f t="shared" si="3"/>
        <v>3.7383177570093458</v>
      </c>
      <c r="K68" t="s">
        <v>30</v>
      </c>
      <c r="M68" s="43">
        <v>535</v>
      </c>
    </row>
    <row r="69" spans="2:13" ht="12.75">
      <c r="B69" s="9">
        <v>2000</v>
      </c>
      <c r="C69" s="1" t="s">
        <v>66</v>
      </c>
      <c r="D69" s="1" t="s">
        <v>13</v>
      </c>
      <c r="E69" s="1" t="s">
        <v>1139</v>
      </c>
      <c r="F69" s="71" t="s">
        <v>52</v>
      </c>
      <c r="G69" s="71" t="s">
        <v>58</v>
      </c>
      <c r="H69" s="6">
        <f t="shared" si="4"/>
        <v>-6000</v>
      </c>
      <c r="I69" s="25">
        <f t="shared" si="3"/>
        <v>3.7383177570093458</v>
      </c>
      <c r="K69" t="s">
        <v>30</v>
      </c>
      <c r="M69" s="43">
        <v>535</v>
      </c>
    </row>
    <row r="70" spans="1:13" s="102" customFormat="1" ht="12.75">
      <c r="A70" s="97"/>
      <c r="B70" s="388">
        <f>SUM(B67:B69)</f>
        <v>6000</v>
      </c>
      <c r="C70" s="97" t="s">
        <v>66</v>
      </c>
      <c r="D70" s="97"/>
      <c r="E70" s="97"/>
      <c r="F70" s="99"/>
      <c r="G70" s="99"/>
      <c r="H70" s="100">
        <v>0</v>
      </c>
      <c r="I70" s="101">
        <f t="shared" si="3"/>
        <v>11.214953271028037</v>
      </c>
      <c r="M70" s="43">
        <v>535</v>
      </c>
    </row>
    <row r="71" spans="2:13" ht="12.75">
      <c r="B71" s="9"/>
      <c r="F71" s="71"/>
      <c r="G71" s="71"/>
      <c r="H71" s="6">
        <f t="shared" si="4"/>
        <v>0</v>
      </c>
      <c r="I71" s="25">
        <f t="shared" si="3"/>
        <v>0</v>
      </c>
      <c r="M71" s="43">
        <v>535</v>
      </c>
    </row>
    <row r="72" spans="2:13" ht="12.75">
      <c r="B72" s="9"/>
      <c r="F72" s="71"/>
      <c r="G72" s="71"/>
      <c r="H72" s="6">
        <f t="shared" si="4"/>
        <v>0</v>
      </c>
      <c r="I72" s="25">
        <f t="shared" si="3"/>
        <v>0</v>
      </c>
      <c r="M72" s="43">
        <v>535</v>
      </c>
    </row>
    <row r="73" spans="1:13" ht="12.75">
      <c r="A73" s="15"/>
      <c r="B73" s="9">
        <v>500</v>
      </c>
      <c r="C73" s="1" t="s">
        <v>1140</v>
      </c>
      <c r="D73" s="1" t="s">
        <v>13</v>
      </c>
      <c r="E73" s="1" t="s">
        <v>323</v>
      </c>
      <c r="F73" s="71" t="s">
        <v>52</v>
      </c>
      <c r="G73" s="71" t="s">
        <v>36</v>
      </c>
      <c r="H73" s="6">
        <f t="shared" si="4"/>
        <v>-500</v>
      </c>
      <c r="I73" s="25">
        <f t="shared" si="3"/>
        <v>0.9345794392523364</v>
      </c>
      <c r="K73" t="s">
        <v>30</v>
      </c>
      <c r="M73" s="43">
        <v>535</v>
      </c>
    </row>
    <row r="74" spans="2:13" ht="12.75">
      <c r="B74" s="9">
        <v>1000</v>
      </c>
      <c r="C74" s="1" t="s">
        <v>1140</v>
      </c>
      <c r="D74" s="1" t="s">
        <v>13</v>
      </c>
      <c r="E74" s="1" t="s">
        <v>323</v>
      </c>
      <c r="F74" s="71" t="s">
        <v>52</v>
      </c>
      <c r="G74" s="71" t="s">
        <v>39</v>
      </c>
      <c r="H74" s="6">
        <f t="shared" si="4"/>
        <v>-1500</v>
      </c>
      <c r="I74" s="25">
        <f t="shared" si="3"/>
        <v>1.8691588785046729</v>
      </c>
      <c r="K74" t="s">
        <v>30</v>
      </c>
      <c r="M74" s="43">
        <v>535</v>
      </c>
    </row>
    <row r="75" spans="2:13" ht="12.75">
      <c r="B75" s="9">
        <v>1000</v>
      </c>
      <c r="C75" s="1" t="s">
        <v>1140</v>
      </c>
      <c r="D75" s="1" t="s">
        <v>13</v>
      </c>
      <c r="E75" s="1" t="s">
        <v>323</v>
      </c>
      <c r="F75" s="71" t="s">
        <v>52</v>
      </c>
      <c r="G75" s="71" t="s">
        <v>58</v>
      </c>
      <c r="H75" s="6">
        <f t="shared" si="4"/>
        <v>-2500</v>
      </c>
      <c r="I75" s="25">
        <f t="shared" si="3"/>
        <v>1.8691588785046729</v>
      </c>
      <c r="K75" t="s">
        <v>30</v>
      </c>
      <c r="M75" s="43">
        <v>535</v>
      </c>
    </row>
    <row r="76" spans="1:13" s="102" customFormat="1" ht="12.75">
      <c r="A76" s="97"/>
      <c r="B76" s="388">
        <f>SUM(B73:B75)</f>
        <v>2500</v>
      </c>
      <c r="C76" s="97"/>
      <c r="D76" s="97"/>
      <c r="E76" s="97" t="s">
        <v>323</v>
      </c>
      <c r="F76" s="99"/>
      <c r="G76" s="99"/>
      <c r="H76" s="100">
        <v>0</v>
      </c>
      <c r="I76" s="101">
        <f t="shared" si="3"/>
        <v>4.672897196261682</v>
      </c>
      <c r="M76" s="43">
        <v>535</v>
      </c>
    </row>
    <row r="77" spans="2:13" ht="12.75">
      <c r="B77" s="9"/>
      <c r="F77" s="71"/>
      <c r="G77" s="71"/>
      <c r="H77" s="6">
        <f t="shared" si="4"/>
        <v>0</v>
      </c>
      <c r="I77" s="25">
        <f t="shared" si="3"/>
        <v>0</v>
      </c>
      <c r="M77" s="43">
        <v>535</v>
      </c>
    </row>
    <row r="78" spans="2:13" ht="12.75">
      <c r="B78" s="9"/>
      <c r="H78" s="6">
        <f t="shared" si="4"/>
        <v>0</v>
      </c>
      <c r="I78" s="25">
        <f t="shared" si="3"/>
        <v>0</v>
      </c>
      <c r="M78" s="43">
        <v>535</v>
      </c>
    </row>
    <row r="79" spans="2:13" ht="12.75">
      <c r="B79" s="9"/>
      <c r="H79" s="6">
        <f t="shared" si="4"/>
        <v>0</v>
      </c>
      <c r="I79" s="25">
        <f t="shared" si="3"/>
        <v>0</v>
      </c>
      <c r="M79" s="43">
        <v>535</v>
      </c>
    </row>
    <row r="80" spans="2:13" ht="12.75">
      <c r="B80" s="9"/>
      <c r="H80" s="6">
        <f t="shared" si="4"/>
        <v>0</v>
      </c>
      <c r="I80" s="25">
        <f t="shared" si="3"/>
        <v>0</v>
      </c>
      <c r="M80" s="43">
        <v>535</v>
      </c>
    </row>
    <row r="81" spans="1:13" s="108" customFormat="1" ht="12.75">
      <c r="A81" s="103"/>
      <c r="B81" s="389">
        <f>+B86+B91+B97+B102+B108+B114</f>
        <v>38100</v>
      </c>
      <c r="C81" s="103" t="s">
        <v>68</v>
      </c>
      <c r="D81" s="103" t="s">
        <v>69</v>
      </c>
      <c r="E81" s="103" t="s">
        <v>70</v>
      </c>
      <c r="F81" s="105" t="s">
        <v>71</v>
      </c>
      <c r="G81" s="106" t="s">
        <v>72</v>
      </c>
      <c r="H81" s="104"/>
      <c r="I81" s="107">
        <f>+B81/M81</f>
        <v>71.21495327102804</v>
      </c>
      <c r="M81" s="43">
        <v>535</v>
      </c>
    </row>
    <row r="82" spans="2:13" ht="12.75">
      <c r="B82" s="9"/>
      <c r="H82" s="6">
        <f t="shared" si="4"/>
        <v>0</v>
      </c>
      <c r="I82" s="25">
        <f t="shared" si="3"/>
        <v>0</v>
      </c>
      <c r="M82" s="43">
        <v>535</v>
      </c>
    </row>
    <row r="83" spans="2:13" ht="12.75">
      <c r="B83" s="9">
        <v>2500</v>
      </c>
      <c r="C83" s="37" t="s">
        <v>29</v>
      </c>
      <c r="D83" s="15" t="s">
        <v>13</v>
      </c>
      <c r="E83" s="1" t="s">
        <v>73</v>
      </c>
      <c r="F83" s="71" t="s">
        <v>74</v>
      </c>
      <c r="G83" s="30" t="s">
        <v>36</v>
      </c>
      <c r="H83" s="6">
        <f t="shared" si="4"/>
        <v>-2500</v>
      </c>
      <c r="I83" s="25">
        <f t="shared" si="3"/>
        <v>4.672897196261682</v>
      </c>
      <c r="K83" t="s">
        <v>29</v>
      </c>
      <c r="L83">
        <v>2</v>
      </c>
      <c r="M83" s="43">
        <v>535</v>
      </c>
    </row>
    <row r="84" spans="2:13" ht="12.75">
      <c r="B84" s="9">
        <v>2500</v>
      </c>
      <c r="C84" s="37" t="s">
        <v>29</v>
      </c>
      <c r="D84" s="15" t="s">
        <v>13</v>
      </c>
      <c r="E84" s="1" t="s">
        <v>73</v>
      </c>
      <c r="F84" s="71" t="s">
        <v>75</v>
      </c>
      <c r="G84" s="30" t="s">
        <v>39</v>
      </c>
      <c r="H84" s="6">
        <f t="shared" si="4"/>
        <v>-5000</v>
      </c>
      <c r="I84" s="25">
        <f t="shared" si="3"/>
        <v>4.672897196261682</v>
      </c>
      <c r="K84" t="s">
        <v>29</v>
      </c>
      <c r="L84">
        <v>2</v>
      </c>
      <c r="M84" s="43">
        <v>535</v>
      </c>
    </row>
    <row r="85" spans="2:13" ht="12.75">
      <c r="B85" s="9">
        <v>2500</v>
      </c>
      <c r="C85" s="37" t="s">
        <v>29</v>
      </c>
      <c r="D85" s="1" t="s">
        <v>13</v>
      </c>
      <c r="E85" s="1" t="s">
        <v>73</v>
      </c>
      <c r="F85" s="71" t="s">
        <v>76</v>
      </c>
      <c r="G85" s="30" t="s">
        <v>58</v>
      </c>
      <c r="H85" s="6">
        <f t="shared" si="4"/>
        <v>-7500</v>
      </c>
      <c r="I85" s="25">
        <f t="shared" si="3"/>
        <v>4.672897196261682</v>
      </c>
      <c r="K85" t="s">
        <v>29</v>
      </c>
      <c r="L85">
        <v>2</v>
      </c>
      <c r="M85" s="43">
        <v>535</v>
      </c>
    </row>
    <row r="86" spans="1:13" s="96" customFormat="1" ht="12.75">
      <c r="A86" s="14"/>
      <c r="B86" s="386">
        <f>SUM(B83:B85)</f>
        <v>7500</v>
      </c>
      <c r="C86" s="14" t="s">
        <v>29</v>
      </c>
      <c r="D86" s="14"/>
      <c r="E86" s="14"/>
      <c r="F86" s="21"/>
      <c r="G86" s="21"/>
      <c r="H86" s="94">
        <v>0</v>
      </c>
      <c r="I86" s="95">
        <f t="shared" si="3"/>
        <v>14.018691588785046</v>
      </c>
      <c r="M86" s="43">
        <v>535</v>
      </c>
    </row>
    <row r="87" spans="2:13" ht="12.75">
      <c r="B87" s="9"/>
      <c r="H87" s="6">
        <f t="shared" si="4"/>
        <v>0</v>
      </c>
      <c r="I87" s="25">
        <f t="shared" si="3"/>
        <v>0</v>
      </c>
      <c r="M87" s="43">
        <v>535</v>
      </c>
    </row>
    <row r="88" spans="1:13" ht="12.75">
      <c r="A88" s="15"/>
      <c r="B88" s="9"/>
      <c r="H88" s="6">
        <f>H87-B88</f>
        <v>0</v>
      </c>
      <c r="I88" s="25">
        <f>+B88/M88</f>
        <v>0</v>
      </c>
      <c r="M88" s="43">
        <v>535</v>
      </c>
    </row>
    <row r="89" spans="2:13" ht="12.75">
      <c r="B89" s="252">
        <v>5000</v>
      </c>
      <c r="C89" s="15" t="s">
        <v>1225</v>
      </c>
      <c r="D89" s="15" t="s">
        <v>77</v>
      </c>
      <c r="E89" s="15" t="s">
        <v>1139</v>
      </c>
      <c r="F89" s="34" t="s">
        <v>78</v>
      </c>
      <c r="G89" s="30" t="s">
        <v>39</v>
      </c>
      <c r="H89" s="6">
        <f>H88-B89</f>
        <v>-5000</v>
      </c>
      <c r="I89" s="25">
        <f>+B89/M89</f>
        <v>9.345794392523365</v>
      </c>
      <c r="K89" t="s">
        <v>73</v>
      </c>
      <c r="M89" s="43">
        <v>535</v>
      </c>
    </row>
    <row r="90" spans="2:13" ht="12.75">
      <c r="B90" s="252">
        <v>5000</v>
      </c>
      <c r="C90" s="15" t="s">
        <v>1226</v>
      </c>
      <c r="D90" s="15" t="s">
        <v>77</v>
      </c>
      <c r="E90" s="15" t="s">
        <v>1139</v>
      </c>
      <c r="F90" s="34" t="s">
        <v>79</v>
      </c>
      <c r="G90" s="30" t="s">
        <v>58</v>
      </c>
      <c r="H90" s="6">
        <f>H89-B90</f>
        <v>-10000</v>
      </c>
      <c r="I90" s="25">
        <f>+B90/M90</f>
        <v>9.345794392523365</v>
      </c>
      <c r="K90" t="s">
        <v>73</v>
      </c>
      <c r="M90" s="43">
        <v>535</v>
      </c>
    </row>
    <row r="91" spans="1:13" s="96" customFormat="1" ht="12.75">
      <c r="A91" s="14"/>
      <c r="B91" s="386">
        <f>SUM(B89:B90)</f>
        <v>10000</v>
      </c>
      <c r="C91" s="14" t="s">
        <v>1143</v>
      </c>
      <c r="D91" s="14"/>
      <c r="E91" s="14"/>
      <c r="F91" s="21"/>
      <c r="G91" s="21"/>
      <c r="H91" s="94">
        <v>0</v>
      </c>
      <c r="I91" s="95">
        <f aca="true" t="shared" si="5" ref="I91:I152">+B91/M91</f>
        <v>18.69158878504673</v>
      </c>
      <c r="M91" s="43">
        <v>535</v>
      </c>
    </row>
    <row r="92" spans="2:13" ht="12.75">
      <c r="B92" s="252"/>
      <c r="C92" s="15"/>
      <c r="D92" s="15"/>
      <c r="E92" s="15"/>
      <c r="F92" s="34"/>
      <c r="H92" s="6">
        <f>H91-B92</f>
        <v>0</v>
      </c>
      <c r="I92" s="25">
        <f t="shared" si="5"/>
        <v>0</v>
      </c>
      <c r="M92" s="43">
        <v>535</v>
      </c>
    </row>
    <row r="93" spans="2:13" ht="12.75">
      <c r="B93" s="252"/>
      <c r="C93" s="15"/>
      <c r="D93" s="15"/>
      <c r="E93" s="15"/>
      <c r="F93" s="34"/>
      <c r="H93" s="6">
        <f>H92-B93</f>
        <v>0</v>
      </c>
      <c r="I93" s="25">
        <f>+B93/M93</f>
        <v>0</v>
      </c>
      <c r="M93" s="43">
        <v>535</v>
      </c>
    </row>
    <row r="94" spans="2:13" ht="12.75">
      <c r="B94" s="252">
        <v>1200</v>
      </c>
      <c r="C94" s="15" t="s">
        <v>63</v>
      </c>
      <c r="D94" s="15" t="s">
        <v>77</v>
      </c>
      <c r="E94" s="15" t="s">
        <v>160</v>
      </c>
      <c r="F94" s="34" t="s">
        <v>78</v>
      </c>
      <c r="G94" s="30" t="s">
        <v>36</v>
      </c>
      <c r="H94" s="6">
        <f>H93-B94</f>
        <v>-1200</v>
      </c>
      <c r="I94" s="25">
        <f>+B94/M94</f>
        <v>2.2429906542056073</v>
      </c>
      <c r="K94" t="s">
        <v>73</v>
      </c>
      <c r="M94" s="43">
        <v>535</v>
      </c>
    </row>
    <row r="95" spans="2:13" ht="12.75">
      <c r="B95" s="252">
        <v>1600</v>
      </c>
      <c r="C95" s="15" t="s">
        <v>63</v>
      </c>
      <c r="D95" s="15" t="s">
        <v>77</v>
      </c>
      <c r="E95" s="15" t="s">
        <v>160</v>
      </c>
      <c r="F95" s="34" t="s">
        <v>78</v>
      </c>
      <c r="G95" s="30" t="s">
        <v>39</v>
      </c>
      <c r="H95" s="6">
        <f>H94-B95</f>
        <v>-2800</v>
      </c>
      <c r="I95" s="25">
        <f>+B95/M95</f>
        <v>2.9906542056074765</v>
      </c>
      <c r="K95" t="s">
        <v>73</v>
      </c>
      <c r="M95" s="43">
        <v>535</v>
      </c>
    </row>
    <row r="96" spans="2:13" ht="12.75">
      <c r="B96" s="252">
        <v>1300</v>
      </c>
      <c r="C96" s="15" t="s">
        <v>63</v>
      </c>
      <c r="D96" s="15" t="s">
        <v>77</v>
      </c>
      <c r="E96" s="15" t="s">
        <v>160</v>
      </c>
      <c r="F96" s="34" t="s">
        <v>78</v>
      </c>
      <c r="G96" s="30" t="s">
        <v>58</v>
      </c>
      <c r="H96" s="6">
        <f>H95-B96</f>
        <v>-4100</v>
      </c>
      <c r="I96" s="25">
        <f>+B96/M96</f>
        <v>2.4299065420560746</v>
      </c>
      <c r="K96" t="s">
        <v>73</v>
      </c>
      <c r="M96" s="43">
        <v>535</v>
      </c>
    </row>
    <row r="97" spans="1:13" s="96" customFormat="1" ht="12.75">
      <c r="A97" s="14"/>
      <c r="B97" s="386">
        <f>SUM(B94:B96)</f>
        <v>4100</v>
      </c>
      <c r="C97" s="14"/>
      <c r="D97" s="14"/>
      <c r="E97" s="14" t="s">
        <v>160</v>
      </c>
      <c r="F97" s="21"/>
      <c r="G97" s="21"/>
      <c r="H97" s="94">
        <v>0</v>
      </c>
      <c r="I97" s="95">
        <f t="shared" si="5"/>
        <v>7.663551401869159</v>
      </c>
      <c r="M97" s="43">
        <v>535</v>
      </c>
    </row>
    <row r="98" spans="2:13" ht="12.75">
      <c r="B98" s="252"/>
      <c r="C98" s="15"/>
      <c r="D98" s="15"/>
      <c r="E98" s="15"/>
      <c r="F98" s="34"/>
      <c r="H98" s="6">
        <f>H97-B98</f>
        <v>0</v>
      </c>
      <c r="I98" s="25">
        <f t="shared" si="5"/>
        <v>0</v>
      </c>
      <c r="M98" s="43">
        <v>535</v>
      </c>
    </row>
    <row r="99" spans="1:13" ht="12.75">
      <c r="A99" s="15"/>
      <c r="B99" s="252"/>
      <c r="C99" s="15"/>
      <c r="D99" s="15"/>
      <c r="E99" s="15"/>
      <c r="F99" s="34"/>
      <c r="H99" s="6">
        <f>H98-B99</f>
        <v>0</v>
      </c>
      <c r="I99" s="25">
        <f t="shared" si="5"/>
        <v>0</v>
      </c>
      <c r="M99" s="43">
        <v>535</v>
      </c>
    </row>
    <row r="100" spans="2:13" ht="12.75">
      <c r="B100" s="252">
        <v>4000</v>
      </c>
      <c r="C100" s="15" t="s">
        <v>64</v>
      </c>
      <c r="D100" s="15" t="s">
        <v>77</v>
      </c>
      <c r="E100" s="15" t="s">
        <v>1139</v>
      </c>
      <c r="F100" s="34" t="s">
        <v>80</v>
      </c>
      <c r="G100" s="30" t="s">
        <v>36</v>
      </c>
      <c r="H100" s="6">
        <f>H99-B100</f>
        <v>-4000</v>
      </c>
      <c r="I100" s="25">
        <f>+B100/M100</f>
        <v>7.4766355140186915</v>
      </c>
      <c r="K100" t="s">
        <v>73</v>
      </c>
      <c r="M100" s="43">
        <v>535</v>
      </c>
    </row>
    <row r="101" spans="2:13" ht="12.75">
      <c r="B101" s="252">
        <v>4000</v>
      </c>
      <c r="C101" s="15" t="s">
        <v>64</v>
      </c>
      <c r="D101" s="15" t="s">
        <v>77</v>
      </c>
      <c r="E101" s="15" t="s">
        <v>1139</v>
      </c>
      <c r="F101" s="34" t="s">
        <v>80</v>
      </c>
      <c r="G101" s="30" t="s">
        <v>39</v>
      </c>
      <c r="H101" s="6">
        <f>H100-B101</f>
        <v>-8000</v>
      </c>
      <c r="I101" s="25">
        <f>+B101/M101</f>
        <v>7.4766355140186915</v>
      </c>
      <c r="K101" t="s">
        <v>73</v>
      </c>
      <c r="M101" s="43">
        <v>535</v>
      </c>
    </row>
    <row r="102" spans="1:13" s="96" customFormat="1" ht="12.75">
      <c r="A102" s="14"/>
      <c r="B102" s="386">
        <f>SUM(B100:B101)</f>
        <v>8000</v>
      </c>
      <c r="C102" s="14" t="s">
        <v>64</v>
      </c>
      <c r="D102" s="14"/>
      <c r="E102" s="14"/>
      <c r="F102" s="21"/>
      <c r="G102" s="21"/>
      <c r="H102" s="94"/>
      <c r="I102" s="95"/>
      <c r="M102" s="43">
        <v>535</v>
      </c>
    </row>
    <row r="103" spans="2:13" ht="12.75">
      <c r="B103" s="252"/>
      <c r="C103" s="15"/>
      <c r="D103" s="15"/>
      <c r="E103" s="15"/>
      <c r="F103" s="34"/>
      <c r="H103" s="6">
        <f>H102-B103</f>
        <v>0</v>
      </c>
      <c r="I103" s="25">
        <f>+B103/M103</f>
        <v>0</v>
      </c>
      <c r="M103" s="43">
        <v>535</v>
      </c>
    </row>
    <row r="104" spans="2:13" ht="12.75">
      <c r="B104" s="252"/>
      <c r="C104" s="15"/>
      <c r="D104" s="15"/>
      <c r="E104" s="15"/>
      <c r="F104" s="34"/>
      <c r="H104" s="6">
        <f>H103-B104</f>
        <v>0</v>
      </c>
      <c r="I104" s="25">
        <f>+B104/M104</f>
        <v>0</v>
      </c>
      <c r="M104" s="43">
        <v>535</v>
      </c>
    </row>
    <row r="105" spans="2:13" ht="12.75">
      <c r="B105" s="252">
        <v>2000</v>
      </c>
      <c r="C105" s="15" t="s">
        <v>66</v>
      </c>
      <c r="D105" s="15" t="s">
        <v>77</v>
      </c>
      <c r="E105" s="15" t="s">
        <v>1139</v>
      </c>
      <c r="F105" s="34" t="s">
        <v>78</v>
      </c>
      <c r="G105" s="30" t="s">
        <v>36</v>
      </c>
      <c r="H105" s="6">
        <f>H104-B105</f>
        <v>-2000</v>
      </c>
      <c r="I105" s="25">
        <f>+B105/M105</f>
        <v>3.7383177570093458</v>
      </c>
      <c r="K105" t="s">
        <v>73</v>
      </c>
      <c r="M105" s="43">
        <v>535</v>
      </c>
    </row>
    <row r="106" spans="2:13" ht="12.75">
      <c r="B106" s="252">
        <v>2000</v>
      </c>
      <c r="C106" s="15" t="s">
        <v>66</v>
      </c>
      <c r="D106" s="15" t="s">
        <v>77</v>
      </c>
      <c r="E106" s="15" t="s">
        <v>1139</v>
      </c>
      <c r="F106" s="34" t="s">
        <v>78</v>
      </c>
      <c r="G106" s="30" t="s">
        <v>39</v>
      </c>
      <c r="H106" s="6">
        <f>H105-B106</f>
        <v>-4000</v>
      </c>
      <c r="I106" s="25">
        <f>+B106/M106</f>
        <v>3.7383177570093458</v>
      </c>
      <c r="K106" t="s">
        <v>73</v>
      </c>
      <c r="M106" s="43">
        <v>535</v>
      </c>
    </row>
    <row r="107" spans="2:13" ht="12.75">
      <c r="B107" s="252">
        <v>2000</v>
      </c>
      <c r="C107" s="15" t="s">
        <v>66</v>
      </c>
      <c r="D107" s="15" t="s">
        <v>77</v>
      </c>
      <c r="E107" s="15" t="s">
        <v>1139</v>
      </c>
      <c r="F107" s="34" t="s">
        <v>78</v>
      </c>
      <c r="G107" s="30" t="s">
        <v>58</v>
      </c>
      <c r="H107" s="6">
        <f>H106-B107</f>
        <v>-6000</v>
      </c>
      <c r="I107" s="25">
        <f>+B107/M107</f>
        <v>3.7383177570093458</v>
      </c>
      <c r="K107" t="s">
        <v>73</v>
      </c>
      <c r="M107" s="43">
        <v>535</v>
      </c>
    </row>
    <row r="108" spans="1:13" s="96" customFormat="1" ht="12.75">
      <c r="A108" s="14"/>
      <c r="B108" s="386">
        <f>SUM(B105:B107)</f>
        <v>6000</v>
      </c>
      <c r="C108" s="14" t="s">
        <v>66</v>
      </c>
      <c r="D108" s="14"/>
      <c r="E108" s="14"/>
      <c r="F108" s="21"/>
      <c r="G108" s="21"/>
      <c r="H108" s="94">
        <v>0</v>
      </c>
      <c r="I108" s="95">
        <f t="shared" si="5"/>
        <v>11.214953271028037</v>
      </c>
      <c r="M108" s="43">
        <v>535</v>
      </c>
    </row>
    <row r="109" spans="2:13" ht="12.75">
      <c r="B109" s="252"/>
      <c r="C109" s="15"/>
      <c r="D109" s="15"/>
      <c r="E109" s="15"/>
      <c r="F109" s="34"/>
      <c r="H109" s="6">
        <f>H108-B109</f>
        <v>0</v>
      </c>
      <c r="I109" s="25">
        <f t="shared" si="5"/>
        <v>0</v>
      </c>
      <c r="M109" s="43">
        <v>535</v>
      </c>
    </row>
    <row r="110" spans="2:13" ht="12.75">
      <c r="B110" s="252"/>
      <c r="C110" s="15"/>
      <c r="D110" s="15"/>
      <c r="E110" s="15"/>
      <c r="F110" s="34"/>
      <c r="H110" s="6">
        <f>H109-B110</f>
        <v>0</v>
      </c>
      <c r="I110" s="25">
        <f>+B110/M110</f>
        <v>0</v>
      </c>
      <c r="M110" s="43">
        <v>535</v>
      </c>
    </row>
    <row r="111" spans="2:13" ht="12.75">
      <c r="B111" s="252">
        <v>1000</v>
      </c>
      <c r="C111" s="15" t="s">
        <v>1140</v>
      </c>
      <c r="D111" s="15" t="s">
        <v>77</v>
      </c>
      <c r="E111" s="15" t="s">
        <v>323</v>
      </c>
      <c r="F111" s="34" t="s">
        <v>78</v>
      </c>
      <c r="G111" s="30" t="s">
        <v>36</v>
      </c>
      <c r="H111" s="6">
        <f>H110-B111</f>
        <v>-1000</v>
      </c>
      <c r="I111" s="25">
        <f>+B111/M111</f>
        <v>1.8691588785046729</v>
      </c>
      <c r="K111" t="s">
        <v>73</v>
      </c>
      <c r="M111" s="43">
        <v>535</v>
      </c>
    </row>
    <row r="112" spans="2:13" ht="12.75">
      <c r="B112" s="252">
        <v>1000</v>
      </c>
      <c r="C112" s="15" t="s">
        <v>1140</v>
      </c>
      <c r="D112" s="15" t="s">
        <v>77</v>
      </c>
      <c r="E112" s="15" t="s">
        <v>323</v>
      </c>
      <c r="F112" s="34" t="s">
        <v>78</v>
      </c>
      <c r="G112" s="30" t="s">
        <v>39</v>
      </c>
      <c r="H112" s="6">
        <f>H111-B112</f>
        <v>-2000</v>
      </c>
      <c r="I112" s="25">
        <f>+B112/M112</f>
        <v>1.8691588785046729</v>
      </c>
      <c r="K112" t="s">
        <v>73</v>
      </c>
      <c r="M112" s="43">
        <v>535</v>
      </c>
    </row>
    <row r="113" spans="2:13" ht="12.75">
      <c r="B113" s="252">
        <v>500</v>
      </c>
      <c r="C113" s="15" t="s">
        <v>1140</v>
      </c>
      <c r="D113" s="15" t="s">
        <v>77</v>
      </c>
      <c r="E113" s="15" t="s">
        <v>323</v>
      </c>
      <c r="F113" s="34" t="s">
        <v>78</v>
      </c>
      <c r="G113" s="30" t="s">
        <v>58</v>
      </c>
      <c r="H113" s="6">
        <f>H112-B113</f>
        <v>-2500</v>
      </c>
      <c r="I113" s="25">
        <f>+B113/M113</f>
        <v>0.9345794392523364</v>
      </c>
      <c r="K113" t="s">
        <v>73</v>
      </c>
      <c r="M113" s="43">
        <v>535</v>
      </c>
    </row>
    <row r="114" spans="1:13" s="96" customFormat="1" ht="12.75">
      <c r="A114" s="14"/>
      <c r="B114" s="386">
        <f>SUM(B111:B113)</f>
        <v>2500</v>
      </c>
      <c r="C114" s="14"/>
      <c r="D114" s="14"/>
      <c r="E114" s="14" t="s">
        <v>323</v>
      </c>
      <c r="F114" s="21"/>
      <c r="G114" s="21"/>
      <c r="H114" s="94">
        <v>0</v>
      </c>
      <c r="I114" s="95">
        <f t="shared" si="5"/>
        <v>4.672897196261682</v>
      </c>
      <c r="M114" s="43">
        <v>535</v>
      </c>
    </row>
    <row r="115" spans="2:13" ht="12.75">
      <c r="B115" s="9"/>
      <c r="H115" s="6">
        <f>H114-B115</f>
        <v>0</v>
      </c>
      <c r="I115" s="25">
        <f t="shared" si="5"/>
        <v>0</v>
      </c>
      <c r="M115" s="43">
        <v>535</v>
      </c>
    </row>
    <row r="116" spans="2:13" ht="12.75">
      <c r="B116" s="9"/>
      <c r="H116" s="6">
        <f>H115-B116</f>
        <v>0</v>
      </c>
      <c r="I116" s="25">
        <f t="shared" si="5"/>
        <v>0</v>
      </c>
      <c r="M116" s="43">
        <v>535</v>
      </c>
    </row>
    <row r="117" spans="2:13" ht="12.75">
      <c r="B117" s="9"/>
      <c r="H117" s="6">
        <f>H116-B117</f>
        <v>0</v>
      </c>
      <c r="I117" s="25">
        <f t="shared" si="5"/>
        <v>0</v>
      </c>
      <c r="M117" s="43">
        <v>535</v>
      </c>
    </row>
    <row r="118" spans="2:13" ht="12.75">
      <c r="B118" s="9"/>
      <c r="H118" s="6">
        <f>H117-B118</f>
        <v>0</v>
      </c>
      <c r="I118" s="25">
        <f t="shared" si="5"/>
        <v>0</v>
      </c>
      <c r="M118" s="43">
        <v>535</v>
      </c>
    </row>
    <row r="119" spans="1:13" s="108" customFormat="1" ht="12.75">
      <c r="A119" s="103"/>
      <c r="B119" s="389">
        <f>+B126+B130+B137+B142+B148+B153</f>
        <v>37500</v>
      </c>
      <c r="C119" s="103" t="s">
        <v>81</v>
      </c>
      <c r="D119" s="103" t="s">
        <v>82</v>
      </c>
      <c r="E119" s="103" t="s">
        <v>83</v>
      </c>
      <c r="F119" s="106" t="s">
        <v>84</v>
      </c>
      <c r="G119" s="106" t="s">
        <v>85</v>
      </c>
      <c r="H119" s="104"/>
      <c r="I119" s="107">
        <f t="shared" si="5"/>
        <v>70.09345794392523</v>
      </c>
      <c r="M119" s="43">
        <v>535</v>
      </c>
    </row>
    <row r="120" spans="2:13" ht="12.75">
      <c r="B120" s="9"/>
      <c r="H120" s="6">
        <f aca="true" t="shared" si="6" ref="H120:H125">H119-B120</f>
        <v>0</v>
      </c>
      <c r="I120" s="25">
        <f t="shared" si="5"/>
        <v>0</v>
      </c>
      <c r="M120" s="43">
        <v>535</v>
      </c>
    </row>
    <row r="121" spans="2:13" ht="12.75">
      <c r="B121" s="9">
        <v>2500</v>
      </c>
      <c r="C121" s="37" t="s">
        <v>29</v>
      </c>
      <c r="D121" s="15" t="s">
        <v>13</v>
      </c>
      <c r="E121" s="1" t="s">
        <v>86</v>
      </c>
      <c r="F121" s="71" t="s">
        <v>87</v>
      </c>
      <c r="G121" s="30" t="s">
        <v>36</v>
      </c>
      <c r="H121" s="6">
        <f t="shared" si="6"/>
        <v>-2500</v>
      </c>
      <c r="I121" s="25">
        <f t="shared" si="5"/>
        <v>4.672897196261682</v>
      </c>
      <c r="K121" t="s">
        <v>29</v>
      </c>
      <c r="L121">
        <v>3</v>
      </c>
      <c r="M121" s="43">
        <v>535</v>
      </c>
    </row>
    <row r="122" spans="2:13" ht="12.75">
      <c r="B122" s="9">
        <v>2500</v>
      </c>
      <c r="C122" s="37" t="s">
        <v>29</v>
      </c>
      <c r="D122" s="15" t="s">
        <v>13</v>
      </c>
      <c r="E122" s="1" t="s">
        <v>86</v>
      </c>
      <c r="F122" s="71" t="s">
        <v>88</v>
      </c>
      <c r="G122" s="30" t="s">
        <v>39</v>
      </c>
      <c r="H122" s="6">
        <f t="shared" si="6"/>
        <v>-5000</v>
      </c>
      <c r="I122" s="25">
        <f t="shared" si="5"/>
        <v>4.672897196261682</v>
      </c>
      <c r="K122" t="s">
        <v>29</v>
      </c>
      <c r="L122">
        <v>3</v>
      </c>
      <c r="M122" s="43">
        <v>535</v>
      </c>
    </row>
    <row r="123" spans="2:13" ht="12.75">
      <c r="B123" s="9">
        <v>2500</v>
      </c>
      <c r="C123" s="37" t="s">
        <v>29</v>
      </c>
      <c r="D123" s="15" t="s">
        <v>13</v>
      </c>
      <c r="E123" s="1" t="s">
        <v>33</v>
      </c>
      <c r="F123" s="71" t="s">
        <v>89</v>
      </c>
      <c r="G123" s="30" t="s">
        <v>39</v>
      </c>
      <c r="H123" s="6">
        <f t="shared" si="6"/>
        <v>-7500</v>
      </c>
      <c r="I123" s="25">
        <f t="shared" si="5"/>
        <v>4.672897196261682</v>
      </c>
      <c r="K123" t="s">
        <v>29</v>
      </c>
      <c r="L123">
        <v>3</v>
      </c>
      <c r="M123" s="43">
        <v>535</v>
      </c>
    </row>
    <row r="124" spans="2:13" ht="12.75">
      <c r="B124" s="9">
        <v>2000</v>
      </c>
      <c r="C124" s="37" t="s">
        <v>29</v>
      </c>
      <c r="D124" s="15" t="s">
        <v>13</v>
      </c>
      <c r="E124" s="1" t="s">
        <v>33</v>
      </c>
      <c r="F124" s="71" t="s">
        <v>90</v>
      </c>
      <c r="G124" s="30" t="s">
        <v>39</v>
      </c>
      <c r="H124" s="6">
        <f t="shared" si="6"/>
        <v>-9500</v>
      </c>
      <c r="I124" s="25">
        <f t="shared" si="5"/>
        <v>3.7383177570093458</v>
      </c>
      <c r="K124" t="s">
        <v>29</v>
      </c>
      <c r="L124">
        <v>3</v>
      </c>
      <c r="M124" s="43">
        <v>535</v>
      </c>
    </row>
    <row r="125" spans="2:13" ht="12.75">
      <c r="B125" s="9">
        <v>2500</v>
      </c>
      <c r="C125" s="37" t="s">
        <v>29</v>
      </c>
      <c r="D125" s="15" t="s">
        <v>13</v>
      </c>
      <c r="E125" s="1" t="s">
        <v>86</v>
      </c>
      <c r="F125" s="71" t="s">
        <v>91</v>
      </c>
      <c r="G125" s="30" t="s">
        <v>58</v>
      </c>
      <c r="H125" s="6">
        <f t="shared" si="6"/>
        <v>-12000</v>
      </c>
      <c r="I125" s="25">
        <f t="shared" si="5"/>
        <v>4.672897196261682</v>
      </c>
      <c r="K125" t="s">
        <v>29</v>
      </c>
      <c r="L125">
        <v>3</v>
      </c>
      <c r="M125" s="43">
        <v>535</v>
      </c>
    </row>
    <row r="126" spans="1:13" s="96" customFormat="1" ht="12.75">
      <c r="A126" s="14"/>
      <c r="B126" s="386">
        <f>SUM(B121:B125)</f>
        <v>12000</v>
      </c>
      <c r="C126" s="14" t="s">
        <v>29</v>
      </c>
      <c r="D126" s="14"/>
      <c r="E126" s="14"/>
      <c r="F126" s="21"/>
      <c r="G126" s="21"/>
      <c r="H126" s="94">
        <v>0</v>
      </c>
      <c r="I126" s="95">
        <f t="shared" si="5"/>
        <v>22.429906542056074</v>
      </c>
      <c r="M126" s="43">
        <v>535</v>
      </c>
    </row>
    <row r="127" spans="2:13" ht="12.75">
      <c r="B127" s="9"/>
      <c r="H127" s="6">
        <f>H126-B127</f>
        <v>0</v>
      </c>
      <c r="I127" s="25">
        <f t="shared" si="5"/>
        <v>0</v>
      </c>
      <c r="M127" s="43">
        <v>535</v>
      </c>
    </row>
    <row r="128" spans="2:13" ht="12.75">
      <c r="B128" s="9"/>
      <c r="H128" s="6">
        <f>H127-B128</f>
        <v>0</v>
      </c>
      <c r="I128" s="25">
        <f t="shared" si="5"/>
        <v>0</v>
      </c>
      <c r="M128" s="43">
        <v>535</v>
      </c>
    </row>
    <row r="129" spans="2:13" ht="12.75">
      <c r="B129" s="9">
        <v>3500</v>
      </c>
      <c r="C129" s="1" t="s">
        <v>316</v>
      </c>
      <c r="D129" s="15" t="s">
        <v>77</v>
      </c>
      <c r="E129" s="1" t="s">
        <v>1139</v>
      </c>
      <c r="F129" s="30" t="s">
        <v>92</v>
      </c>
      <c r="G129" s="71" t="s">
        <v>36</v>
      </c>
      <c r="H129" s="6">
        <f>H128-B129</f>
        <v>-3500</v>
      </c>
      <c r="I129" s="25">
        <f t="shared" si="5"/>
        <v>6.542056074766355</v>
      </c>
      <c r="K129" t="s">
        <v>86</v>
      </c>
      <c r="M129" s="43">
        <v>535</v>
      </c>
    </row>
    <row r="130" spans="1:13" s="96" customFormat="1" ht="12.75">
      <c r="A130" s="14"/>
      <c r="B130" s="386">
        <f>SUM(B129:B129)</f>
        <v>3500</v>
      </c>
      <c r="C130" s="14" t="s">
        <v>1144</v>
      </c>
      <c r="D130" s="14"/>
      <c r="E130" s="14"/>
      <c r="F130" s="21"/>
      <c r="G130" s="110"/>
      <c r="H130" s="94">
        <v>0</v>
      </c>
      <c r="I130" s="95">
        <f t="shared" si="5"/>
        <v>6.542056074766355</v>
      </c>
      <c r="M130" s="43">
        <v>535</v>
      </c>
    </row>
    <row r="131" spans="2:13" ht="12.75">
      <c r="B131" s="9"/>
      <c r="D131" s="15"/>
      <c r="G131" s="71"/>
      <c r="H131" s="6">
        <f aca="true" t="shared" si="7" ref="H131:H136">H130-B131</f>
        <v>0</v>
      </c>
      <c r="I131" s="25">
        <f t="shared" si="5"/>
        <v>0</v>
      </c>
      <c r="M131" s="43">
        <v>535</v>
      </c>
    </row>
    <row r="132" spans="2:13" ht="12.75">
      <c r="B132" s="9"/>
      <c r="D132" s="15"/>
      <c r="G132" s="71"/>
      <c r="H132" s="6">
        <f t="shared" si="7"/>
        <v>0</v>
      </c>
      <c r="I132" s="25">
        <f t="shared" si="5"/>
        <v>0</v>
      </c>
      <c r="M132" s="43">
        <v>535</v>
      </c>
    </row>
    <row r="133" spans="2:13" ht="12.75">
      <c r="B133" s="9">
        <v>2100</v>
      </c>
      <c r="C133" s="15" t="s">
        <v>63</v>
      </c>
      <c r="D133" s="1" t="s">
        <v>77</v>
      </c>
      <c r="E133" s="1" t="s">
        <v>160</v>
      </c>
      <c r="F133" s="30" t="s">
        <v>93</v>
      </c>
      <c r="G133" s="71" t="s">
        <v>36</v>
      </c>
      <c r="H133" s="6">
        <f t="shared" si="7"/>
        <v>-2100</v>
      </c>
      <c r="I133" s="25">
        <f t="shared" si="5"/>
        <v>3.925233644859813</v>
      </c>
      <c r="K133" t="s">
        <v>86</v>
      </c>
      <c r="M133" s="43">
        <v>535</v>
      </c>
    </row>
    <row r="134" spans="2:13" ht="12.75">
      <c r="B134" s="9">
        <v>1400</v>
      </c>
      <c r="C134" s="15" t="s">
        <v>63</v>
      </c>
      <c r="D134" s="1" t="s">
        <v>77</v>
      </c>
      <c r="E134" s="1" t="s">
        <v>160</v>
      </c>
      <c r="F134" s="30" t="s">
        <v>93</v>
      </c>
      <c r="G134" s="71" t="s">
        <v>39</v>
      </c>
      <c r="H134" s="6">
        <f t="shared" si="7"/>
        <v>-3500</v>
      </c>
      <c r="I134" s="25">
        <f>+B134/M134</f>
        <v>2.616822429906542</v>
      </c>
      <c r="K134" t="s">
        <v>86</v>
      </c>
      <c r="M134" s="43">
        <v>535</v>
      </c>
    </row>
    <row r="135" spans="2:13" ht="12.75">
      <c r="B135" s="9">
        <v>800</v>
      </c>
      <c r="C135" s="15" t="s">
        <v>63</v>
      </c>
      <c r="D135" s="1" t="s">
        <v>77</v>
      </c>
      <c r="E135" s="1" t="s">
        <v>160</v>
      </c>
      <c r="F135" s="30" t="s">
        <v>93</v>
      </c>
      <c r="G135" s="71" t="s">
        <v>39</v>
      </c>
      <c r="H135" s="6">
        <f t="shared" si="7"/>
        <v>-4300</v>
      </c>
      <c r="I135" s="25">
        <f>+B135/M135</f>
        <v>1.4953271028037383</v>
      </c>
      <c r="K135" t="s">
        <v>86</v>
      </c>
      <c r="M135" s="43">
        <v>535</v>
      </c>
    </row>
    <row r="136" spans="2:13" ht="12.75">
      <c r="B136" s="9">
        <v>200</v>
      </c>
      <c r="C136" s="1" t="s">
        <v>63</v>
      </c>
      <c r="D136" s="1" t="s">
        <v>77</v>
      </c>
      <c r="E136" s="1" t="s">
        <v>160</v>
      </c>
      <c r="F136" s="30" t="s">
        <v>93</v>
      </c>
      <c r="G136" s="71" t="s">
        <v>58</v>
      </c>
      <c r="H136" s="6">
        <f t="shared" si="7"/>
        <v>-4500</v>
      </c>
      <c r="I136" s="25">
        <f>+B136/M136</f>
        <v>0.37383177570093457</v>
      </c>
      <c r="K136" t="s">
        <v>86</v>
      </c>
      <c r="M136" s="43">
        <v>535</v>
      </c>
    </row>
    <row r="137" spans="1:13" s="96" customFormat="1" ht="12.75">
      <c r="A137" s="14"/>
      <c r="B137" s="386">
        <f>SUM(B133:B136)</f>
        <v>4500</v>
      </c>
      <c r="C137" s="14"/>
      <c r="D137" s="14"/>
      <c r="E137" s="14" t="s">
        <v>160</v>
      </c>
      <c r="F137" s="21"/>
      <c r="G137" s="110"/>
      <c r="H137" s="94">
        <v>0</v>
      </c>
      <c r="I137" s="95">
        <f t="shared" si="5"/>
        <v>8.411214953271028</v>
      </c>
      <c r="M137" s="43">
        <v>535</v>
      </c>
    </row>
    <row r="138" spans="2:13" ht="12.75">
      <c r="B138" s="9"/>
      <c r="G138" s="71"/>
      <c r="H138" s="6">
        <f aca="true" t="shared" si="8" ref="H138:H152">H137-B138</f>
        <v>0</v>
      </c>
      <c r="I138" s="25">
        <f t="shared" si="5"/>
        <v>0</v>
      </c>
      <c r="M138" s="43">
        <v>535</v>
      </c>
    </row>
    <row r="139" spans="2:13" ht="12.75">
      <c r="B139" s="9"/>
      <c r="G139" s="71"/>
      <c r="H139" s="6">
        <f t="shared" si="8"/>
        <v>0</v>
      </c>
      <c r="I139" s="25">
        <f t="shared" si="5"/>
        <v>0</v>
      </c>
      <c r="M139" s="43">
        <v>535</v>
      </c>
    </row>
    <row r="140" spans="2:13" ht="12.75">
      <c r="B140" s="9">
        <v>5000</v>
      </c>
      <c r="C140" s="1" t="s">
        <v>64</v>
      </c>
      <c r="D140" s="1" t="s">
        <v>77</v>
      </c>
      <c r="E140" s="1" t="s">
        <v>1139</v>
      </c>
      <c r="F140" s="30" t="s">
        <v>94</v>
      </c>
      <c r="G140" s="71" t="s">
        <v>36</v>
      </c>
      <c r="H140" s="6">
        <f t="shared" si="8"/>
        <v>-5000</v>
      </c>
      <c r="I140" s="25">
        <f t="shared" si="5"/>
        <v>9.345794392523365</v>
      </c>
      <c r="K140" t="s">
        <v>86</v>
      </c>
      <c r="M140" s="43">
        <v>535</v>
      </c>
    </row>
    <row r="141" spans="2:13" ht="12.75">
      <c r="B141" s="9">
        <v>5000</v>
      </c>
      <c r="C141" s="1" t="s">
        <v>64</v>
      </c>
      <c r="D141" s="1" t="s">
        <v>77</v>
      </c>
      <c r="E141" s="1" t="s">
        <v>1139</v>
      </c>
      <c r="F141" s="30" t="s">
        <v>94</v>
      </c>
      <c r="G141" s="71" t="s">
        <v>39</v>
      </c>
      <c r="H141" s="6">
        <f t="shared" si="8"/>
        <v>-10000</v>
      </c>
      <c r="I141" s="25">
        <f t="shared" si="5"/>
        <v>9.345794392523365</v>
      </c>
      <c r="K141" t="s">
        <v>86</v>
      </c>
      <c r="M141" s="43">
        <v>535</v>
      </c>
    </row>
    <row r="142" spans="1:13" s="96" customFormat="1" ht="12.75">
      <c r="A142" s="14"/>
      <c r="B142" s="386">
        <f>SUM(B140:B141)</f>
        <v>10000</v>
      </c>
      <c r="C142" s="14" t="s">
        <v>64</v>
      </c>
      <c r="D142" s="14"/>
      <c r="E142" s="14"/>
      <c r="F142" s="21"/>
      <c r="G142" s="110"/>
      <c r="H142" s="94">
        <v>0</v>
      </c>
      <c r="I142" s="95">
        <f>+B142/M142</f>
        <v>18.69158878504673</v>
      </c>
      <c r="M142" s="43">
        <v>535</v>
      </c>
    </row>
    <row r="143" spans="2:13" ht="12.75">
      <c r="B143" s="9"/>
      <c r="G143" s="71"/>
      <c r="H143" s="6">
        <f>H142-B143</f>
        <v>0</v>
      </c>
      <c r="I143" s="25">
        <f>+B143/M143</f>
        <v>0</v>
      </c>
      <c r="M143" s="43">
        <v>535</v>
      </c>
    </row>
    <row r="144" spans="2:13" ht="12.75">
      <c r="B144" s="9"/>
      <c r="G144" s="71"/>
      <c r="H144" s="6">
        <f>H143-B144</f>
        <v>0</v>
      </c>
      <c r="I144" s="25">
        <f>+B144/M144</f>
        <v>0</v>
      </c>
      <c r="M144" s="43">
        <v>535</v>
      </c>
    </row>
    <row r="145" spans="2:13" ht="12.75">
      <c r="B145" s="9">
        <v>2000</v>
      </c>
      <c r="C145" s="1" t="s">
        <v>66</v>
      </c>
      <c r="D145" s="1" t="s">
        <v>77</v>
      </c>
      <c r="E145" s="1" t="s">
        <v>1139</v>
      </c>
      <c r="F145" s="30" t="s">
        <v>93</v>
      </c>
      <c r="G145" s="71" t="s">
        <v>36</v>
      </c>
      <c r="H145" s="6">
        <f>H144-B145</f>
        <v>-2000</v>
      </c>
      <c r="I145" s="25">
        <f>+B145/M145</f>
        <v>3.7383177570093458</v>
      </c>
      <c r="K145" t="s">
        <v>86</v>
      </c>
      <c r="M145" s="43">
        <v>535</v>
      </c>
    </row>
    <row r="146" spans="2:13" ht="12.75">
      <c r="B146" s="9">
        <v>2000</v>
      </c>
      <c r="C146" s="1" t="s">
        <v>66</v>
      </c>
      <c r="D146" s="1" t="s">
        <v>77</v>
      </c>
      <c r="E146" s="1" t="s">
        <v>1139</v>
      </c>
      <c r="F146" s="30" t="s">
        <v>93</v>
      </c>
      <c r="G146" s="71" t="s">
        <v>39</v>
      </c>
      <c r="H146" s="6">
        <f>H145-B146</f>
        <v>-4000</v>
      </c>
      <c r="I146" s="25">
        <f>+B146/M146</f>
        <v>3.7383177570093458</v>
      </c>
      <c r="K146" t="s">
        <v>86</v>
      </c>
      <c r="M146" s="43">
        <v>535</v>
      </c>
    </row>
    <row r="147" spans="2:13" ht="12.75">
      <c r="B147" s="9">
        <v>2000</v>
      </c>
      <c r="C147" s="1" t="s">
        <v>66</v>
      </c>
      <c r="D147" s="1" t="s">
        <v>77</v>
      </c>
      <c r="E147" s="1" t="s">
        <v>1139</v>
      </c>
      <c r="F147" s="30" t="s">
        <v>93</v>
      </c>
      <c r="G147" s="71" t="s">
        <v>58</v>
      </c>
      <c r="H147" s="6">
        <f t="shared" si="8"/>
        <v>-6000</v>
      </c>
      <c r="I147" s="25">
        <f t="shared" si="5"/>
        <v>3.7383177570093458</v>
      </c>
      <c r="K147" t="s">
        <v>86</v>
      </c>
      <c r="M147" s="43">
        <v>535</v>
      </c>
    </row>
    <row r="148" spans="1:13" s="96" customFormat="1" ht="12.75">
      <c r="A148" s="14"/>
      <c r="B148" s="386">
        <f>SUM(B145:B147)</f>
        <v>6000</v>
      </c>
      <c r="C148" s="14" t="s">
        <v>66</v>
      </c>
      <c r="D148" s="14"/>
      <c r="E148" s="14"/>
      <c r="F148" s="21"/>
      <c r="G148" s="110"/>
      <c r="H148" s="94">
        <v>0</v>
      </c>
      <c r="I148" s="95">
        <f t="shared" si="5"/>
        <v>11.214953271028037</v>
      </c>
      <c r="M148" s="43">
        <v>535</v>
      </c>
    </row>
    <row r="149" spans="2:13" ht="12.75">
      <c r="B149" s="9"/>
      <c r="G149" s="71"/>
      <c r="H149" s="6">
        <f t="shared" si="8"/>
        <v>0</v>
      </c>
      <c r="I149" s="25">
        <f t="shared" si="5"/>
        <v>0</v>
      </c>
      <c r="M149" s="43">
        <v>535</v>
      </c>
    </row>
    <row r="150" spans="2:13" ht="12.75">
      <c r="B150" s="9"/>
      <c r="G150" s="71"/>
      <c r="H150" s="6">
        <f t="shared" si="8"/>
        <v>0</v>
      </c>
      <c r="I150" s="25">
        <f t="shared" si="5"/>
        <v>0</v>
      </c>
      <c r="M150" s="43">
        <v>535</v>
      </c>
    </row>
    <row r="151" spans="2:13" ht="12.75">
      <c r="B151" s="9">
        <v>500</v>
      </c>
      <c r="C151" s="15" t="s">
        <v>1140</v>
      </c>
      <c r="D151" s="1" t="s">
        <v>77</v>
      </c>
      <c r="E151" s="1" t="s">
        <v>323</v>
      </c>
      <c r="F151" s="30" t="s">
        <v>93</v>
      </c>
      <c r="G151" s="71" t="s">
        <v>36</v>
      </c>
      <c r="H151" s="6">
        <f t="shared" si="8"/>
        <v>-500</v>
      </c>
      <c r="I151" s="25">
        <f t="shared" si="5"/>
        <v>0.9345794392523364</v>
      </c>
      <c r="K151" t="s">
        <v>86</v>
      </c>
      <c r="M151" s="43">
        <v>535</v>
      </c>
    </row>
    <row r="152" spans="2:13" ht="12.75">
      <c r="B152" s="9">
        <v>1000</v>
      </c>
      <c r="C152" s="15" t="s">
        <v>1140</v>
      </c>
      <c r="D152" s="1" t="s">
        <v>77</v>
      </c>
      <c r="E152" s="1" t="s">
        <v>323</v>
      </c>
      <c r="F152" s="30" t="s">
        <v>93</v>
      </c>
      <c r="G152" s="71" t="s">
        <v>39</v>
      </c>
      <c r="H152" s="6">
        <f t="shared" si="8"/>
        <v>-1500</v>
      </c>
      <c r="I152" s="25">
        <f t="shared" si="5"/>
        <v>1.8691588785046729</v>
      </c>
      <c r="K152" t="s">
        <v>86</v>
      </c>
      <c r="M152" s="43">
        <v>535</v>
      </c>
    </row>
    <row r="153" spans="1:13" s="96" customFormat="1" ht="12.75">
      <c r="A153" s="14"/>
      <c r="B153" s="386">
        <f>SUM(B151:B152)</f>
        <v>1500</v>
      </c>
      <c r="C153" s="14"/>
      <c r="D153" s="14"/>
      <c r="E153" s="14" t="s">
        <v>323</v>
      </c>
      <c r="F153" s="21"/>
      <c r="G153" s="110"/>
      <c r="H153" s="94">
        <v>0</v>
      </c>
      <c r="I153" s="95">
        <f aca="true" t="shared" si="9" ref="I153:I166">+B153/M153</f>
        <v>2.803738317757009</v>
      </c>
      <c r="M153" s="43">
        <v>535</v>
      </c>
    </row>
    <row r="154" spans="2:13" ht="12.75">
      <c r="B154" s="9"/>
      <c r="H154" s="6">
        <f>H153-B154</f>
        <v>0</v>
      </c>
      <c r="I154" s="25">
        <f t="shared" si="9"/>
        <v>0</v>
      </c>
      <c r="M154" s="43">
        <v>535</v>
      </c>
    </row>
    <row r="155" spans="2:13" ht="12.75">
      <c r="B155" s="9"/>
      <c r="H155" s="6">
        <f>H154-B155</f>
        <v>0</v>
      </c>
      <c r="I155" s="25">
        <f t="shared" si="9"/>
        <v>0</v>
      </c>
      <c r="M155" s="43">
        <v>535</v>
      </c>
    </row>
    <row r="156" spans="2:13" ht="12.75">
      <c r="B156" s="9"/>
      <c r="H156" s="6">
        <f>H155-B156</f>
        <v>0</v>
      </c>
      <c r="I156" s="25">
        <f t="shared" si="9"/>
        <v>0</v>
      </c>
      <c r="M156" s="43">
        <v>535</v>
      </c>
    </row>
    <row r="157" spans="2:13" ht="12.75">
      <c r="B157" s="9"/>
      <c r="H157" s="6">
        <f>H156-B157</f>
        <v>0</v>
      </c>
      <c r="I157" s="25">
        <f t="shared" si="9"/>
        <v>0</v>
      </c>
      <c r="M157" s="43">
        <v>535</v>
      </c>
    </row>
    <row r="158" spans="1:13" s="108" customFormat="1" ht="12.75">
      <c r="A158" s="103"/>
      <c r="B158" s="389">
        <f>+B165+B178+B185+B191+B198+B204</f>
        <v>60500</v>
      </c>
      <c r="C158" s="103" t="s">
        <v>95</v>
      </c>
      <c r="D158" s="103" t="s">
        <v>1175</v>
      </c>
      <c r="E158" s="103" t="s">
        <v>83</v>
      </c>
      <c r="F158" s="106" t="s">
        <v>84</v>
      </c>
      <c r="G158" s="106" t="s">
        <v>96</v>
      </c>
      <c r="H158" s="104"/>
      <c r="I158" s="107">
        <f t="shared" si="9"/>
        <v>113.08411214953271</v>
      </c>
      <c r="M158" s="43">
        <v>535</v>
      </c>
    </row>
    <row r="159" spans="2:13" ht="12.75">
      <c r="B159" s="9"/>
      <c r="H159" s="6">
        <f aca="true" t="shared" si="10" ref="H159:H164">H158-B159</f>
        <v>0</v>
      </c>
      <c r="I159" s="25">
        <f t="shared" si="9"/>
        <v>0</v>
      </c>
      <c r="M159" s="43">
        <v>535</v>
      </c>
    </row>
    <row r="160" spans="2:13" ht="12.75">
      <c r="B160" s="9">
        <v>2500</v>
      </c>
      <c r="C160" s="37" t="s">
        <v>29</v>
      </c>
      <c r="D160" s="15" t="s">
        <v>13</v>
      </c>
      <c r="E160" s="1" t="s">
        <v>97</v>
      </c>
      <c r="F160" s="71" t="s">
        <v>98</v>
      </c>
      <c r="G160" s="30" t="s">
        <v>36</v>
      </c>
      <c r="H160" s="6">
        <f t="shared" si="10"/>
        <v>-2500</v>
      </c>
      <c r="I160" s="25">
        <f t="shared" si="9"/>
        <v>4.672897196261682</v>
      </c>
      <c r="K160" t="s">
        <v>29</v>
      </c>
      <c r="L160">
        <v>4</v>
      </c>
      <c r="M160" s="43">
        <v>535</v>
      </c>
    </row>
    <row r="161" spans="2:13" ht="12.75">
      <c r="B161" s="9">
        <v>2500</v>
      </c>
      <c r="C161" s="37" t="s">
        <v>29</v>
      </c>
      <c r="D161" s="15" t="s">
        <v>13</v>
      </c>
      <c r="E161" s="1" t="s">
        <v>97</v>
      </c>
      <c r="F161" s="71" t="s">
        <v>99</v>
      </c>
      <c r="G161" s="30" t="s">
        <v>39</v>
      </c>
      <c r="H161" s="6">
        <f t="shared" si="10"/>
        <v>-5000</v>
      </c>
      <c r="I161" s="25">
        <f t="shared" si="9"/>
        <v>4.672897196261682</v>
      </c>
      <c r="K161" t="s">
        <v>29</v>
      </c>
      <c r="L161">
        <v>4</v>
      </c>
      <c r="M161" s="43">
        <v>535</v>
      </c>
    </row>
    <row r="162" spans="2:13" ht="12.75">
      <c r="B162" s="9">
        <v>2000</v>
      </c>
      <c r="C162" s="37" t="s">
        <v>29</v>
      </c>
      <c r="D162" s="15" t="s">
        <v>13</v>
      </c>
      <c r="E162" s="1" t="s">
        <v>97</v>
      </c>
      <c r="F162" s="71" t="s">
        <v>100</v>
      </c>
      <c r="G162" s="30" t="s">
        <v>39</v>
      </c>
      <c r="H162" s="6">
        <f t="shared" si="10"/>
        <v>-7000</v>
      </c>
      <c r="I162" s="25">
        <f t="shared" si="9"/>
        <v>3.7383177570093458</v>
      </c>
      <c r="K162" t="s">
        <v>29</v>
      </c>
      <c r="L162">
        <v>4</v>
      </c>
      <c r="M162" s="43">
        <v>535</v>
      </c>
    </row>
    <row r="163" spans="2:13" ht="12.75">
      <c r="B163" s="9">
        <v>2500</v>
      </c>
      <c r="C163" s="37" t="s">
        <v>29</v>
      </c>
      <c r="D163" s="1" t="s">
        <v>13</v>
      </c>
      <c r="E163" s="1" t="s">
        <v>97</v>
      </c>
      <c r="F163" s="71" t="s">
        <v>101</v>
      </c>
      <c r="G163" s="30" t="s">
        <v>58</v>
      </c>
      <c r="H163" s="6">
        <f t="shared" si="10"/>
        <v>-9500</v>
      </c>
      <c r="I163" s="25">
        <f t="shared" si="9"/>
        <v>4.672897196261682</v>
      </c>
      <c r="K163" t="s">
        <v>29</v>
      </c>
      <c r="L163">
        <v>4</v>
      </c>
      <c r="M163" s="43">
        <v>535</v>
      </c>
    </row>
    <row r="164" spans="2:13" ht="12.75">
      <c r="B164" s="9">
        <v>5000</v>
      </c>
      <c r="C164" s="37" t="s">
        <v>29</v>
      </c>
      <c r="D164" s="1" t="s">
        <v>13</v>
      </c>
      <c r="E164" s="1" t="s">
        <v>97</v>
      </c>
      <c r="F164" s="71" t="s">
        <v>102</v>
      </c>
      <c r="G164" s="30" t="s">
        <v>42</v>
      </c>
      <c r="H164" s="6">
        <f t="shared" si="10"/>
        <v>-14500</v>
      </c>
      <c r="I164" s="25">
        <f t="shared" si="9"/>
        <v>9.345794392523365</v>
      </c>
      <c r="K164" t="s">
        <v>29</v>
      </c>
      <c r="L164">
        <v>4</v>
      </c>
      <c r="M164" s="43">
        <v>535</v>
      </c>
    </row>
    <row r="165" spans="1:13" s="96" customFormat="1" ht="12.75">
      <c r="A165" s="14"/>
      <c r="B165" s="386">
        <f>SUM(B160:B164)</f>
        <v>14500</v>
      </c>
      <c r="C165" s="14"/>
      <c r="D165" s="14"/>
      <c r="E165" s="14"/>
      <c r="F165" s="21"/>
      <c r="G165" s="21"/>
      <c r="H165" s="94">
        <v>0</v>
      </c>
      <c r="I165" s="95">
        <f t="shared" si="9"/>
        <v>27.102803738317757</v>
      </c>
      <c r="M165" s="43">
        <v>535</v>
      </c>
    </row>
    <row r="166" spans="2:13" ht="12.75">
      <c r="B166" s="9"/>
      <c r="H166" s="6">
        <f>H165-B166</f>
        <v>0</v>
      </c>
      <c r="I166" s="25">
        <f t="shared" si="9"/>
        <v>0</v>
      </c>
      <c r="M166" s="43">
        <v>535</v>
      </c>
    </row>
    <row r="167" spans="2:13" ht="12.75">
      <c r="B167" s="9"/>
      <c r="H167" s="6">
        <f aca="true" t="shared" si="11" ref="H167:H177">H166-B167</f>
        <v>0</v>
      </c>
      <c r="I167" s="25">
        <f aca="true" t="shared" si="12" ref="I167:I177">+B167/M167</f>
        <v>0</v>
      </c>
      <c r="M167" s="43">
        <v>535</v>
      </c>
    </row>
    <row r="168" spans="2:13" ht="12.75">
      <c r="B168" s="9">
        <v>2500</v>
      </c>
      <c r="C168" s="1" t="s">
        <v>316</v>
      </c>
      <c r="D168" s="1" t="s">
        <v>77</v>
      </c>
      <c r="E168" s="1" t="s">
        <v>1139</v>
      </c>
      <c r="F168" s="30" t="s">
        <v>103</v>
      </c>
      <c r="G168" s="30" t="s">
        <v>36</v>
      </c>
      <c r="H168" s="6">
        <f t="shared" si="11"/>
        <v>-2500</v>
      </c>
      <c r="I168" s="25">
        <f t="shared" si="12"/>
        <v>4.672897196261682</v>
      </c>
      <c r="K168" t="s">
        <v>97</v>
      </c>
      <c r="M168" s="43">
        <v>535</v>
      </c>
    </row>
    <row r="169" spans="1:13" ht="12.75">
      <c r="A169" s="15"/>
      <c r="B169" s="9">
        <v>2000</v>
      </c>
      <c r="C169" s="15" t="s">
        <v>1153</v>
      </c>
      <c r="D169" s="1" t="s">
        <v>77</v>
      </c>
      <c r="E169" s="1" t="s">
        <v>1139</v>
      </c>
      <c r="F169" s="30" t="s">
        <v>104</v>
      </c>
      <c r="G169" s="30" t="s">
        <v>39</v>
      </c>
      <c r="H169" s="6">
        <f t="shared" si="11"/>
        <v>-4500</v>
      </c>
      <c r="I169" s="25">
        <f t="shared" si="12"/>
        <v>3.7383177570093458</v>
      </c>
      <c r="K169" t="s">
        <v>97</v>
      </c>
      <c r="M169" s="43">
        <v>535</v>
      </c>
    </row>
    <row r="170" spans="2:13" ht="12.75">
      <c r="B170" s="9">
        <v>1000</v>
      </c>
      <c r="C170" s="15" t="s">
        <v>1154</v>
      </c>
      <c r="D170" s="1" t="s">
        <v>77</v>
      </c>
      <c r="E170" s="1" t="s">
        <v>1139</v>
      </c>
      <c r="F170" s="30" t="s">
        <v>104</v>
      </c>
      <c r="G170" s="30" t="s">
        <v>58</v>
      </c>
      <c r="H170" s="6">
        <f t="shared" si="11"/>
        <v>-5500</v>
      </c>
      <c r="I170" s="25">
        <f t="shared" si="12"/>
        <v>1.8691588785046729</v>
      </c>
      <c r="K170" t="s">
        <v>97</v>
      </c>
      <c r="M170" s="43">
        <v>535</v>
      </c>
    </row>
    <row r="171" spans="2:13" ht="12.75">
      <c r="B171" s="9">
        <v>500</v>
      </c>
      <c r="C171" s="15" t="s">
        <v>105</v>
      </c>
      <c r="D171" s="1" t="s">
        <v>77</v>
      </c>
      <c r="E171" s="1" t="s">
        <v>1139</v>
      </c>
      <c r="F171" s="30" t="s">
        <v>104</v>
      </c>
      <c r="G171" s="30" t="s">
        <v>58</v>
      </c>
      <c r="H171" s="6">
        <f t="shared" si="11"/>
        <v>-6000</v>
      </c>
      <c r="I171" s="25">
        <f t="shared" si="12"/>
        <v>0.9345794392523364</v>
      </c>
      <c r="K171" t="s">
        <v>97</v>
      </c>
      <c r="M171" s="43">
        <v>535</v>
      </c>
    </row>
    <row r="172" spans="2:13" ht="12.75">
      <c r="B172" s="9">
        <v>1000</v>
      </c>
      <c r="C172" s="15" t="s">
        <v>106</v>
      </c>
      <c r="D172" s="1" t="s">
        <v>77</v>
      </c>
      <c r="E172" s="1" t="s">
        <v>1139</v>
      </c>
      <c r="F172" s="30" t="s">
        <v>104</v>
      </c>
      <c r="G172" s="30" t="s">
        <v>58</v>
      </c>
      <c r="H172" s="6">
        <f t="shared" si="11"/>
        <v>-7000</v>
      </c>
      <c r="I172" s="25">
        <f t="shared" si="12"/>
        <v>1.8691588785046729</v>
      </c>
      <c r="K172" t="s">
        <v>97</v>
      </c>
      <c r="M172" s="43">
        <v>535</v>
      </c>
    </row>
    <row r="173" spans="2:13" ht="12.75">
      <c r="B173" s="9">
        <v>1500</v>
      </c>
      <c r="C173" s="15" t="s">
        <v>1155</v>
      </c>
      <c r="D173" s="1" t="s">
        <v>77</v>
      </c>
      <c r="E173" s="1" t="s">
        <v>1139</v>
      </c>
      <c r="F173" s="30" t="s">
        <v>104</v>
      </c>
      <c r="G173" s="30" t="s">
        <v>58</v>
      </c>
      <c r="H173" s="6">
        <f t="shared" si="11"/>
        <v>-8500</v>
      </c>
      <c r="I173" s="25">
        <f t="shared" si="12"/>
        <v>2.803738317757009</v>
      </c>
      <c r="K173" t="s">
        <v>97</v>
      </c>
      <c r="M173" s="43">
        <v>535</v>
      </c>
    </row>
    <row r="174" spans="2:13" ht="12.75">
      <c r="B174" s="9">
        <v>1000</v>
      </c>
      <c r="C174" s="15" t="s">
        <v>1154</v>
      </c>
      <c r="D174" s="1" t="s">
        <v>77</v>
      </c>
      <c r="E174" s="1" t="s">
        <v>1139</v>
      </c>
      <c r="F174" s="30" t="s">
        <v>104</v>
      </c>
      <c r="G174" s="30" t="s">
        <v>42</v>
      </c>
      <c r="H174" s="6">
        <f t="shared" si="11"/>
        <v>-9500</v>
      </c>
      <c r="I174" s="25">
        <f t="shared" si="12"/>
        <v>1.8691588785046729</v>
      </c>
      <c r="K174" t="s">
        <v>97</v>
      </c>
      <c r="M174" s="43">
        <v>535</v>
      </c>
    </row>
    <row r="175" spans="2:13" ht="12.75">
      <c r="B175" s="9">
        <v>1000</v>
      </c>
      <c r="C175" s="15" t="s">
        <v>107</v>
      </c>
      <c r="D175" s="1" t="s">
        <v>77</v>
      </c>
      <c r="E175" s="1" t="s">
        <v>1139</v>
      </c>
      <c r="F175" s="30" t="s">
        <v>104</v>
      </c>
      <c r="G175" s="30" t="s">
        <v>42</v>
      </c>
      <c r="H175" s="6">
        <f t="shared" si="11"/>
        <v>-10500</v>
      </c>
      <c r="I175" s="25">
        <f t="shared" si="12"/>
        <v>1.8691588785046729</v>
      </c>
      <c r="K175" t="s">
        <v>97</v>
      </c>
      <c r="M175" s="43">
        <v>535</v>
      </c>
    </row>
    <row r="176" spans="2:13" ht="12.75">
      <c r="B176" s="9">
        <v>1000</v>
      </c>
      <c r="C176" s="15" t="s">
        <v>1156</v>
      </c>
      <c r="D176" s="1" t="s">
        <v>77</v>
      </c>
      <c r="E176" s="1" t="s">
        <v>1139</v>
      </c>
      <c r="F176" s="30" t="s">
        <v>104</v>
      </c>
      <c r="G176" s="30" t="s">
        <v>42</v>
      </c>
      <c r="H176" s="6">
        <f t="shared" si="11"/>
        <v>-11500</v>
      </c>
      <c r="I176" s="25">
        <f t="shared" si="12"/>
        <v>1.8691588785046729</v>
      </c>
      <c r="K176" t="s">
        <v>97</v>
      </c>
      <c r="M176" s="43">
        <v>535</v>
      </c>
    </row>
    <row r="177" spans="2:13" ht="12.75">
      <c r="B177" s="9">
        <v>2500</v>
      </c>
      <c r="C177" s="1" t="s">
        <v>318</v>
      </c>
      <c r="D177" s="1" t="s">
        <v>77</v>
      </c>
      <c r="E177" s="1" t="s">
        <v>1139</v>
      </c>
      <c r="F177" s="30" t="s">
        <v>108</v>
      </c>
      <c r="G177" s="30" t="s">
        <v>42</v>
      </c>
      <c r="H177" s="6">
        <f t="shared" si="11"/>
        <v>-14000</v>
      </c>
      <c r="I177" s="25">
        <f t="shared" si="12"/>
        <v>4.672897196261682</v>
      </c>
      <c r="K177" t="s">
        <v>97</v>
      </c>
      <c r="M177" s="43">
        <v>535</v>
      </c>
    </row>
    <row r="178" spans="1:13" s="96" customFormat="1" ht="12.75">
      <c r="A178" s="14"/>
      <c r="B178" s="386">
        <f>SUM(B168:B177)</f>
        <v>14000</v>
      </c>
      <c r="C178" s="14" t="s">
        <v>1144</v>
      </c>
      <c r="D178" s="14"/>
      <c r="E178" s="14"/>
      <c r="F178" s="21"/>
      <c r="G178" s="21"/>
      <c r="H178" s="94">
        <v>0</v>
      </c>
      <c r="I178" s="95">
        <f aca="true" t="shared" si="13" ref="I178:I197">+B178/M178</f>
        <v>26.16822429906542</v>
      </c>
      <c r="M178" s="43">
        <v>535</v>
      </c>
    </row>
    <row r="179" spans="2:13" ht="12.75">
      <c r="B179" s="9"/>
      <c r="D179" s="15"/>
      <c r="H179" s="6">
        <f aca="true" t="shared" si="14" ref="H179:H184">H178-B179</f>
        <v>0</v>
      </c>
      <c r="I179" s="25">
        <f t="shared" si="13"/>
        <v>0</v>
      </c>
      <c r="M179" s="43">
        <v>535</v>
      </c>
    </row>
    <row r="180" spans="1:13" s="46" customFormat="1" ht="12.75">
      <c r="A180" s="45"/>
      <c r="B180" s="390"/>
      <c r="C180" s="47"/>
      <c r="D180" s="38"/>
      <c r="E180" s="45"/>
      <c r="F180" s="39"/>
      <c r="G180" s="39"/>
      <c r="H180" s="6">
        <f t="shared" si="14"/>
        <v>0</v>
      </c>
      <c r="I180" s="25">
        <f t="shared" si="13"/>
        <v>0</v>
      </c>
      <c r="M180" s="43">
        <v>535</v>
      </c>
    </row>
    <row r="181" spans="2:13" ht="12.75">
      <c r="B181" s="9">
        <v>1500</v>
      </c>
      <c r="C181" s="1" t="s">
        <v>63</v>
      </c>
      <c r="D181" s="1" t="s">
        <v>77</v>
      </c>
      <c r="E181" s="1" t="s">
        <v>160</v>
      </c>
      <c r="F181" s="30" t="s">
        <v>104</v>
      </c>
      <c r="G181" s="30" t="s">
        <v>36</v>
      </c>
      <c r="H181" s="6">
        <f t="shared" si="14"/>
        <v>-1500</v>
      </c>
      <c r="I181" s="25">
        <f t="shared" si="13"/>
        <v>2.803738317757009</v>
      </c>
      <c r="K181" t="s">
        <v>97</v>
      </c>
      <c r="M181" s="43">
        <v>535</v>
      </c>
    </row>
    <row r="182" spans="2:13" ht="12.75">
      <c r="B182" s="9">
        <v>1500</v>
      </c>
      <c r="C182" s="1" t="s">
        <v>63</v>
      </c>
      <c r="D182" s="1" t="s">
        <v>77</v>
      </c>
      <c r="E182" s="1" t="s">
        <v>160</v>
      </c>
      <c r="F182" s="30" t="s">
        <v>104</v>
      </c>
      <c r="G182" s="30" t="s">
        <v>39</v>
      </c>
      <c r="H182" s="6">
        <f t="shared" si="14"/>
        <v>-3000</v>
      </c>
      <c r="I182" s="25">
        <f t="shared" si="13"/>
        <v>2.803738317757009</v>
      </c>
      <c r="K182" t="s">
        <v>97</v>
      </c>
      <c r="M182" s="43">
        <v>535</v>
      </c>
    </row>
    <row r="183" spans="2:13" ht="12.75">
      <c r="B183" s="9">
        <v>500</v>
      </c>
      <c r="C183" s="1" t="s">
        <v>63</v>
      </c>
      <c r="D183" s="1" t="s">
        <v>77</v>
      </c>
      <c r="E183" s="1" t="s">
        <v>160</v>
      </c>
      <c r="F183" s="30" t="s">
        <v>104</v>
      </c>
      <c r="G183" s="30" t="s">
        <v>58</v>
      </c>
      <c r="H183" s="6">
        <f t="shared" si="14"/>
        <v>-3500</v>
      </c>
      <c r="I183" s="25">
        <f t="shared" si="13"/>
        <v>0.9345794392523364</v>
      </c>
      <c r="K183" t="s">
        <v>97</v>
      </c>
      <c r="M183" s="43">
        <v>535</v>
      </c>
    </row>
    <row r="184" spans="2:13" ht="12.75">
      <c r="B184" s="9">
        <v>500</v>
      </c>
      <c r="C184" s="1" t="s">
        <v>63</v>
      </c>
      <c r="D184" s="1" t="s">
        <v>77</v>
      </c>
      <c r="E184" s="1" t="s">
        <v>160</v>
      </c>
      <c r="F184" s="30" t="s">
        <v>104</v>
      </c>
      <c r="G184" s="30" t="s">
        <v>42</v>
      </c>
      <c r="H184" s="6">
        <f t="shared" si="14"/>
        <v>-4000</v>
      </c>
      <c r="I184" s="25">
        <f t="shared" si="13"/>
        <v>0.9345794392523364</v>
      </c>
      <c r="K184" t="s">
        <v>97</v>
      </c>
      <c r="M184" s="43">
        <v>535</v>
      </c>
    </row>
    <row r="185" spans="1:13" s="96" customFormat="1" ht="12.75">
      <c r="A185" s="14"/>
      <c r="B185" s="386">
        <f>SUM(B181:B184)</f>
        <v>4000</v>
      </c>
      <c r="C185" s="14"/>
      <c r="D185" s="14"/>
      <c r="E185" s="14" t="s">
        <v>160</v>
      </c>
      <c r="F185" s="21"/>
      <c r="G185" s="21"/>
      <c r="H185" s="94">
        <v>0</v>
      </c>
      <c r="I185" s="95">
        <f t="shared" si="13"/>
        <v>7.4766355140186915</v>
      </c>
      <c r="M185" s="43">
        <v>535</v>
      </c>
    </row>
    <row r="186" spans="2:13" ht="12.75">
      <c r="B186" s="9"/>
      <c r="H186" s="6">
        <f>H185-B186</f>
        <v>0</v>
      </c>
      <c r="I186" s="25">
        <f t="shared" si="13"/>
        <v>0</v>
      </c>
      <c r="M186" s="43">
        <v>535</v>
      </c>
    </row>
    <row r="187" spans="2:13" ht="12.75">
      <c r="B187" s="9"/>
      <c r="H187" s="6">
        <f>H186-B187</f>
        <v>0</v>
      </c>
      <c r="I187" s="25">
        <f t="shared" si="13"/>
        <v>0</v>
      </c>
      <c r="M187" s="43">
        <v>535</v>
      </c>
    </row>
    <row r="188" spans="1:13" ht="12.75">
      <c r="A188" s="15"/>
      <c r="B188" s="9">
        <v>6000</v>
      </c>
      <c r="C188" s="1" t="s">
        <v>64</v>
      </c>
      <c r="D188" s="1" t="s">
        <v>77</v>
      </c>
      <c r="E188" s="1" t="s">
        <v>1139</v>
      </c>
      <c r="F188" s="30" t="s">
        <v>109</v>
      </c>
      <c r="G188" s="30" t="s">
        <v>36</v>
      </c>
      <c r="H188" s="6">
        <f>H187-B188</f>
        <v>-6000</v>
      </c>
      <c r="I188" s="25">
        <f t="shared" si="13"/>
        <v>11.214953271028037</v>
      </c>
      <c r="K188" t="s">
        <v>97</v>
      </c>
      <c r="M188" s="43">
        <v>535</v>
      </c>
    </row>
    <row r="189" spans="2:13" ht="12.75">
      <c r="B189" s="9">
        <v>6000</v>
      </c>
      <c r="C189" s="1" t="s">
        <v>64</v>
      </c>
      <c r="D189" s="1" t="s">
        <v>77</v>
      </c>
      <c r="E189" s="1" t="s">
        <v>1139</v>
      </c>
      <c r="F189" s="30" t="s">
        <v>109</v>
      </c>
      <c r="G189" s="30" t="s">
        <v>39</v>
      </c>
      <c r="H189" s="6">
        <f>H188-B189</f>
        <v>-12000</v>
      </c>
      <c r="I189" s="25">
        <f t="shared" si="13"/>
        <v>11.214953271028037</v>
      </c>
      <c r="K189" t="s">
        <v>97</v>
      </c>
      <c r="M189" s="43">
        <v>535</v>
      </c>
    </row>
    <row r="190" spans="2:13" ht="12.75">
      <c r="B190" s="9">
        <v>6000</v>
      </c>
      <c r="C190" s="1" t="s">
        <v>64</v>
      </c>
      <c r="D190" s="1" t="s">
        <v>77</v>
      </c>
      <c r="E190" s="1" t="s">
        <v>1139</v>
      </c>
      <c r="F190" s="30" t="s">
        <v>109</v>
      </c>
      <c r="G190" s="30" t="s">
        <v>58</v>
      </c>
      <c r="H190" s="6">
        <f>H189-B190</f>
        <v>-18000</v>
      </c>
      <c r="I190" s="25">
        <f t="shared" si="13"/>
        <v>11.214953271028037</v>
      </c>
      <c r="K190" t="s">
        <v>97</v>
      </c>
      <c r="M190" s="43">
        <v>535</v>
      </c>
    </row>
    <row r="191" spans="1:13" s="96" customFormat="1" ht="12.75">
      <c r="A191" s="14"/>
      <c r="B191" s="386">
        <f>SUM(B188:B190)</f>
        <v>18000</v>
      </c>
      <c r="C191" s="14" t="s">
        <v>64</v>
      </c>
      <c r="D191" s="14"/>
      <c r="E191" s="14"/>
      <c r="F191" s="21"/>
      <c r="G191" s="21"/>
      <c r="H191" s="94">
        <v>0</v>
      </c>
      <c r="I191" s="95">
        <f t="shared" si="13"/>
        <v>33.64485981308411</v>
      </c>
      <c r="M191" s="43">
        <v>535</v>
      </c>
    </row>
    <row r="192" spans="2:13" ht="12.75">
      <c r="B192" s="9"/>
      <c r="H192" s="6">
        <f aca="true" t="shared" si="15" ref="H192:H197">H191-B192</f>
        <v>0</v>
      </c>
      <c r="I192" s="25">
        <f t="shared" si="13"/>
        <v>0</v>
      </c>
      <c r="M192" s="43">
        <v>535</v>
      </c>
    </row>
    <row r="193" spans="2:13" ht="12.75">
      <c r="B193" s="9"/>
      <c r="H193" s="6">
        <f t="shared" si="15"/>
        <v>0</v>
      </c>
      <c r="I193" s="25">
        <f t="shared" si="13"/>
        <v>0</v>
      </c>
      <c r="M193" s="43">
        <v>535</v>
      </c>
    </row>
    <row r="194" spans="2:13" ht="12.75">
      <c r="B194" s="9">
        <v>2000</v>
      </c>
      <c r="C194" s="1" t="s">
        <v>66</v>
      </c>
      <c r="D194" s="1" t="s">
        <v>77</v>
      </c>
      <c r="E194" s="1" t="s">
        <v>1139</v>
      </c>
      <c r="F194" s="30" t="s">
        <v>104</v>
      </c>
      <c r="G194" s="30" t="s">
        <v>36</v>
      </c>
      <c r="H194" s="6">
        <f t="shared" si="15"/>
        <v>-2000</v>
      </c>
      <c r="I194" s="25">
        <f t="shared" si="13"/>
        <v>3.7383177570093458</v>
      </c>
      <c r="K194" t="s">
        <v>97</v>
      </c>
      <c r="M194" s="43">
        <v>535</v>
      </c>
    </row>
    <row r="195" spans="2:13" ht="12.75">
      <c r="B195" s="9">
        <v>2000</v>
      </c>
      <c r="C195" s="1" t="s">
        <v>66</v>
      </c>
      <c r="D195" s="1" t="s">
        <v>77</v>
      </c>
      <c r="E195" s="1" t="s">
        <v>1139</v>
      </c>
      <c r="F195" s="30" t="s">
        <v>104</v>
      </c>
      <c r="G195" s="30" t="s">
        <v>39</v>
      </c>
      <c r="H195" s="6">
        <f t="shared" si="15"/>
        <v>-4000</v>
      </c>
      <c r="I195" s="25">
        <f t="shared" si="13"/>
        <v>3.7383177570093458</v>
      </c>
      <c r="K195" t="s">
        <v>97</v>
      </c>
      <c r="M195" s="43">
        <v>535</v>
      </c>
    </row>
    <row r="196" spans="2:13" ht="12.75">
      <c r="B196" s="9">
        <v>2000</v>
      </c>
      <c r="C196" s="1" t="s">
        <v>66</v>
      </c>
      <c r="D196" s="1" t="s">
        <v>77</v>
      </c>
      <c r="E196" s="1" t="s">
        <v>1139</v>
      </c>
      <c r="F196" s="30" t="s">
        <v>104</v>
      </c>
      <c r="G196" s="30" t="s">
        <v>58</v>
      </c>
      <c r="H196" s="6">
        <f t="shared" si="15"/>
        <v>-6000</v>
      </c>
      <c r="I196" s="25">
        <f t="shared" si="13"/>
        <v>3.7383177570093458</v>
      </c>
      <c r="K196" t="s">
        <v>97</v>
      </c>
      <c r="M196" s="43">
        <v>535</v>
      </c>
    </row>
    <row r="197" spans="2:13" ht="12.75">
      <c r="B197" s="9">
        <v>2000</v>
      </c>
      <c r="C197" s="1" t="s">
        <v>66</v>
      </c>
      <c r="D197" s="1" t="s">
        <v>77</v>
      </c>
      <c r="E197" s="1" t="s">
        <v>1139</v>
      </c>
      <c r="F197" s="30" t="s">
        <v>104</v>
      </c>
      <c r="G197" s="30" t="s">
        <v>42</v>
      </c>
      <c r="H197" s="6">
        <f t="shared" si="15"/>
        <v>-8000</v>
      </c>
      <c r="I197" s="25">
        <f t="shared" si="13"/>
        <v>3.7383177570093458</v>
      </c>
      <c r="K197" t="s">
        <v>97</v>
      </c>
      <c r="M197" s="43">
        <v>535</v>
      </c>
    </row>
    <row r="198" spans="1:13" s="96" customFormat="1" ht="12.75">
      <c r="A198" s="14"/>
      <c r="B198" s="386">
        <f>SUM(B194:B197)</f>
        <v>8000</v>
      </c>
      <c r="C198" s="14" t="s">
        <v>66</v>
      </c>
      <c r="D198" s="14"/>
      <c r="E198" s="14"/>
      <c r="F198" s="21"/>
      <c r="G198" s="21"/>
      <c r="H198" s="94">
        <v>0</v>
      </c>
      <c r="I198" s="95">
        <f aca="true" t="shared" si="16" ref="I198:I246">+B198/M198</f>
        <v>14.953271028037383</v>
      </c>
      <c r="M198" s="43">
        <v>535</v>
      </c>
    </row>
    <row r="199" spans="2:13" ht="12.75">
      <c r="B199" s="9"/>
      <c r="H199" s="6">
        <f>H198-B199</f>
        <v>0</v>
      </c>
      <c r="I199" s="25">
        <f t="shared" si="16"/>
        <v>0</v>
      </c>
      <c r="M199" s="43">
        <v>535</v>
      </c>
    </row>
    <row r="200" spans="2:13" ht="12.75">
      <c r="B200" s="9"/>
      <c r="H200" s="6">
        <f>H199-B200</f>
        <v>0</v>
      </c>
      <c r="I200" s="25">
        <f>+B200/M200</f>
        <v>0</v>
      </c>
      <c r="M200" s="43">
        <v>535</v>
      </c>
    </row>
    <row r="201" spans="2:13" ht="12.75">
      <c r="B201" s="9">
        <v>1000</v>
      </c>
      <c r="C201" s="1" t="s">
        <v>1140</v>
      </c>
      <c r="D201" s="1" t="s">
        <v>77</v>
      </c>
      <c r="E201" s="1" t="s">
        <v>323</v>
      </c>
      <c r="F201" s="30" t="s">
        <v>104</v>
      </c>
      <c r="G201" s="30" t="s">
        <v>36</v>
      </c>
      <c r="H201" s="6">
        <f>H200-B201</f>
        <v>-1000</v>
      </c>
      <c r="I201" s="25">
        <f>+B201/M201</f>
        <v>1.8691588785046729</v>
      </c>
      <c r="K201" t="s">
        <v>97</v>
      </c>
      <c r="M201" s="43">
        <v>535</v>
      </c>
    </row>
    <row r="202" spans="2:13" ht="12.75">
      <c r="B202" s="9">
        <v>500</v>
      </c>
      <c r="C202" s="1" t="s">
        <v>1140</v>
      </c>
      <c r="D202" s="1" t="s">
        <v>77</v>
      </c>
      <c r="E202" s="1" t="s">
        <v>323</v>
      </c>
      <c r="F202" s="30" t="s">
        <v>104</v>
      </c>
      <c r="G202" s="30" t="s">
        <v>39</v>
      </c>
      <c r="H202" s="6">
        <f>H201-B202</f>
        <v>-1500</v>
      </c>
      <c r="I202" s="25">
        <f>+B202/M202</f>
        <v>0.9345794392523364</v>
      </c>
      <c r="K202" t="s">
        <v>97</v>
      </c>
      <c r="M202" s="43">
        <v>535</v>
      </c>
    </row>
    <row r="203" spans="2:13" ht="12.75">
      <c r="B203" s="9">
        <v>500</v>
      </c>
      <c r="C203" s="1" t="s">
        <v>1140</v>
      </c>
      <c r="D203" s="1" t="s">
        <v>77</v>
      </c>
      <c r="E203" s="1" t="s">
        <v>323</v>
      </c>
      <c r="F203" s="30" t="s">
        <v>104</v>
      </c>
      <c r="G203" s="30" t="s">
        <v>58</v>
      </c>
      <c r="H203" s="6">
        <f>H202-B203</f>
        <v>-2000</v>
      </c>
      <c r="I203" s="25">
        <f>+B203/M203</f>
        <v>0.9345794392523364</v>
      </c>
      <c r="K203" t="s">
        <v>97</v>
      </c>
      <c r="M203" s="43">
        <v>535</v>
      </c>
    </row>
    <row r="204" spans="1:13" s="96" customFormat="1" ht="12.75">
      <c r="A204" s="14"/>
      <c r="B204" s="386">
        <f>SUM(B201:B203)</f>
        <v>2000</v>
      </c>
      <c r="C204" s="14"/>
      <c r="D204" s="14"/>
      <c r="E204" s="14" t="s">
        <v>323</v>
      </c>
      <c r="F204" s="21"/>
      <c r="G204" s="21"/>
      <c r="H204" s="94">
        <v>0</v>
      </c>
      <c r="I204" s="95">
        <f t="shared" si="16"/>
        <v>3.7383177570093458</v>
      </c>
      <c r="M204" s="43">
        <v>535</v>
      </c>
    </row>
    <row r="205" spans="2:13" ht="12.75">
      <c r="B205" s="9"/>
      <c r="H205" s="6">
        <f>H204-B205</f>
        <v>0</v>
      </c>
      <c r="I205" s="25">
        <f t="shared" si="16"/>
        <v>0</v>
      </c>
      <c r="M205" s="43">
        <v>535</v>
      </c>
    </row>
    <row r="206" spans="2:13" ht="12.75">
      <c r="B206" s="9"/>
      <c r="H206" s="6">
        <f>H205-B206</f>
        <v>0</v>
      </c>
      <c r="I206" s="25">
        <f t="shared" si="16"/>
        <v>0</v>
      </c>
      <c r="M206" s="43">
        <v>535</v>
      </c>
    </row>
    <row r="207" spans="2:13" ht="12.75">
      <c r="B207" s="9"/>
      <c r="H207" s="6">
        <f>H206-B207</f>
        <v>0</v>
      </c>
      <c r="I207" s="25">
        <f t="shared" si="16"/>
        <v>0</v>
      </c>
      <c r="M207" s="43">
        <v>535</v>
      </c>
    </row>
    <row r="208" spans="2:13" ht="12.75">
      <c r="B208" s="9"/>
      <c r="H208" s="6">
        <f>H207-B208</f>
        <v>0</v>
      </c>
      <c r="I208" s="25">
        <f t="shared" si="16"/>
        <v>0</v>
      </c>
      <c r="M208" s="43">
        <v>535</v>
      </c>
    </row>
    <row r="209" spans="1:13" s="108" customFormat="1" ht="12.75">
      <c r="A209" s="103"/>
      <c r="B209" s="389">
        <f>+B215+B225+B232+B237+B244</f>
        <v>44300</v>
      </c>
      <c r="C209" s="103" t="s">
        <v>110</v>
      </c>
      <c r="D209" s="103" t="s">
        <v>123</v>
      </c>
      <c r="E209" s="103" t="s">
        <v>111</v>
      </c>
      <c r="F209" s="106" t="s">
        <v>112</v>
      </c>
      <c r="G209" s="106" t="s">
        <v>113</v>
      </c>
      <c r="H209" s="104"/>
      <c r="I209" s="107">
        <f t="shared" si="16"/>
        <v>82.80373831775701</v>
      </c>
      <c r="M209" s="43">
        <v>535</v>
      </c>
    </row>
    <row r="210" spans="2:13" ht="12.75">
      <c r="B210" s="9"/>
      <c r="H210" s="6">
        <f>H209-B210</f>
        <v>0</v>
      </c>
      <c r="I210" s="25">
        <f t="shared" si="16"/>
        <v>0</v>
      </c>
      <c r="M210" s="43">
        <v>535</v>
      </c>
    </row>
    <row r="211" spans="2:13" ht="12.75">
      <c r="B211" s="9">
        <v>2000</v>
      </c>
      <c r="C211" s="37" t="s">
        <v>29</v>
      </c>
      <c r="D211" s="1" t="s">
        <v>13</v>
      </c>
      <c r="E211" s="1" t="s">
        <v>33</v>
      </c>
      <c r="F211" s="71" t="s">
        <v>114</v>
      </c>
      <c r="G211" s="30" t="s">
        <v>58</v>
      </c>
      <c r="H211" s="6">
        <f>H210-B211</f>
        <v>-2000</v>
      </c>
      <c r="I211" s="25">
        <f t="shared" si="16"/>
        <v>3.7383177570093458</v>
      </c>
      <c r="K211" t="s">
        <v>29</v>
      </c>
      <c r="L211">
        <v>5</v>
      </c>
      <c r="M211" s="43">
        <v>535</v>
      </c>
    </row>
    <row r="212" spans="2:13" ht="12.75">
      <c r="B212" s="9">
        <v>4000</v>
      </c>
      <c r="C212" s="37" t="s">
        <v>29</v>
      </c>
      <c r="D212" s="1" t="s">
        <v>13</v>
      </c>
      <c r="E212" s="1" t="s">
        <v>33</v>
      </c>
      <c r="F212" s="71" t="s">
        <v>115</v>
      </c>
      <c r="G212" s="30" t="s">
        <v>42</v>
      </c>
      <c r="H212" s="6">
        <f>H211-B212</f>
        <v>-6000</v>
      </c>
      <c r="I212" s="25">
        <f t="shared" si="16"/>
        <v>7.4766355140186915</v>
      </c>
      <c r="K212" t="s">
        <v>29</v>
      </c>
      <c r="L212">
        <v>5</v>
      </c>
      <c r="M212" s="43">
        <v>535</v>
      </c>
    </row>
    <row r="213" spans="2:13" ht="12.75">
      <c r="B213" s="9">
        <v>2500</v>
      </c>
      <c r="C213" s="37" t="s">
        <v>29</v>
      </c>
      <c r="D213" s="1" t="s">
        <v>13</v>
      </c>
      <c r="E213" s="1" t="s">
        <v>86</v>
      </c>
      <c r="F213" s="71" t="s">
        <v>116</v>
      </c>
      <c r="G213" s="30" t="s">
        <v>42</v>
      </c>
      <c r="H213" s="6">
        <f>H212-B213</f>
        <v>-8500</v>
      </c>
      <c r="I213" s="25">
        <f t="shared" si="16"/>
        <v>4.672897196261682</v>
      </c>
      <c r="K213" t="s">
        <v>29</v>
      </c>
      <c r="L213">
        <v>5</v>
      </c>
      <c r="M213" s="43">
        <v>535</v>
      </c>
    </row>
    <row r="214" spans="2:13" ht="12.75">
      <c r="B214" s="9">
        <v>2500</v>
      </c>
      <c r="C214" s="37" t="s">
        <v>29</v>
      </c>
      <c r="D214" s="1" t="s">
        <v>13</v>
      </c>
      <c r="E214" s="1" t="s">
        <v>86</v>
      </c>
      <c r="F214" s="71" t="s">
        <v>117</v>
      </c>
      <c r="G214" s="30" t="s">
        <v>45</v>
      </c>
      <c r="H214" s="6">
        <f>H213-B214</f>
        <v>-11000</v>
      </c>
      <c r="I214" s="25">
        <f t="shared" si="16"/>
        <v>4.672897196261682</v>
      </c>
      <c r="K214" t="s">
        <v>29</v>
      </c>
      <c r="L214">
        <v>5</v>
      </c>
      <c r="M214" s="43">
        <v>535</v>
      </c>
    </row>
    <row r="215" spans="1:13" s="96" customFormat="1" ht="12.75">
      <c r="A215" s="14"/>
      <c r="B215" s="386">
        <f>SUM(B211:B214)</f>
        <v>11000</v>
      </c>
      <c r="C215" s="14" t="s">
        <v>29</v>
      </c>
      <c r="D215" s="14"/>
      <c r="E215" s="14"/>
      <c r="F215" s="21"/>
      <c r="G215" s="21"/>
      <c r="H215" s="94">
        <v>0</v>
      </c>
      <c r="I215" s="95">
        <f t="shared" si="16"/>
        <v>20.560747663551403</v>
      </c>
      <c r="M215" s="43">
        <v>535</v>
      </c>
    </row>
    <row r="216" spans="2:13" ht="12.75">
      <c r="B216" s="9"/>
      <c r="H216" s="6">
        <f aca="true" t="shared" si="17" ref="H216:H224">H215-B216</f>
        <v>0</v>
      </c>
      <c r="I216" s="25">
        <f t="shared" si="16"/>
        <v>0</v>
      </c>
      <c r="M216" s="43">
        <v>535</v>
      </c>
    </row>
    <row r="217" spans="2:13" ht="12.75">
      <c r="B217" s="9"/>
      <c r="H217" s="6">
        <f t="shared" si="17"/>
        <v>0</v>
      </c>
      <c r="I217" s="25">
        <f t="shared" si="16"/>
        <v>0</v>
      </c>
      <c r="M217" s="43">
        <v>535</v>
      </c>
    </row>
    <row r="218" spans="2:13" ht="12.75">
      <c r="B218" s="9">
        <v>3500</v>
      </c>
      <c r="C218" s="1" t="s">
        <v>1160</v>
      </c>
      <c r="D218" s="15" t="s">
        <v>77</v>
      </c>
      <c r="E218" s="1" t="s">
        <v>1139</v>
      </c>
      <c r="F218" s="30" t="s">
        <v>118</v>
      </c>
      <c r="G218" s="71" t="s">
        <v>58</v>
      </c>
      <c r="H218" s="6">
        <f t="shared" si="17"/>
        <v>-3500</v>
      </c>
      <c r="I218" s="25">
        <f t="shared" si="16"/>
        <v>6.542056074766355</v>
      </c>
      <c r="K218" t="s">
        <v>86</v>
      </c>
      <c r="M218" s="43">
        <v>535</v>
      </c>
    </row>
    <row r="219" spans="2:13" ht="12.75">
      <c r="B219" s="9">
        <v>2000</v>
      </c>
      <c r="C219" s="1" t="s">
        <v>1161</v>
      </c>
      <c r="D219" s="15" t="s">
        <v>77</v>
      </c>
      <c r="E219" s="1" t="s">
        <v>1139</v>
      </c>
      <c r="F219" s="30" t="s">
        <v>119</v>
      </c>
      <c r="G219" s="71" t="s">
        <v>42</v>
      </c>
      <c r="H219" s="6">
        <f t="shared" si="17"/>
        <v>-5500</v>
      </c>
      <c r="I219" s="25">
        <f aca="true" t="shared" si="18" ref="I219:I224">+B219/M219</f>
        <v>3.7383177570093458</v>
      </c>
      <c r="K219" t="s">
        <v>86</v>
      </c>
      <c r="M219" s="43">
        <v>535</v>
      </c>
    </row>
    <row r="220" spans="2:13" ht="12.75">
      <c r="B220" s="9">
        <v>4000</v>
      </c>
      <c r="C220" s="1" t="s">
        <v>716</v>
      </c>
      <c r="D220" s="15" t="s">
        <v>77</v>
      </c>
      <c r="E220" s="1" t="s">
        <v>1139</v>
      </c>
      <c r="F220" s="30" t="s">
        <v>120</v>
      </c>
      <c r="G220" s="71" t="s">
        <v>45</v>
      </c>
      <c r="H220" s="6">
        <f t="shared" si="17"/>
        <v>-9500</v>
      </c>
      <c r="I220" s="25">
        <f t="shared" si="18"/>
        <v>7.4766355140186915</v>
      </c>
      <c r="K220" t="s">
        <v>86</v>
      </c>
      <c r="M220" s="43">
        <v>535</v>
      </c>
    </row>
    <row r="221" spans="2:13" ht="12.75">
      <c r="B221" s="9">
        <v>500</v>
      </c>
      <c r="C221" s="36" t="s">
        <v>1162</v>
      </c>
      <c r="D221" s="1" t="s">
        <v>13</v>
      </c>
      <c r="E221" s="1" t="s">
        <v>1139</v>
      </c>
      <c r="F221" s="30" t="s">
        <v>121</v>
      </c>
      <c r="G221" s="57" t="s">
        <v>42</v>
      </c>
      <c r="H221" s="6">
        <f t="shared" si="17"/>
        <v>-10000</v>
      </c>
      <c r="I221" s="25">
        <f t="shared" si="18"/>
        <v>0.9345794392523364</v>
      </c>
      <c r="K221" t="s">
        <v>33</v>
      </c>
      <c r="M221" s="43">
        <v>535</v>
      </c>
    </row>
    <row r="222" spans="2:13" ht="12.75">
      <c r="B222" s="252">
        <v>500</v>
      </c>
      <c r="C222" s="37" t="s">
        <v>1162</v>
      </c>
      <c r="D222" s="1" t="s">
        <v>13</v>
      </c>
      <c r="E222" s="1" t="s">
        <v>1139</v>
      </c>
      <c r="F222" s="30" t="s">
        <v>121</v>
      </c>
      <c r="G222" s="112" t="s">
        <v>42</v>
      </c>
      <c r="H222" s="6">
        <f t="shared" si="17"/>
        <v>-10500</v>
      </c>
      <c r="I222" s="25">
        <f t="shared" si="18"/>
        <v>0.9345794392523364</v>
      </c>
      <c r="K222" t="s">
        <v>33</v>
      </c>
      <c r="M222" s="43">
        <v>535</v>
      </c>
    </row>
    <row r="223" spans="2:13" ht="12.75">
      <c r="B223" s="252">
        <v>500</v>
      </c>
      <c r="C223" s="37" t="s">
        <v>1163</v>
      </c>
      <c r="D223" s="1" t="s">
        <v>13</v>
      </c>
      <c r="E223" s="1" t="s">
        <v>1139</v>
      </c>
      <c r="F223" s="30" t="s">
        <v>121</v>
      </c>
      <c r="G223" s="113" t="s">
        <v>42</v>
      </c>
      <c r="H223" s="6">
        <f t="shared" si="17"/>
        <v>-11000</v>
      </c>
      <c r="I223" s="25">
        <f t="shared" si="18"/>
        <v>0.9345794392523364</v>
      </c>
      <c r="K223" t="s">
        <v>33</v>
      </c>
      <c r="M223" s="43">
        <v>535</v>
      </c>
    </row>
    <row r="224" spans="1:13" s="18" customFormat="1" ht="12.75">
      <c r="A224" s="15"/>
      <c r="B224" s="252">
        <v>500</v>
      </c>
      <c r="C224" s="37" t="s">
        <v>1163</v>
      </c>
      <c r="D224" s="1" t="s">
        <v>13</v>
      </c>
      <c r="E224" s="1" t="s">
        <v>1139</v>
      </c>
      <c r="F224" s="30" t="s">
        <v>121</v>
      </c>
      <c r="G224" s="113" t="s">
        <v>42</v>
      </c>
      <c r="H224" s="6">
        <f t="shared" si="17"/>
        <v>-11500</v>
      </c>
      <c r="I224" s="25">
        <f t="shared" si="18"/>
        <v>0.9345794392523364</v>
      </c>
      <c r="K224" t="s">
        <v>33</v>
      </c>
      <c r="M224" s="43">
        <v>535</v>
      </c>
    </row>
    <row r="225" spans="1:13" s="96" customFormat="1" ht="12.75">
      <c r="A225" s="14"/>
      <c r="B225" s="386">
        <f>SUM(B218:B224)</f>
        <v>11500</v>
      </c>
      <c r="C225" s="14" t="s">
        <v>1144</v>
      </c>
      <c r="D225" s="14"/>
      <c r="E225" s="14"/>
      <c r="F225" s="21"/>
      <c r="G225" s="110"/>
      <c r="H225" s="94">
        <v>0</v>
      </c>
      <c r="I225" s="95">
        <f t="shared" si="16"/>
        <v>21.49532710280374</v>
      </c>
      <c r="M225" s="43">
        <v>535</v>
      </c>
    </row>
    <row r="226" spans="2:13" ht="12.75">
      <c r="B226" s="9"/>
      <c r="D226" s="15"/>
      <c r="G226" s="71"/>
      <c r="H226" s="6">
        <f aca="true" t="shared" si="19" ref="H226:H231">H225-B226</f>
        <v>0</v>
      </c>
      <c r="I226" s="25">
        <f t="shared" si="16"/>
        <v>0</v>
      </c>
      <c r="M226" s="43">
        <v>535</v>
      </c>
    </row>
    <row r="227" spans="2:13" ht="12.75">
      <c r="B227" s="9"/>
      <c r="D227" s="15"/>
      <c r="G227" s="71"/>
      <c r="H227" s="6">
        <f t="shared" si="19"/>
        <v>0</v>
      </c>
      <c r="I227" s="25">
        <f t="shared" si="16"/>
        <v>0</v>
      </c>
      <c r="M227" s="43">
        <v>535</v>
      </c>
    </row>
    <row r="228" spans="2:13" ht="12.75">
      <c r="B228" s="9">
        <v>1000</v>
      </c>
      <c r="C228" s="1" t="s">
        <v>63</v>
      </c>
      <c r="D228" s="1" t="s">
        <v>77</v>
      </c>
      <c r="E228" s="1" t="s">
        <v>160</v>
      </c>
      <c r="F228" s="30" t="s">
        <v>119</v>
      </c>
      <c r="G228" s="71" t="s">
        <v>58</v>
      </c>
      <c r="H228" s="6">
        <f t="shared" si="19"/>
        <v>-1000</v>
      </c>
      <c r="I228" s="25">
        <f t="shared" si="16"/>
        <v>1.8691588785046729</v>
      </c>
      <c r="K228" t="s">
        <v>86</v>
      </c>
      <c r="M228" s="43">
        <v>535</v>
      </c>
    </row>
    <row r="229" spans="2:13" ht="12.75">
      <c r="B229" s="9">
        <v>600</v>
      </c>
      <c r="C229" s="1" t="s">
        <v>63</v>
      </c>
      <c r="D229" s="1" t="s">
        <v>77</v>
      </c>
      <c r="E229" s="1" t="s">
        <v>160</v>
      </c>
      <c r="F229" s="30" t="s">
        <v>119</v>
      </c>
      <c r="G229" s="71" t="s">
        <v>42</v>
      </c>
      <c r="H229" s="6">
        <f t="shared" si="19"/>
        <v>-1600</v>
      </c>
      <c r="I229" s="25">
        <f t="shared" si="16"/>
        <v>1.1214953271028036</v>
      </c>
      <c r="K229" t="s">
        <v>86</v>
      </c>
      <c r="M229" s="43">
        <v>535</v>
      </c>
    </row>
    <row r="230" spans="2:13" ht="12.75">
      <c r="B230" s="9">
        <v>700</v>
      </c>
      <c r="C230" s="1" t="s">
        <v>63</v>
      </c>
      <c r="D230" s="1" t="s">
        <v>77</v>
      </c>
      <c r="E230" s="1" t="s">
        <v>160</v>
      </c>
      <c r="F230" s="30" t="s">
        <v>119</v>
      </c>
      <c r="G230" s="71" t="s">
        <v>45</v>
      </c>
      <c r="H230" s="6">
        <f t="shared" si="19"/>
        <v>-2300</v>
      </c>
      <c r="I230" s="25">
        <f t="shared" si="16"/>
        <v>1.308411214953271</v>
      </c>
      <c r="K230" t="s">
        <v>86</v>
      </c>
      <c r="M230" s="43">
        <v>535</v>
      </c>
    </row>
    <row r="231" spans="2:14" ht="12.75">
      <c r="B231" s="9">
        <v>1500</v>
      </c>
      <c r="C231" s="37" t="s">
        <v>63</v>
      </c>
      <c r="D231" s="1" t="s">
        <v>13</v>
      </c>
      <c r="E231" s="1" t="s">
        <v>160</v>
      </c>
      <c r="F231" s="30" t="s">
        <v>121</v>
      </c>
      <c r="G231" s="30" t="s">
        <v>42</v>
      </c>
      <c r="H231" s="6">
        <f t="shared" si="19"/>
        <v>-3800</v>
      </c>
      <c r="I231" s="25">
        <f t="shared" si="16"/>
        <v>2.803738317757009</v>
      </c>
      <c r="J231" s="40"/>
      <c r="K231" t="s">
        <v>33</v>
      </c>
      <c r="L231" s="40"/>
      <c r="M231" s="43">
        <v>535</v>
      </c>
      <c r="N231" s="42"/>
    </row>
    <row r="232" spans="1:13" s="96" customFormat="1" ht="12.75">
      <c r="A232" s="14"/>
      <c r="B232" s="386">
        <f>SUM(B228:B231)</f>
        <v>3800</v>
      </c>
      <c r="C232" s="14"/>
      <c r="D232" s="14"/>
      <c r="E232" s="14" t="s">
        <v>160</v>
      </c>
      <c r="F232" s="21"/>
      <c r="G232" s="110"/>
      <c r="H232" s="94">
        <v>0</v>
      </c>
      <c r="I232" s="95">
        <f t="shared" si="16"/>
        <v>7.102803738317757</v>
      </c>
      <c r="M232" s="43">
        <v>535</v>
      </c>
    </row>
    <row r="233" spans="2:13" ht="12.75">
      <c r="B233" s="9"/>
      <c r="G233" s="71"/>
      <c r="H233" s="6">
        <f>H232-B233</f>
        <v>0</v>
      </c>
      <c r="I233" s="25">
        <f t="shared" si="16"/>
        <v>0</v>
      </c>
      <c r="M233" s="43">
        <v>535</v>
      </c>
    </row>
    <row r="234" spans="2:13" ht="12.75">
      <c r="B234" s="9"/>
      <c r="G234" s="71"/>
      <c r="H234" s="6">
        <f>H233-B234</f>
        <v>0</v>
      </c>
      <c r="I234" s="25">
        <f>+B234/M234</f>
        <v>0</v>
      </c>
      <c r="M234" s="43">
        <v>535</v>
      </c>
    </row>
    <row r="235" spans="2:13" ht="12.75">
      <c r="B235" s="9">
        <v>5000</v>
      </c>
      <c r="C235" s="1" t="s">
        <v>64</v>
      </c>
      <c r="D235" s="1" t="s">
        <v>77</v>
      </c>
      <c r="E235" s="1" t="s">
        <v>1139</v>
      </c>
      <c r="F235" s="30" t="s">
        <v>120</v>
      </c>
      <c r="G235" s="71" t="s">
        <v>58</v>
      </c>
      <c r="H235" s="6">
        <f>H234-B235</f>
        <v>-5000</v>
      </c>
      <c r="I235" s="25">
        <f>+B235/M235</f>
        <v>9.345794392523365</v>
      </c>
      <c r="K235" t="s">
        <v>86</v>
      </c>
      <c r="M235" s="43">
        <v>535</v>
      </c>
    </row>
    <row r="236" spans="2:13" ht="12.75">
      <c r="B236" s="9">
        <v>5000</v>
      </c>
      <c r="C236" s="1" t="s">
        <v>64</v>
      </c>
      <c r="D236" s="1" t="s">
        <v>77</v>
      </c>
      <c r="E236" s="1" t="s">
        <v>1139</v>
      </c>
      <c r="F236" s="30" t="s">
        <v>120</v>
      </c>
      <c r="G236" s="71" t="s">
        <v>42</v>
      </c>
      <c r="H236" s="6">
        <f>H235-B236</f>
        <v>-10000</v>
      </c>
      <c r="I236" s="25">
        <f>+B236/M236</f>
        <v>9.345794392523365</v>
      </c>
      <c r="K236" t="s">
        <v>86</v>
      </c>
      <c r="M236" s="43">
        <v>535</v>
      </c>
    </row>
    <row r="237" spans="1:13" s="96" customFormat="1" ht="12.75">
      <c r="A237" s="14"/>
      <c r="B237" s="386">
        <f>SUM(B235:B236)</f>
        <v>10000</v>
      </c>
      <c r="C237" s="14" t="s">
        <v>64</v>
      </c>
      <c r="D237" s="14"/>
      <c r="E237" s="14"/>
      <c r="F237" s="21"/>
      <c r="G237" s="110"/>
      <c r="H237" s="94">
        <v>0</v>
      </c>
      <c r="I237" s="95">
        <f t="shared" si="16"/>
        <v>18.69158878504673</v>
      </c>
      <c r="M237" s="43">
        <v>535</v>
      </c>
    </row>
    <row r="238" spans="2:13" ht="12.75">
      <c r="B238" s="9"/>
      <c r="G238" s="71"/>
      <c r="H238" s="6">
        <f aca="true" t="shared" si="20" ref="H238:H243">H237-B238</f>
        <v>0</v>
      </c>
      <c r="I238" s="25">
        <f t="shared" si="16"/>
        <v>0</v>
      </c>
      <c r="M238" s="43">
        <v>535</v>
      </c>
    </row>
    <row r="239" spans="2:13" ht="12.75">
      <c r="B239" s="9"/>
      <c r="G239" s="71"/>
      <c r="H239" s="6">
        <f t="shared" si="20"/>
        <v>0</v>
      </c>
      <c r="I239" s="25">
        <f t="shared" si="16"/>
        <v>0</v>
      </c>
      <c r="M239" s="43">
        <v>535</v>
      </c>
    </row>
    <row r="240" spans="2:13" ht="12.75">
      <c r="B240" s="9">
        <v>2000</v>
      </c>
      <c r="C240" s="1" t="s">
        <v>66</v>
      </c>
      <c r="D240" s="1" t="s">
        <v>77</v>
      </c>
      <c r="E240" s="1" t="s">
        <v>1139</v>
      </c>
      <c r="F240" s="30" t="s">
        <v>119</v>
      </c>
      <c r="G240" s="71" t="s">
        <v>58</v>
      </c>
      <c r="H240" s="6">
        <f t="shared" si="20"/>
        <v>-2000</v>
      </c>
      <c r="I240" s="25">
        <f t="shared" si="16"/>
        <v>3.7383177570093458</v>
      </c>
      <c r="K240" t="s">
        <v>86</v>
      </c>
      <c r="M240" s="43">
        <v>535</v>
      </c>
    </row>
    <row r="241" spans="2:13" ht="12.75">
      <c r="B241" s="9">
        <v>2000</v>
      </c>
      <c r="C241" s="1" t="s">
        <v>66</v>
      </c>
      <c r="D241" s="1" t="s">
        <v>77</v>
      </c>
      <c r="E241" s="1" t="s">
        <v>1139</v>
      </c>
      <c r="F241" s="30" t="s">
        <v>119</v>
      </c>
      <c r="G241" s="71" t="s">
        <v>42</v>
      </c>
      <c r="H241" s="6">
        <f t="shared" si="20"/>
        <v>-4000</v>
      </c>
      <c r="I241" s="25">
        <f t="shared" si="16"/>
        <v>3.7383177570093458</v>
      </c>
      <c r="K241" t="s">
        <v>86</v>
      </c>
      <c r="M241" s="43">
        <v>535</v>
      </c>
    </row>
    <row r="242" spans="2:13" ht="12.75">
      <c r="B242" s="9">
        <v>2000</v>
      </c>
      <c r="C242" s="1" t="s">
        <v>66</v>
      </c>
      <c r="D242" s="1" t="s">
        <v>77</v>
      </c>
      <c r="E242" s="1" t="s">
        <v>1139</v>
      </c>
      <c r="F242" s="30" t="s">
        <v>119</v>
      </c>
      <c r="G242" s="71" t="s">
        <v>45</v>
      </c>
      <c r="H242" s="6">
        <f t="shared" si="20"/>
        <v>-6000</v>
      </c>
      <c r="I242" s="25">
        <f t="shared" si="16"/>
        <v>3.7383177570093458</v>
      </c>
      <c r="K242" t="s">
        <v>86</v>
      </c>
      <c r="M242" s="43">
        <v>535</v>
      </c>
    </row>
    <row r="243" spans="2:13" ht="12.75">
      <c r="B243" s="9">
        <v>2000</v>
      </c>
      <c r="C243" s="37" t="s">
        <v>66</v>
      </c>
      <c r="D243" s="1" t="s">
        <v>13</v>
      </c>
      <c r="E243" s="1" t="s">
        <v>1139</v>
      </c>
      <c r="F243" s="30" t="s">
        <v>121</v>
      </c>
      <c r="G243" s="113" t="s">
        <v>42</v>
      </c>
      <c r="H243" s="6">
        <f t="shared" si="20"/>
        <v>-8000</v>
      </c>
      <c r="I243" s="25">
        <f t="shared" si="16"/>
        <v>3.7383177570093458</v>
      </c>
      <c r="K243" t="s">
        <v>33</v>
      </c>
      <c r="M243" s="43">
        <v>535</v>
      </c>
    </row>
    <row r="244" spans="1:13" s="96" customFormat="1" ht="12.75">
      <c r="A244" s="14"/>
      <c r="B244" s="386">
        <f>SUM(B240:B243)</f>
        <v>8000</v>
      </c>
      <c r="C244" s="14" t="s">
        <v>66</v>
      </c>
      <c r="D244" s="14"/>
      <c r="E244" s="14"/>
      <c r="F244" s="21"/>
      <c r="G244" s="110"/>
      <c r="H244" s="94">
        <v>0</v>
      </c>
      <c r="I244" s="95">
        <f t="shared" si="16"/>
        <v>14.953271028037383</v>
      </c>
      <c r="M244" s="43">
        <v>535</v>
      </c>
    </row>
    <row r="245" spans="1:13" ht="12.75">
      <c r="A245" s="15"/>
      <c r="B245" s="9"/>
      <c r="G245" s="71"/>
      <c r="H245" s="6">
        <f>H244-B245</f>
        <v>0</v>
      </c>
      <c r="I245" s="25">
        <f t="shared" si="16"/>
        <v>0</v>
      </c>
      <c r="M245" s="43">
        <v>535</v>
      </c>
    </row>
    <row r="246" spans="2:13" ht="12.75">
      <c r="B246" s="9"/>
      <c r="H246" s="6">
        <f>H245-B246</f>
        <v>0</v>
      </c>
      <c r="I246" s="25">
        <f t="shared" si="16"/>
        <v>0</v>
      </c>
      <c r="M246" s="43">
        <v>535</v>
      </c>
    </row>
    <row r="247" spans="2:13" ht="12.75">
      <c r="B247" s="9"/>
      <c r="H247" s="6">
        <f>H246-B247</f>
        <v>0</v>
      </c>
      <c r="I247" s="25">
        <f>+B247/M247</f>
        <v>0</v>
      </c>
      <c r="M247" s="43">
        <v>535</v>
      </c>
    </row>
    <row r="248" spans="2:13" ht="12.75">
      <c r="B248" s="9"/>
      <c r="H248" s="6">
        <f>H247-B248</f>
        <v>0</v>
      </c>
      <c r="I248" s="25">
        <f>+B248/M248</f>
        <v>0</v>
      </c>
      <c r="M248" s="43">
        <v>535</v>
      </c>
    </row>
    <row r="249" spans="1:13" s="108" customFormat="1" ht="12.75">
      <c r="A249" s="103"/>
      <c r="B249" s="389">
        <f>+B254+B258+B263+B268+B273</f>
        <v>16200</v>
      </c>
      <c r="C249" s="103" t="s">
        <v>124</v>
      </c>
      <c r="D249" s="103" t="s">
        <v>129</v>
      </c>
      <c r="E249" s="103" t="s">
        <v>125</v>
      </c>
      <c r="F249" s="105" t="s">
        <v>126</v>
      </c>
      <c r="G249" s="106" t="s">
        <v>128</v>
      </c>
      <c r="H249" s="104"/>
      <c r="I249" s="107">
        <f aca="true" t="shared" si="21" ref="I249:I265">+B249/M249</f>
        <v>30.2803738317757</v>
      </c>
      <c r="M249" s="43">
        <v>535</v>
      </c>
    </row>
    <row r="250" spans="2:13" ht="12.75">
      <c r="B250" s="9"/>
      <c r="H250" s="6">
        <f>H249-B250</f>
        <v>0</v>
      </c>
      <c r="I250" s="25">
        <f t="shared" si="21"/>
        <v>0</v>
      </c>
      <c r="M250" s="43">
        <v>535</v>
      </c>
    </row>
    <row r="251" spans="2:13" ht="12.75">
      <c r="B251" s="9">
        <v>2500</v>
      </c>
      <c r="C251" s="37" t="s">
        <v>29</v>
      </c>
      <c r="D251" s="1" t="s">
        <v>13</v>
      </c>
      <c r="E251" s="1" t="s">
        <v>73</v>
      </c>
      <c r="F251" s="71" t="s">
        <v>130</v>
      </c>
      <c r="G251" s="30" t="s">
        <v>42</v>
      </c>
      <c r="H251" s="6">
        <f>H250-B251</f>
        <v>-2500</v>
      </c>
      <c r="I251" s="25">
        <f>+B251/M251</f>
        <v>4.672897196261682</v>
      </c>
      <c r="K251" t="s">
        <v>29</v>
      </c>
      <c r="L251">
        <v>6</v>
      </c>
      <c r="M251" s="43">
        <v>535</v>
      </c>
    </row>
    <row r="252" spans="2:13" ht="12.75">
      <c r="B252" s="9">
        <v>2500</v>
      </c>
      <c r="C252" s="37" t="s">
        <v>29</v>
      </c>
      <c r="D252" s="1" t="s">
        <v>13</v>
      </c>
      <c r="E252" s="1" t="s">
        <v>73</v>
      </c>
      <c r="F252" s="71" t="s">
        <v>131</v>
      </c>
      <c r="G252" s="30" t="s">
        <v>45</v>
      </c>
      <c r="H252" s="6">
        <f>H251-B252</f>
        <v>-5000</v>
      </c>
      <c r="I252" s="25">
        <f>+B252/M252</f>
        <v>4.672897196261682</v>
      </c>
      <c r="K252" t="s">
        <v>29</v>
      </c>
      <c r="L252">
        <v>6</v>
      </c>
      <c r="M252" s="43">
        <v>535</v>
      </c>
    </row>
    <row r="253" spans="2:13" ht="12.75">
      <c r="B253" s="9">
        <v>2000</v>
      </c>
      <c r="C253" s="37" t="s">
        <v>29</v>
      </c>
      <c r="D253" s="1" t="s">
        <v>13</v>
      </c>
      <c r="E253" s="1" t="s">
        <v>33</v>
      </c>
      <c r="F253" s="71" t="s">
        <v>132</v>
      </c>
      <c r="G253" s="30" t="s">
        <v>45</v>
      </c>
      <c r="H253" s="6">
        <f>H252-B253</f>
        <v>-7000</v>
      </c>
      <c r="I253" s="25">
        <f>+B253/M253</f>
        <v>3.7383177570093458</v>
      </c>
      <c r="K253" t="s">
        <v>29</v>
      </c>
      <c r="L253">
        <v>6</v>
      </c>
      <c r="M253" s="43">
        <v>535</v>
      </c>
    </row>
    <row r="254" spans="1:13" s="96" customFormat="1" ht="12.75">
      <c r="A254" s="14"/>
      <c r="B254" s="386">
        <f>SUM(B251:B253)</f>
        <v>7000</v>
      </c>
      <c r="C254" s="14" t="s">
        <v>29</v>
      </c>
      <c r="D254" s="14"/>
      <c r="E254" s="14"/>
      <c r="F254" s="21"/>
      <c r="G254" s="21"/>
      <c r="H254" s="94"/>
      <c r="I254" s="95">
        <f t="shared" si="21"/>
        <v>13.08411214953271</v>
      </c>
      <c r="M254" s="43">
        <v>535</v>
      </c>
    </row>
    <row r="255" spans="1:13" ht="12.75">
      <c r="A255" s="15"/>
      <c r="B255" s="9"/>
      <c r="H255" s="6">
        <f>H254-B255</f>
        <v>0</v>
      </c>
      <c r="I255" s="25">
        <f t="shared" si="21"/>
        <v>0</v>
      </c>
      <c r="M255" s="43">
        <v>535</v>
      </c>
    </row>
    <row r="256" spans="1:13" ht="12.75">
      <c r="A256" s="15"/>
      <c r="B256" s="9"/>
      <c r="H256" s="6">
        <f>H255-B256</f>
        <v>0</v>
      </c>
      <c r="I256" s="25">
        <f t="shared" si="21"/>
        <v>0</v>
      </c>
      <c r="M256" s="43">
        <v>535</v>
      </c>
    </row>
    <row r="257" spans="1:13" ht="12.75">
      <c r="A257" s="15"/>
      <c r="B257" s="252">
        <v>1000</v>
      </c>
      <c r="C257" s="15" t="s">
        <v>133</v>
      </c>
      <c r="D257" s="15" t="s">
        <v>77</v>
      </c>
      <c r="E257" s="15" t="s">
        <v>1139</v>
      </c>
      <c r="F257" s="34" t="s">
        <v>134</v>
      </c>
      <c r="G257" s="30" t="s">
        <v>45</v>
      </c>
      <c r="H257" s="6">
        <f>H256-B257</f>
        <v>-1000</v>
      </c>
      <c r="I257" s="25">
        <f t="shared" si="21"/>
        <v>1.8691588785046729</v>
      </c>
      <c r="K257" t="s">
        <v>73</v>
      </c>
      <c r="L257">
        <v>6</v>
      </c>
      <c r="M257" s="43">
        <v>535</v>
      </c>
    </row>
    <row r="258" spans="1:13" s="96" customFormat="1" ht="12.75">
      <c r="A258" s="14"/>
      <c r="B258" s="386">
        <f>SUM(B257:B257)</f>
        <v>1000</v>
      </c>
      <c r="C258" s="14" t="s">
        <v>1143</v>
      </c>
      <c r="D258" s="14"/>
      <c r="E258" s="14"/>
      <c r="F258" s="21"/>
      <c r="G258" s="21"/>
      <c r="H258" s="94">
        <v>0</v>
      </c>
      <c r="I258" s="95">
        <f t="shared" si="21"/>
        <v>1.8691588785046729</v>
      </c>
      <c r="M258" s="43">
        <v>535</v>
      </c>
    </row>
    <row r="259" spans="2:13" ht="12.75">
      <c r="B259" s="252"/>
      <c r="C259" s="15"/>
      <c r="D259" s="15"/>
      <c r="E259" s="15"/>
      <c r="F259" s="34"/>
      <c r="H259" s="6">
        <f>H258-B259</f>
        <v>0</v>
      </c>
      <c r="I259" s="25">
        <f t="shared" si="21"/>
        <v>0</v>
      </c>
      <c r="M259" s="43">
        <v>535</v>
      </c>
    </row>
    <row r="260" spans="2:13" ht="12.75">
      <c r="B260" s="252"/>
      <c r="C260" s="15"/>
      <c r="D260" s="15"/>
      <c r="E260" s="15"/>
      <c r="F260" s="34"/>
      <c r="H260" s="6">
        <f>H259-B260</f>
        <v>0</v>
      </c>
      <c r="I260" s="25">
        <f>+B260/M260</f>
        <v>0</v>
      </c>
      <c r="M260" s="43">
        <v>535</v>
      </c>
    </row>
    <row r="261" spans="2:13" ht="12.75">
      <c r="B261" s="252">
        <v>1400</v>
      </c>
      <c r="C261" s="15" t="s">
        <v>63</v>
      </c>
      <c r="D261" s="15" t="s">
        <v>77</v>
      </c>
      <c r="E261" s="15" t="s">
        <v>160</v>
      </c>
      <c r="F261" s="34" t="s">
        <v>134</v>
      </c>
      <c r="G261" s="30" t="s">
        <v>42</v>
      </c>
      <c r="H261" s="6">
        <f>H260-B261</f>
        <v>-1400</v>
      </c>
      <c r="I261" s="25">
        <f>+B261/M261</f>
        <v>2.616822429906542</v>
      </c>
      <c r="K261" t="s">
        <v>73</v>
      </c>
      <c r="L261">
        <v>6</v>
      </c>
      <c r="M261" s="43">
        <v>535</v>
      </c>
    </row>
    <row r="262" spans="2:13" ht="12.75">
      <c r="B262" s="252">
        <v>800</v>
      </c>
      <c r="C262" s="15" t="s">
        <v>63</v>
      </c>
      <c r="D262" s="15" t="s">
        <v>77</v>
      </c>
      <c r="E262" s="15" t="s">
        <v>160</v>
      </c>
      <c r="F262" s="34" t="s">
        <v>134</v>
      </c>
      <c r="G262" s="30" t="s">
        <v>45</v>
      </c>
      <c r="H262" s="6">
        <f>H261-B262</f>
        <v>-2200</v>
      </c>
      <c r="I262" s="25">
        <f>+B262/M262</f>
        <v>1.4953271028037383</v>
      </c>
      <c r="K262" t="s">
        <v>73</v>
      </c>
      <c r="L262">
        <v>6</v>
      </c>
      <c r="M262" s="43">
        <v>535</v>
      </c>
    </row>
    <row r="263" spans="1:13" s="96" customFormat="1" ht="12.75">
      <c r="A263" s="14"/>
      <c r="B263" s="386">
        <f>SUM(B261:B262)</f>
        <v>2200</v>
      </c>
      <c r="C263" s="14"/>
      <c r="D263" s="14"/>
      <c r="E263" s="14" t="s">
        <v>160</v>
      </c>
      <c r="F263" s="21"/>
      <c r="G263" s="21"/>
      <c r="H263" s="94">
        <v>0</v>
      </c>
      <c r="I263" s="95">
        <f t="shared" si="21"/>
        <v>4.11214953271028</v>
      </c>
      <c r="M263" s="43">
        <v>535</v>
      </c>
    </row>
    <row r="264" spans="1:13" ht="12.75">
      <c r="A264" s="15"/>
      <c r="B264" s="252"/>
      <c r="C264" s="15"/>
      <c r="D264" s="15"/>
      <c r="E264" s="15"/>
      <c r="F264" s="34"/>
      <c r="H264" s="6">
        <f>H263-B264</f>
        <v>0</v>
      </c>
      <c r="I264" s="25">
        <f t="shared" si="21"/>
        <v>0</v>
      </c>
      <c r="M264" s="43">
        <v>535</v>
      </c>
    </row>
    <row r="265" spans="2:13" ht="12.75">
      <c r="B265" s="252"/>
      <c r="C265" s="15"/>
      <c r="D265" s="15"/>
      <c r="E265" s="15"/>
      <c r="F265" s="34"/>
      <c r="H265" s="6">
        <f>H264-B265</f>
        <v>0</v>
      </c>
      <c r="I265" s="25">
        <f t="shared" si="21"/>
        <v>0</v>
      </c>
      <c r="M265" s="43">
        <v>535</v>
      </c>
    </row>
    <row r="266" spans="2:13" ht="12.75">
      <c r="B266" s="252">
        <v>2000</v>
      </c>
      <c r="C266" s="15" t="s">
        <v>66</v>
      </c>
      <c r="D266" s="15" t="s">
        <v>77</v>
      </c>
      <c r="E266" s="15" t="s">
        <v>1139</v>
      </c>
      <c r="F266" s="34" t="s">
        <v>134</v>
      </c>
      <c r="G266" s="30" t="s">
        <v>42</v>
      </c>
      <c r="H266" s="6">
        <f>H265-B266</f>
        <v>-2000</v>
      </c>
      <c r="I266" s="25">
        <f aca="true" t="shared" si="22" ref="I266:I273">+B266/M266</f>
        <v>3.7383177570093458</v>
      </c>
      <c r="K266" t="s">
        <v>73</v>
      </c>
      <c r="L266">
        <v>6</v>
      </c>
      <c r="M266" s="43">
        <v>535</v>
      </c>
    </row>
    <row r="267" spans="2:13" ht="12.75">
      <c r="B267" s="252">
        <v>2000</v>
      </c>
      <c r="C267" s="15" t="s">
        <v>66</v>
      </c>
      <c r="D267" s="15" t="s">
        <v>77</v>
      </c>
      <c r="E267" s="15" t="s">
        <v>1139</v>
      </c>
      <c r="F267" s="34" t="s">
        <v>134</v>
      </c>
      <c r="G267" s="30" t="s">
        <v>45</v>
      </c>
      <c r="H267" s="6">
        <f>H266-B267</f>
        <v>-4000</v>
      </c>
      <c r="I267" s="25">
        <f t="shared" si="22"/>
        <v>3.7383177570093458</v>
      </c>
      <c r="K267" t="s">
        <v>73</v>
      </c>
      <c r="L267">
        <v>6</v>
      </c>
      <c r="M267" s="43">
        <v>535</v>
      </c>
    </row>
    <row r="268" spans="1:13" s="96" customFormat="1" ht="12.75">
      <c r="A268" s="14"/>
      <c r="B268" s="386">
        <f>SUM(B266:B267)</f>
        <v>4000</v>
      </c>
      <c r="C268" s="14" t="s">
        <v>66</v>
      </c>
      <c r="D268" s="14"/>
      <c r="E268" s="14"/>
      <c r="F268" s="21"/>
      <c r="G268" s="21"/>
      <c r="H268" s="94">
        <v>0</v>
      </c>
      <c r="I268" s="95">
        <f t="shared" si="22"/>
        <v>7.4766355140186915</v>
      </c>
      <c r="M268" s="43">
        <v>535</v>
      </c>
    </row>
    <row r="269" spans="2:13" ht="12.75">
      <c r="B269" s="252"/>
      <c r="C269" s="15"/>
      <c r="D269" s="15"/>
      <c r="E269" s="15"/>
      <c r="F269" s="34"/>
      <c r="H269" s="6">
        <f>H268-B269</f>
        <v>0</v>
      </c>
      <c r="I269" s="25">
        <f t="shared" si="22"/>
        <v>0</v>
      </c>
      <c r="M269" s="43">
        <v>535</v>
      </c>
    </row>
    <row r="270" spans="2:13" ht="12.75">
      <c r="B270" s="252"/>
      <c r="C270" s="15"/>
      <c r="D270" s="15"/>
      <c r="E270" s="15"/>
      <c r="F270" s="34"/>
      <c r="H270" s="6">
        <f>H269-B270</f>
        <v>0</v>
      </c>
      <c r="I270" s="25">
        <f>+B270/M270</f>
        <v>0</v>
      </c>
      <c r="M270" s="43">
        <v>535</v>
      </c>
    </row>
    <row r="271" spans="2:13" ht="12.75">
      <c r="B271" s="252">
        <v>1000</v>
      </c>
      <c r="C271" s="15" t="s">
        <v>1140</v>
      </c>
      <c r="D271" s="15" t="s">
        <v>77</v>
      </c>
      <c r="E271" s="15" t="s">
        <v>323</v>
      </c>
      <c r="F271" s="34" t="s">
        <v>134</v>
      </c>
      <c r="G271" s="30" t="s">
        <v>42</v>
      </c>
      <c r="H271" s="6">
        <f>H270-B271</f>
        <v>-1000</v>
      </c>
      <c r="I271" s="25">
        <f>+B271/M271</f>
        <v>1.8691588785046729</v>
      </c>
      <c r="K271" t="s">
        <v>73</v>
      </c>
      <c r="L271">
        <v>6</v>
      </c>
      <c r="M271" s="43">
        <v>535</v>
      </c>
    </row>
    <row r="272" spans="2:13" ht="12.75">
      <c r="B272" s="252">
        <v>1000</v>
      </c>
      <c r="C272" s="15" t="s">
        <v>1140</v>
      </c>
      <c r="D272" s="15" t="s">
        <v>77</v>
      </c>
      <c r="E272" s="15" t="s">
        <v>323</v>
      </c>
      <c r="F272" s="34" t="s">
        <v>134</v>
      </c>
      <c r="G272" s="30" t="s">
        <v>45</v>
      </c>
      <c r="H272" s="6">
        <f>H271-B272</f>
        <v>-2000</v>
      </c>
      <c r="I272" s="25">
        <f>+B272/M272</f>
        <v>1.8691588785046729</v>
      </c>
      <c r="K272" t="s">
        <v>73</v>
      </c>
      <c r="L272">
        <v>6</v>
      </c>
      <c r="M272" s="43">
        <v>535</v>
      </c>
    </row>
    <row r="273" spans="1:13" s="96" customFormat="1" ht="12.75">
      <c r="A273" s="14"/>
      <c r="B273" s="386">
        <f>SUM(B271:B272)</f>
        <v>2000</v>
      </c>
      <c r="C273" s="14"/>
      <c r="D273" s="14"/>
      <c r="E273" s="14" t="s">
        <v>323</v>
      </c>
      <c r="F273" s="21"/>
      <c r="G273" s="21"/>
      <c r="H273" s="94">
        <v>0</v>
      </c>
      <c r="I273" s="95">
        <f t="shared" si="22"/>
        <v>3.7383177570093458</v>
      </c>
      <c r="M273" s="43">
        <v>535</v>
      </c>
    </row>
    <row r="274" spans="2:13" ht="12.75">
      <c r="B274" s="9"/>
      <c r="H274" s="6">
        <f>H273-B274</f>
        <v>0</v>
      </c>
      <c r="I274" s="25">
        <f aca="true" t="shared" si="23" ref="I274:I321">+B274/M274</f>
        <v>0</v>
      </c>
      <c r="M274" s="43">
        <v>535</v>
      </c>
    </row>
    <row r="275" spans="2:13" ht="12.75">
      <c r="B275" s="9"/>
      <c r="H275" s="6">
        <f>H274-B275</f>
        <v>0</v>
      </c>
      <c r="I275" s="25">
        <f t="shared" si="23"/>
        <v>0</v>
      </c>
      <c r="M275" s="43">
        <v>535</v>
      </c>
    </row>
    <row r="276" spans="2:13" ht="12.75">
      <c r="B276" s="9"/>
      <c r="H276" s="6">
        <f>H275-B276</f>
        <v>0</v>
      </c>
      <c r="I276" s="25">
        <f t="shared" si="23"/>
        <v>0</v>
      </c>
      <c r="M276" s="43">
        <v>535</v>
      </c>
    </row>
    <row r="277" spans="2:13" ht="12.75">
      <c r="B277" s="9"/>
      <c r="H277" s="6">
        <f>H276-B277</f>
        <v>0</v>
      </c>
      <c r="I277" s="25">
        <f t="shared" si="23"/>
        <v>0</v>
      </c>
      <c r="M277" s="43">
        <v>535</v>
      </c>
    </row>
    <row r="278" spans="1:13" s="108" customFormat="1" ht="12.75">
      <c r="A278" s="103"/>
      <c r="B278" s="389">
        <f>+B284+B291+B296+B300+B305+B310</f>
        <v>32000</v>
      </c>
      <c r="C278" s="103" t="s">
        <v>135</v>
      </c>
      <c r="D278" s="103" t="s">
        <v>143</v>
      </c>
      <c r="E278" s="103" t="s">
        <v>26</v>
      </c>
      <c r="F278" s="106" t="s">
        <v>136</v>
      </c>
      <c r="G278" s="106" t="s">
        <v>137</v>
      </c>
      <c r="H278" s="104"/>
      <c r="I278" s="107">
        <f>+B278/M278</f>
        <v>59.81308411214953</v>
      </c>
      <c r="M278" s="43">
        <v>535</v>
      </c>
    </row>
    <row r="279" spans="2:13" ht="12.75">
      <c r="B279" s="9"/>
      <c r="H279" s="6">
        <f>H278-B279</f>
        <v>0</v>
      </c>
      <c r="I279" s="25">
        <f t="shared" si="23"/>
        <v>0</v>
      </c>
      <c r="M279" s="43">
        <v>535</v>
      </c>
    </row>
    <row r="280" spans="2:13" ht="12.75">
      <c r="B280" s="9">
        <v>2500</v>
      </c>
      <c r="C280" s="37" t="s">
        <v>29</v>
      </c>
      <c r="D280" s="1" t="s">
        <v>13</v>
      </c>
      <c r="E280" s="1" t="s">
        <v>40</v>
      </c>
      <c r="F280" s="71" t="s">
        <v>138</v>
      </c>
      <c r="G280" s="30" t="s">
        <v>45</v>
      </c>
      <c r="H280" s="6">
        <f>H279-B280</f>
        <v>-2500</v>
      </c>
      <c r="I280" s="25">
        <f>+B280/M280</f>
        <v>4.672897196261682</v>
      </c>
      <c r="K280" t="s">
        <v>29</v>
      </c>
      <c r="L280">
        <v>7</v>
      </c>
      <c r="M280" s="43">
        <v>535</v>
      </c>
    </row>
    <row r="281" spans="2:13" ht="12.75">
      <c r="B281" s="9">
        <v>2500</v>
      </c>
      <c r="C281" s="37" t="s">
        <v>29</v>
      </c>
      <c r="D281" s="1" t="s">
        <v>13</v>
      </c>
      <c r="E281" s="1" t="s">
        <v>97</v>
      </c>
      <c r="F281" s="71" t="s">
        <v>139</v>
      </c>
      <c r="G281" s="30" t="s">
        <v>45</v>
      </c>
      <c r="H281" s="6">
        <f>H280-B281</f>
        <v>-5000</v>
      </c>
      <c r="I281" s="25">
        <f>+B281/M281</f>
        <v>4.672897196261682</v>
      </c>
      <c r="K281" t="s">
        <v>29</v>
      </c>
      <c r="L281">
        <v>7</v>
      </c>
      <c r="M281" s="43">
        <v>535</v>
      </c>
    </row>
    <row r="282" spans="2:13" ht="12.75">
      <c r="B282" s="9">
        <v>2500</v>
      </c>
      <c r="C282" s="37" t="s">
        <v>29</v>
      </c>
      <c r="D282" s="1" t="s">
        <v>13</v>
      </c>
      <c r="E282" s="1" t="s">
        <v>97</v>
      </c>
      <c r="F282" s="71" t="s">
        <v>140</v>
      </c>
      <c r="G282" s="30" t="s">
        <v>141</v>
      </c>
      <c r="H282" s="6">
        <f>H281-B282</f>
        <v>-7500</v>
      </c>
      <c r="I282" s="25">
        <f>+B282/M282</f>
        <v>4.672897196261682</v>
      </c>
      <c r="K282" t="s">
        <v>29</v>
      </c>
      <c r="L282">
        <v>7</v>
      </c>
      <c r="M282" s="43">
        <v>535</v>
      </c>
    </row>
    <row r="283" spans="2:13" ht="12.75">
      <c r="B283" s="9">
        <v>2500</v>
      </c>
      <c r="C283" s="37" t="s">
        <v>29</v>
      </c>
      <c r="D283" s="1" t="s">
        <v>13</v>
      </c>
      <c r="E283" s="1" t="s">
        <v>97</v>
      </c>
      <c r="F283" s="71" t="s">
        <v>142</v>
      </c>
      <c r="G283" s="30" t="s">
        <v>47</v>
      </c>
      <c r="H283" s="6">
        <f>H282-B283</f>
        <v>-10000</v>
      </c>
      <c r="I283" s="25">
        <f>+B283/M283</f>
        <v>4.672897196261682</v>
      </c>
      <c r="K283" t="s">
        <v>29</v>
      </c>
      <c r="L283">
        <v>7</v>
      </c>
      <c r="M283" s="43">
        <v>535</v>
      </c>
    </row>
    <row r="284" spans="1:13" s="96" customFormat="1" ht="12.75">
      <c r="A284" s="14"/>
      <c r="B284" s="386">
        <f>SUM(B280:B283)</f>
        <v>10000</v>
      </c>
      <c r="C284" s="14" t="s">
        <v>29</v>
      </c>
      <c r="D284" s="14"/>
      <c r="E284" s="14"/>
      <c r="F284" s="21"/>
      <c r="G284" s="21"/>
      <c r="H284" s="94">
        <v>0</v>
      </c>
      <c r="I284" s="95">
        <f t="shared" si="23"/>
        <v>18.69158878504673</v>
      </c>
      <c r="M284" s="43">
        <v>535</v>
      </c>
    </row>
    <row r="285" spans="2:13" ht="12.75">
      <c r="B285" s="9"/>
      <c r="H285" s="6">
        <f aca="true" t="shared" si="24" ref="H285:H290">H284-B285</f>
        <v>0</v>
      </c>
      <c r="I285" s="25">
        <f t="shared" si="23"/>
        <v>0</v>
      </c>
      <c r="M285" s="43">
        <v>535</v>
      </c>
    </row>
    <row r="286" spans="2:13" ht="12.75">
      <c r="B286" s="9"/>
      <c r="H286" s="6">
        <f t="shared" si="24"/>
        <v>0</v>
      </c>
      <c r="I286" s="25">
        <f t="shared" si="23"/>
        <v>0</v>
      </c>
      <c r="M286" s="43">
        <v>535</v>
      </c>
    </row>
    <row r="287" spans="2:13" ht="12.75">
      <c r="B287" s="9">
        <v>2500</v>
      </c>
      <c r="C287" s="15" t="s">
        <v>1145</v>
      </c>
      <c r="D287" s="1" t="s">
        <v>77</v>
      </c>
      <c r="E287" s="1" t="s">
        <v>1139</v>
      </c>
      <c r="F287" s="30" t="s">
        <v>144</v>
      </c>
      <c r="G287" s="30" t="s">
        <v>42</v>
      </c>
      <c r="H287" s="6">
        <f t="shared" si="24"/>
        <v>-2500</v>
      </c>
      <c r="I287" s="25">
        <f t="shared" si="23"/>
        <v>4.672897196261682</v>
      </c>
      <c r="K287" t="s">
        <v>97</v>
      </c>
      <c r="L287">
        <v>7</v>
      </c>
      <c r="M287" s="43">
        <v>535</v>
      </c>
    </row>
    <row r="288" spans="2:13" ht="12.75">
      <c r="B288" s="9">
        <v>1500</v>
      </c>
      <c r="C288" s="15" t="s">
        <v>145</v>
      </c>
      <c r="D288" s="1" t="s">
        <v>77</v>
      </c>
      <c r="E288" s="1" t="s">
        <v>1139</v>
      </c>
      <c r="F288" s="30" t="s">
        <v>144</v>
      </c>
      <c r="G288" s="30" t="s">
        <v>45</v>
      </c>
      <c r="H288" s="6">
        <f t="shared" si="24"/>
        <v>-4000</v>
      </c>
      <c r="I288" s="25">
        <f t="shared" si="23"/>
        <v>2.803738317757009</v>
      </c>
      <c r="K288" t="s">
        <v>97</v>
      </c>
      <c r="L288">
        <v>7</v>
      </c>
      <c r="M288" s="43">
        <v>535</v>
      </c>
    </row>
    <row r="289" spans="2:13" ht="12.75">
      <c r="B289" s="9">
        <v>1500</v>
      </c>
      <c r="C289" s="15" t="s">
        <v>146</v>
      </c>
      <c r="D289" s="1" t="s">
        <v>77</v>
      </c>
      <c r="E289" s="1" t="s">
        <v>1139</v>
      </c>
      <c r="F289" s="30" t="s">
        <v>144</v>
      </c>
      <c r="G289" s="30" t="s">
        <v>45</v>
      </c>
      <c r="H289" s="6">
        <f t="shared" si="24"/>
        <v>-5500</v>
      </c>
      <c r="I289" s="25">
        <f t="shared" si="23"/>
        <v>2.803738317757009</v>
      </c>
      <c r="K289" t="s">
        <v>97</v>
      </c>
      <c r="L289">
        <v>7</v>
      </c>
      <c r="M289" s="43">
        <v>535</v>
      </c>
    </row>
    <row r="290" spans="2:13" ht="12.75">
      <c r="B290" s="9">
        <v>1500</v>
      </c>
      <c r="C290" s="15" t="s">
        <v>1146</v>
      </c>
      <c r="D290" s="1" t="s">
        <v>77</v>
      </c>
      <c r="E290" s="1" t="s">
        <v>1139</v>
      </c>
      <c r="F290" s="30" t="s">
        <v>144</v>
      </c>
      <c r="G290" s="30" t="s">
        <v>45</v>
      </c>
      <c r="H290" s="6">
        <f t="shared" si="24"/>
        <v>-7000</v>
      </c>
      <c r="I290" s="25">
        <f t="shared" si="23"/>
        <v>2.803738317757009</v>
      </c>
      <c r="K290" t="s">
        <v>97</v>
      </c>
      <c r="L290">
        <v>7</v>
      </c>
      <c r="M290" s="43">
        <v>535</v>
      </c>
    </row>
    <row r="291" spans="1:13" s="96" customFormat="1" ht="12.75">
      <c r="A291" s="14"/>
      <c r="B291" s="386">
        <f>SUM(B287:B290)</f>
        <v>7000</v>
      </c>
      <c r="C291" s="14" t="s">
        <v>1144</v>
      </c>
      <c r="D291" s="14"/>
      <c r="E291" s="14"/>
      <c r="F291" s="21"/>
      <c r="G291" s="21"/>
      <c r="H291" s="94">
        <v>0</v>
      </c>
      <c r="I291" s="95">
        <f t="shared" si="23"/>
        <v>13.08411214953271</v>
      </c>
      <c r="M291" s="43">
        <v>535</v>
      </c>
    </row>
    <row r="292" spans="2:13" ht="12.75">
      <c r="B292" s="9"/>
      <c r="D292" s="15"/>
      <c r="H292" s="6">
        <f>H291-B292</f>
        <v>0</v>
      </c>
      <c r="I292" s="25">
        <f t="shared" si="23"/>
        <v>0</v>
      </c>
      <c r="M292" s="43">
        <v>535</v>
      </c>
    </row>
    <row r="293" spans="1:13" s="46" customFormat="1" ht="12.75">
      <c r="A293" s="45"/>
      <c r="B293" s="390"/>
      <c r="C293" s="47"/>
      <c r="D293" s="38"/>
      <c r="E293" s="45"/>
      <c r="F293" s="39"/>
      <c r="G293" s="39"/>
      <c r="H293" s="6">
        <f>H292-B293</f>
        <v>0</v>
      </c>
      <c r="I293" s="25">
        <f t="shared" si="23"/>
        <v>0</v>
      </c>
      <c r="M293" s="43">
        <v>535</v>
      </c>
    </row>
    <row r="294" spans="2:13" ht="12.75">
      <c r="B294" s="9">
        <v>1000</v>
      </c>
      <c r="C294" s="1" t="s">
        <v>63</v>
      </c>
      <c r="D294" s="1" t="s">
        <v>77</v>
      </c>
      <c r="E294" s="1" t="s">
        <v>160</v>
      </c>
      <c r="F294" s="30" t="s">
        <v>144</v>
      </c>
      <c r="G294" s="30" t="s">
        <v>42</v>
      </c>
      <c r="H294" s="6">
        <f>H293-B294</f>
        <v>-1000</v>
      </c>
      <c r="I294" s="25">
        <f t="shared" si="23"/>
        <v>1.8691588785046729</v>
      </c>
      <c r="K294" t="s">
        <v>97</v>
      </c>
      <c r="L294">
        <v>7</v>
      </c>
      <c r="M294" s="43">
        <v>535</v>
      </c>
    </row>
    <row r="295" spans="2:13" ht="12.75">
      <c r="B295" s="9">
        <v>1500</v>
      </c>
      <c r="C295" s="1" t="s">
        <v>63</v>
      </c>
      <c r="D295" s="1" t="s">
        <v>77</v>
      </c>
      <c r="E295" s="1" t="s">
        <v>160</v>
      </c>
      <c r="F295" s="30" t="s">
        <v>144</v>
      </c>
      <c r="G295" s="30" t="s">
        <v>45</v>
      </c>
      <c r="H295" s="6">
        <f>H294-B295</f>
        <v>-2500</v>
      </c>
      <c r="I295" s="25">
        <f t="shared" si="23"/>
        <v>2.803738317757009</v>
      </c>
      <c r="K295" t="s">
        <v>97</v>
      </c>
      <c r="L295">
        <v>7</v>
      </c>
      <c r="M295" s="43">
        <v>535</v>
      </c>
    </row>
    <row r="296" spans="1:13" s="96" customFormat="1" ht="12.75">
      <c r="A296" s="14"/>
      <c r="B296" s="386">
        <f>SUM(B294:B295)</f>
        <v>2500</v>
      </c>
      <c r="C296" s="14"/>
      <c r="D296" s="14"/>
      <c r="E296" s="14" t="s">
        <v>160</v>
      </c>
      <c r="F296" s="21"/>
      <c r="G296" s="21"/>
      <c r="H296" s="94">
        <v>0</v>
      </c>
      <c r="I296" s="95">
        <f t="shared" si="23"/>
        <v>4.672897196261682</v>
      </c>
      <c r="M296" s="43">
        <v>535</v>
      </c>
    </row>
    <row r="297" spans="2:13" ht="12.75">
      <c r="B297" s="9"/>
      <c r="H297" s="6">
        <f>H296-B297</f>
        <v>0</v>
      </c>
      <c r="I297" s="25">
        <f t="shared" si="23"/>
        <v>0</v>
      </c>
      <c r="M297" s="43">
        <v>535</v>
      </c>
    </row>
    <row r="298" spans="2:13" ht="12.75">
      <c r="B298" s="9"/>
      <c r="H298" s="6">
        <f>H297-B298</f>
        <v>0</v>
      </c>
      <c r="I298" s="25">
        <f t="shared" si="23"/>
        <v>0</v>
      </c>
      <c r="M298" s="43">
        <v>535</v>
      </c>
    </row>
    <row r="299" spans="2:13" ht="12.75">
      <c r="B299" s="9">
        <v>7000</v>
      </c>
      <c r="C299" s="1" t="s">
        <v>64</v>
      </c>
      <c r="D299" s="1" t="s">
        <v>77</v>
      </c>
      <c r="E299" s="1" t="s">
        <v>1139</v>
      </c>
      <c r="F299" s="30" t="s">
        <v>147</v>
      </c>
      <c r="G299" s="30" t="s">
        <v>42</v>
      </c>
      <c r="H299" s="6">
        <f>H298-B299</f>
        <v>-7000</v>
      </c>
      <c r="I299" s="25">
        <f t="shared" si="23"/>
        <v>13.08411214953271</v>
      </c>
      <c r="K299" t="s">
        <v>97</v>
      </c>
      <c r="L299">
        <v>7</v>
      </c>
      <c r="M299" s="43">
        <v>535</v>
      </c>
    </row>
    <row r="300" spans="1:13" s="96" customFormat="1" ht="12.75">
      <c r="A300" s="14"/>
      <c r="B300" s="386">
        <f>SUM(B299:B299)</f>
        <v>7000</v>
      </c>
      <c r="C300" s="14" t="s">
        <v>64</v>
      </c>
      <c r="D300" s="14"/>
      <c r="E300" s="14"/>
      <c r="F300" s="21"/>
      <c r="G300" s="21"/>
      <c r="H300" s="94">
        <v>0</v>
      </c>
      <c r="I300" s="95">
        <f t="shared" si="23"/>
        <v>13.08411214953271</v>
      </c>
      <c r="M300" s="43">
        <v>535</v>
      </c>
    </row>
    <row r="301" spans="2:13" ht="12.75">
      <c r="B301" s="9"/>
      <c r="H301" s="6">
        <f>H300-B301</f>
        <v>0</v>
      </c>
      <c r="I301" s="25">
        <f t="shared" si="23"/>
        <v>0</v>
      </c>
      <c r="M301" s="43">
        <v>535</v>
      </c>
    </row>
    <row r="302" spans="2:13" ht="12.75">
      <c r="B302" s="9"/>
      <c r="H302" s="6">
        <f>H301-B302</f>
        <v>0</v>
      </c>
      <c r="I302" s="25">
        <f t="shared" si="23"/>
        <v>0</v>
      </c>
      <c r="M302" s="43">
        <v>535</v>
      </c>
    </row>
    <row r="303" spans="2:13" ht="12.75">
      <c r="B303" s="9">
        <v>2000</v>
      </c>
      <c r="C303" s="1" t="s">
        <v>66</v>
      </c>
      <c r="D303" s="1" t="s">
        <v>77</v>
      </c>
      <c r="E303" s="1" t="s">
        <v>1139</v>
      </c>
      <c r="F303" s="30" t="s">
        <v>144</v>
      </c>
      <c r="G303" s="30" t="s">
        <v>42</v>
      </c>
      <c r="H303" s="6">
        <f>H302-B303</f>
        <v>-2000</v>
      </c>
      <c r="I303" s="25">
        <f t="shared" si="23"/>
        <v>3.7383177570093458</v>
      </c>
      <c r="K303" t="s">
        <v>97</v>
      </c>
      <c r="L303">
        <v>7</v>
      </c>
      <c r="M303" s="43">
        <v>535</v>
      </c>
    </row>
    <row r="304" spans="2:13" ht="12.75">
      <c r="B304" s="9">
        <v>2000</v>
      </c>
      <c r="C304" s="1" t="s">
        <v>66</v>
      </c>
      <c r="D304" s="1" t="s">
        <v>77</v>
      </c>
      <c r="E304" s="1" t="s">
        <v>1139</v>
      </c>
      <c r="F304" s="30" t="s">
        <v>144</v>
      </c>
      <c r="G304" s="30" t="s">
        <v>45</v>
      </c>
      <c r="H304" s="6">
        <f>H303-B304</f>
        <v>-4000</v>
      </c>
      <c r="I304" s="25">
        <f t="shared" si="23"/>
        <v>3.7383177570093458</v>
      </c>
      <c r="K304" t="s">
        <v>97</v>
      </c>
      <c r="L304">
        <v>7</v>
      </c>
      <c r="M304" s="43">
        <v>535</v>
      </c>
    </row>
    <row r="305" spans="1:13" s="96" customFormat="1" ht="12.75">
      <c r="A305" s="14"/>
      <c r="B305" s="386">
        <f>SUM(B303:B304)</f>
        <v>4000</v>
      </c>
      <c r="C305" s="14" t="s">
        <v>66</v>
      </c>
      <c r="D305" s="14"/>
      <c r="E305" s="14"/>
      <c r="F305" s="21"/>
      <c r="G305" s="21"/>
      <c r="H305" s="94">
        <v>0</v>
      </c>
      <c r="I305" s="95">
        <f t="shared" si="23"/>
        <v>7.4766355140186915</v>
      </c>
      <c r="M305" s="43">
        <v>535</v>
      </c>
    </row>
    <row r="306" spans="2:13" ht="12.75">
      <c r="B306" s="9"/>
      <c r="H306" s="6">
        <f>H305-B306</f>
        <v>0</v>
      </c>
      <c r="I306" s="25">
        <f t="shared" si="23"/>
        <v>0</v>
      </c>
      <c r="M306" s="43">
        <v>535</v>
      </c>
    </row>
    <row r="307" spans="2:13" ht="12.75">
      <c r="B307" s="9"/>
      <c r="H307" s="6">
        <f>H306-B307</f>
        <v>0</v>
      </c>
      <c r="I307" s="25">
        <f>+B307/M307</f>
        <v>0</v>
      </c>
      <c r="M307" s="43">
        <v>535</v>
      </c>
    </row>
    <row r="308" spans="2:13" ht="12.75">
      <c r="B308" s="9">
        <v>1000</v>
      </c>
      <c r="C308" s="1" t="s">
        <v>1140</v>
      </c>
      <c r="D308" s="1" t="s">
        <v>77</v>
      </c>
      <c r="E308" s="1" t="s">
        <v>323</v>
      </c>
      <c r="F308" s="30" t="s">
        <v>144</v>
      </c>
      <c r="G308" s="30" t="s">
        <v>42</v>
      </c>
      <c r="H308" s="6">
        <f>H307-B308</f>
        <v>-1000</v>
      </c>
      <c r="I308" s="25">
        <f>+B308/M308</f>
        <v>1.8691588785046729</v>
      </c>
      <c r="K308" t="s">
        <v>97</v>
      </c>
      <c r="L308">
        <v>7</v>
      </c>
      <c r="M308" s="43">
        <v>535</v>
      </c>
    </row>
    <row r="309" spans="2:13" ht="12.75">
      <c r="B309" s="9">
        <v>500</v>
      </c>
      <c r="C309" s="1" t="s">
        <v>1140</v>
      </c>
      <c r="D309" s="1" t="s">
        <v>77</v>
      </c>
      <c r="E309" s="1" t="s">
        <v>323</v>
      </c>
      <c r="F309" s="30" t="s">
        <v>144</v>
      </c>
      <c r="G309" s="30" t="s">
        <v>45</v>
      </c>
      <c r="H309" s="6">
        <f>H308-B309</f>
        <v>-1500</v>
      </c>
      <c r="I309" s="25">
        <f>+B309/M309</f>
        <v>0.9345794392523364</v>
      </c>
      <c r="K309" t="s">
        <v>97</v>
      </c>
      <c r="L309">
        <v>7</v>
      </c>
      <c r="M309" s="43">
        <v>535</v>
      </c>
    </row>
    <row r="310" spans="1:13" s="96" customFormat="1" ht="12.75">
      <c r="A310" s="14"/>
      <c r="B310" s="386">
        <f>SUM(B308:B309)</f>
        <v>1500</v>
      </c>
      <c r="C310" s="14"/>
      <c r="D310" s="14"/>
      <c r="E310" s="14" t="s">
        <v>323</v>
      </c>
      <c r="F310" s="21"/>
      <c r="G310" s="21"/>
      <c r="H310" s="94">
        <v>0</v>
      </c>
      <c r="I310" s="95">
        <f t="shared" si="23"/>
        <v>2.803738317757009</v>
      </c>
      <c r="M310" s="43">
        <v>535</v>
      </c>
    </row>
    <row r="311" spans="2:13" ht="12.75">
      <c r="B311" s="9"/>
      <c r="H311" s="6">
        <f>H310-B311</f>
        <v>0</v>
      </c>
      <c r="I311" s="25">
        <f t="shared" si="23"/>
        <v>0</v>
      </c>
      <c r="M311" s="43">
        <v>535</v>
      </c>
    </row>
    <row r="312" spans="2:13" ht="12.75">
      <c r="B312" s="9"/>
      <c r="H312" s="6">
        <f>H311-B312</f>
        <v>0</v>
      </c>
      <c r="I312" s="25">
        <f t="shared" si="23"/>
        <v>0</v>
      </c>
      <c r="M312" s="43">
        <v>535</v>
      </c>
    </row>
    <row r="313" spans="2:13" ht="12.75">
      <c r="B313" s="9"/>
      <c r="H313" s="6">
        <f>H312-B313</f>
        <v>0</v>
      </c>
      <c r="I313" s="25">
        <f t="shared" si="23"/>
        <v>0</v>
      </c>
      <c r="M313" s="43">
        <v>535</v>
      </c>
    </row>
    <row r="314" spans="2:13" ht="12.75">
      <c r="B314" s="9"/>
      <c r="H314" s="6">
        <f>H313-B314</f>
        <v>0</v>
      </c>
      <c r="I314" s="25">
        <f t="shared" si="23"/>
        <v>0</v>
      </c>
      <c r="M314" s="43">
        <v>535</v>
      </c>
    </row>
    <row r="315" spans="1:13" s="93" customFormat="1" ht="12.75">
      <c r="A315" s="89"/>
      <c r="B315" s="385">
        <f>+B320+B329+B336+B341+B347+B353</f>
        <v>37100</v>
      </c>
      <c r="C315" s="89" t="s">
        <v>148</v>
      </c>
      <c r="D315" s="89" t="s">
        <v>149</v>
      </c>
      <c r="E315" s="89" t="s">
        <v>150</v>
      </c>
      <c r="F315" s="91" t="s">
        <v>1164</v>
      </c>
      <c r="G315" s="91" t="s">
        <v>127</v>
      </c>
      <c r="H315" s="90"/>
      <c r="I315" s="92">
        <f>+B315/M315</f>
        <v>69.34579439252336</v>
      </c>
      <c r="M315" s="43">
        <v>535</v>
      </c>
    </row>
    <row r="316" spans="2:13" ht="12.75">
      <c r="B316" s="9"/>
      <c r="H316" s="6">
        <f>H315-B316</f>
        <v>0</v>
      </c>
      <c r="I316" s="25">
        <f t="shared" si="23"/>
        <v>0</v>
      </c>
      <c r="M316" s="43">
        <v>535</v>
      </c>
    </row>
    <row r="317" spans="2:13" ht="12.75">
      <c r="B317" s="9">
        <v>2500</v>
      </c>
      <c r="C317" s="37" t="s">
        <v>29</v>
      </c>
      <c r="D317" s="1" t="s">
        <v>13</v>
      </c>
      <c r="E317" s="1" t="s">
        <v>30</v>
      </c>
      <c r="F317" s="71" t="s">
        <v>151</v>
      </c>
      <c r="G317" s="30" t="s">
        <v>152</v>
      </c>
      <c r="H317" s="6">
        <f>H316-B317</f>
        <v>-2500</v>
      </c>
      <c r="I317" s="25">
        <f>+B317/M317</f>
        <v>4.672897196261682</v>
      </c>
      <c r="K317" t="s">
        <v>29</v>
      </c>
      <c r="L317">
        <v>8</v>
      </c>
      <c r="M317" s="43">
        <v>535</v>
      </c>
    </row>
    <row r="318" spans="2:13" ht="12.75">
      <c r="B318" s="9">
        <v>2500</v>
      </c>
      <c r="C318" s="37" t="s">
        <v>29</v>
      </c>
      <c r="D318" s="1" t="s">
        <v>13</v>
      </c>
      <c r="E318" s="1" t="s">
        <v>30</v>
      </c>
      <c r="F318" s="71" t="s">
        <v>153</v>
      </c>
      <c r="G318" s="30" t="s">
        <v>154</v>
      </c>
      <c r="H318" s="6">
        <f>H317-B318</f>
        <v>-5000</v>
      </c>
      <c r="I318" s="25">
        <f>+B318/M318</f>
        <v>4.672897196261682</v>
      </c>
      <c r="K318" t="s">
        <v>29</v>
      </c>
      <c r="L318">
        <v>8</v>
      </c>
      <c r="M318" s="43">
        <v>535</v>
      </c>
    </row>
    <row r="319" spans="2:13" ht="12.75">
      <c r="B319" s="9">
        <v>2500</v>
      </c>
      <c r="C319" s="37" t="s">
        <v>29</v>
      </c>
      <c r="D319" s="1" t="s">
        <v>13</v>
      </c>
      <c r="E319" s="1" t="s">
        <v>30</v>
      </c>
      <c r="F319" s="71" t="s">
        <v>155</v>
      </c>
      <c r="G319" s="30" t="s">
        <v>156</v>
      </c>
      <c r="H319" s="6">
        <f>H318-B319</f>
        <v>-7500</v>
      </c>
      <c r="I319" s="25">
        <f>+B319/M319</f>
        <v>4.672897196261682</v>
      </c>
      <c r="K319" t="s">
        <v>29</v>
      </c>
      <c r="L319">
        <v>8</v>
      </c>
      <c r="M319" s="43">
        <v>535</v>
      </c>
    </row>
    <row r="320" spans="1:13" s="96" customFormat="1" ht="12.75">
      <c r="A320" s="14"/>
      <c r="B320" s="386">
        <f>SUM(B317:B319)</f>
        <v>7500</v>
      </c>
      <c r="C320" s="14" t="s">
        <v>29</v>
      </c>
      <c r="D320" s="14"/>
      <c r="E320" s="14"/>
      <c r="F320" s="21"/>
      <c r="G320" s="21"/>
      <c r="H320" s="94">
        <v>0</v>
      </c>
      <c r="I320" s="95">
        <f t="shared" si="23"/>
        <v>14.018691588785046</v>
      </c>
      <c r="M320" s="43">
        <v>535</v>
      </c>
    </row>
    <row r="321" spans="2:13" ht="12.75">
      <c r="B321" s="9"/>
      <c r="H321" s="6">
        <f aca="true" t="shared" si="25" ref="H321:H328">H320-B321</f>
        <v>0</v>
      </c>
      <c r="I321" s="25">
        <f t="shared" si="23"/>
        <v>0</v>
      </c>
      <c r="M321" s="43">
        <v>535</v>
      </c>
    </row>
    <row r="322" spans="2:13" ht="12.75">
      <c r="B322" s="9"/>
      <c r="H322" s="6">
        <f t="shared" si="25"/>
        <v>0</v>
      </c>
      <c r="I322" s="25">
        <f aca="true" t="shared" si="26" ref="I322:I385">+B322/M322</f>
        <v>0</v>
      </c>
      <c r="M322" s="43">
        <v>535</v>
      </c>
    </row>
    <row r="323" spans="2:13" ht="12.75">
      <c r="B323" s="9">
        <v>1300</v>
      </c>
      <c r="C323" s="1" t="s">
        <v>1181</v>
      </c>
      <c r="D323" s="1" t="s">
        <v>13</v>
      </c>
      <c r="E323" s="1" t="s">
        <v>1139</v>
      </c>
      <c r="F323" s="71" t="s">
        <v>157</v>
      </c>
      <c r="G323" s="71" t="s">
        <v>152</v>
      </c>
      <c r="H323" s="6">
        <f t="shared" si="25"/>
        <v>-1300</v>
      </c>
      <c r="I323" s="25">
        <f t="shared" si="26"/>
        <v>2.4299065420560746</v>
      </c>
      <c r="K323" t="s">
        <v>30</v>
      </c>
      <c r="L323">
        <v>8</v>
      </c>
      <c r="M323" s="43">
        <v>535</v>
      </c>
    </row>
    <row r="324" spans="2:13" ht="12.75">
      <c r="B324" s="9">
        <v>2000</v>
      </c>
      <c r="C324" s="15" t="s">
        <v>1165</v>
      </c>
      <c r="D324" s="1" t="s">
        <v>13</v>
      </c>
      <c r="E324" s="1" t="s">
        <v>1139</v>
      </c>
      <c r="F324" s="71" t="s">
        <v>158</v>
      </c>
      <c r="G324" s="71" t="s">
        <v>152</v>
      </c>
      <c r="H324" s="6">
        <f t="shared" si="25"/>
        <v>-3300</v>
      </c>
      <c r="I324" s="25">
        <f t="shared" si="26"/>
        <v>3.7383177570093458</v>
      </c>
      <c r="K324" t="s">
        <v>30</v>
      </c>
      <c r="L324">
        <v>8</v>
      </c>
      <c r="M324" s="43">
        <v>535</v>
      </c>
    </row>
    <row r="325" spans="2:13" ht="12.75">
      <c r="B325" s="9">
        <v>2000</v>
      </c>
      <c r="C325" s="15" t="s">
        <v>1166</v>
      </c>
      <c r="D325" s="1" t="s">
        <v>13</v>
      </c>
      <c r="E325" s="1" t="s">
        <v>1139</v>
      </c>
      <c r="F325" s="71" t="s">
        <v>158</v>
      </c>
      <c r="G325" s="71" t="s">
        <v>152</v>
      </c>
      <c r="H325" s="6">
        <f t="shared" si="25"/>
        <v>-5300</v>
      </c>
      <c r="I325" s="25">
        <f t="shared" si="26"/>
        <v>3.7383177570093458</v>
      </c>
      <c r="K325" t="s">
        <v>30</v>
      </c>
      <c r="L325">
        <v>8</v>
      </c>
      <c r="M325" s="43">
        <v>535</v>
      </c>
    </row>
    <row r="326" spans="2:13" ht="12.75">
      <c r="B326" s="9">
        <v>1000</v>
      </c>
      <c r="C326" s="15" t="s">
        <v>1167</v>
      </c>
      <c r="D326" s="1" t="s">
        <v>13</v>
      </c>
      <c r="E326" s="1" t="s">
        <v>1139</v>
      </c>
      <c r="F326" s="71" t="s">
        <v>158</v>
      </c>
      <c r="G326" s="71" t="s">
        <v>154</v>
      </c>
      <c r="H326" s="6">
        <f t="shared" si="25"/>
        <v>-6300</v>
      </c>
      <c r="I326" s="25">
        <f t="shared" si="26"/>
        <v>1.8691588785046729</v>
      </c>
      <c r="K326" t="s">
        <v>30</v>
      </c>
      <c r="L326">
        <v>8</v>
      </c>
      <c r="M326" s="43">
        <v>535</v>
      </c>
    </row>
    <row r="327" spans="2:13" ht="12.75">
      <c r="B327" s="9">
        <v>1000</v>
      </c>
      <c r="C327" s="15" t="s">
        <v>1168</v>
      </c>
      <c r="D327" s="1" t="s">
        <v>13</v>
      </c>
      <c r="E327" s="1" t="s">
        <v>1139</v>
      </c>
      <c r="F327" s="71" t="s">
        <v>158</v>
      </c>
      <c r="G327" s="71" t="s">
        <v>154</v>
      </c>
      <c r="H327" s="6">
        <f t="shared" si="25"/>
        <v>-7300</v>
      </c>
      <c r="I327" s="25">
        <f t="shared" si="26"/>
        <v>1.8691588785046729</v>
      </c>
      <c r="K327" t="s">
        <v>30</v>
      </c>
      <c r="L327">
        <v>8</v>
      </c>
      <c r="M327" s="43">
        <v>535</v>
      </c>
    </row>
    <row r="328" spans="2:13" ht="12.75">
      <c r="B328" s="9">
        <v>1300</v>
      </c>
      <c r="C328" s="1" t="s">
        <v>1182</v>
      </c>
      <c r="D328" s="1" t="s">
        <v>13</v>
      </c>
      <c r="E328" s="1" t="s">
        <v>1139</v>
      </c>
      <c r="F328" s="71" t="s">
        <v>159</v>
      </c>
      <c r="G328" s="71" t="s">
        <v>156</v>
      </c>
      <c r="H328" s="6">
        <f t="shared" si="25"/>
        <v>-8600</v>
      </c>
      <c r="I328" s="25">
        <f t="shared" si="26"/>
        <v>2.4299065420560746</v>
      </c>
      <c r="K328" t="s">
        <v>30</v>
      </c>
      <c r="L328">
        <v>8</v>
      </c>
      <c r="M328" s="43">
        <v>535</v>
      </c>
    </row>
    <row r="329" spans="1:13" s="102" customFormat="1" ht="12.75">
      <c r="A329" s="97"/>
      <c r="B329" s="388">
        <f>SUM(B323:B328)</f>
        <v>8600</v>
      </c>
      <c r="C329" s="97" t="s">
        <v>1142</v>
      </c>
      <c r="D329" s="97"/>
      <c r="E329" s="97"/>
      <c r="F329" s="99"/>
      <c r="G329" s="99"/>
      <c r="H329" s="100">
        <v>0</v>
      </c>
      <c r="I329" s="101">
        <f t="shared" si="26"/>
        <v>16.074766355140188</v>
      </c>
      <c r="M329" s="43">
        <v>535</v>
      </c>
    </row>
    <row r="330" spans="2:13" ht="12.75">
      <c r="B330" s="9"/>
      <c r="F330" s="71"/>
      <c r="G330" s="71"/>
      <c r="H330" s="6">
        <f aca="true" t="shared" si="27" ref="H330:H335">H329-B330</f>
        <v>0</v>
      </c>
      <c r="I330" s="25">
        <f t="shared" si="26"/>
        <v>0</v>
      </c>
      <c r="M330" s="43">
        <v>535</v>
      </c>
    </row>
    <row r="331" spans="2:13" ht="12.75">
      <c r="B331" s="9"/>
      <c r="F331" s="71"/>
      <c r="G331" s="71"/>
      <c r="H331" s="6">
        <f t="shared" si="27"/>
        <v>0</v>
      </c>
      <c r="I331" s="25">
        <f t="shared" si="26"/>
        <v>0</v>
      </c>
      <c r="M331" s="43">
        <v>535</v>
      </c>
    </row>
    <row r="332" spans="2:13" ht="12.75">
      <c r="B332" s="9">
        <v>1400</v>
      </c>
      <c r="C332" s="1" t="s">
        <v>63</v>
      </c>
      <c r="D332" s="1" t="s">
        <v>13</v>
      </c>
      <c r="E332" s="1" t="s">
        <v>160</v>
      </c>
      <c r="F332" s="71" t="s">
        <v>158</v>
      </c>
      <c r="G332" s="71" t="s">
        <v>47</v>
      </c>
      <c r="H332" s="6">
        <f t="shared" si="27"/>
        <v>-1400</v>
      </c>
      <c r="I332" s="25">
        <f t="shared" si="26"/>
        <v>2.616822429906542</v>
      </c>
      <c r="K332" t="s">
        <v>30</v>
      </c>
      <c r="L332">
        <v>8</v>
      </c>
      <c r="M332" s="43">
        <v>535</v>
      </c>
    </row>
    <row r="333" spans="2:13" ht="12.75">
      <c r="B333" s="9">
        <v>1500</v>
      </c>
      <c r="C333" s="1" t="s">
        <v>63</v>
      </c>
      <c r="D333" s="1" t="s">
        <v>13</v>
      </c>
      <c r="E333" s="1" t="s">
        <v>160</v>
      </c>
      <c r="F333" s="71" t="s">
        <v>158</v>
      </c>
      <c r="G333" s="71" t="s">
        <v>152</v>
      </c>
      <c r="H333" s="6">
        <f t="shared" si="27"/>
        <v>-2900</v>
      </c>
      <c r="I333" s="25">
        <f t="shared" si="26"/>
        <v>2.803738317757009</v>
      </c>
      <c r="K333" t="s">
        <v>30</v>
      </c>
      <c r="L333">
        <v>8</v>
      </c>
      <c r="M333" s="43">
        <v>535</v>
      </c>
    </row>
    <row r="334" spans="2:13" ht="12.75">
      <c r="B334" s="9">
        <v>1600</v>
      </c>
      <c r="C334" s="1" t="s">
        <v>63</v>
      </c>
      <c r="D334" s="1" t="s">
        <v>13</v>
      </c>
      <c r="E334" s="1" t="s">
        <v>160</v>
      </c>
      <c r="F334" s="71" t="s">
        <v>158</v>
      </c>
      <c r="G334" s="71" t="s">
        <v>154</v>
      </c>
      <c r="H334" s="6">
        <f t="shared" si="27"/>
        <v>-4500</v>
      </c>
      <c r="I334" s="25">
        <f t="shared" si="26"/>
        <v>2.9906542056074765</v>
      </c>
      <c r="K334" t="s">
        <v>30</v>
      </c>
      <c r="L334">
        <v>8</v>
      </c>
      <c r="M334" s="43">
        <v>535</v>
      </c>
    </row>
    <row r="335" spans="2:13" ht="12.75">
      <c r="B335" s="9">
        <v>1500</v>
      </c>
      <c r="C335" s="1" t="s">
        <v>63</v>
      </c>
      <c r="D335" s="1" t="s">
        <v>13</v>
      </c>
      <c r="E335" s="1" t="s">
        <v>160</v>
      </c>
      <c r="F335" s="71" t="s">
        <v>158</v>
      </c>
      <c r="G335" s="71" t="s">
        <v>156</v>
      </c>
      <c r="H335" s="6">
        <f t="shared" si="27"/>
        <v>-6000</v>
      </c>
      <c r="I335" s="25">
        <f t="shared" si="26"/>
        <v>2.803738317757009</v>
      </c>
      <c r="K335" t="s">
        <v>30</v>
      </c>
      <c r="L335">
        <v>8</v>
      </c>
      <c r="M335" s="43">
        <v>535</v>
      </c>
    </row>
    <row r="336" spans="1:13" s="102" customFormat="1" ht="12.75">
      <c r="A336" s="97"/>
      <c r="B336" s="388">
        <f>SUM(B332:B335)</f>
        <v>6000</v>
      </c>
      <c r="C336" s="97"/>
      <c r="D336" s="97"/>
      <c r="E336" s="97" t="s">
        <v>160</v>
      </c>
      <c r="F336" s="99"/>
      <c r="G336" s="99"/>
      <c r="H336" s="100">
        <v>0</v>
      </c>
      <c r="I336" s="101">
        <f t="shared" si="26"/>
        <v>11.214953271028037</v>
      </c>
      <c r="M336" s="43">
        <v>535</v>
      </c>
    </row>
    <row r="337" spans="2:13" ht="12.75">
      <c r="B337" s="9"/>
      <c r="F337" s="71"/>
      <c r="G337" s="71"/>
      <c r="H337" s="6">
        <f>H336-B337</f>
        <v>0</v>
      </c>
      <c r="I337" s="25">
        <f t="shared" si="26"/>
        <v>0</v>
      </c>
      <c r="M337" s="43">
        <v>535</v>
      </c>
    </row>
    <row r="338" spans="2:13" ht="12.75">
      <c r="B338" s="9"/>
      <c r="F338" s="71"/>
      <c r="G338" s="71"/>
      <c r="H338" s="6">
        <f>H337-B338</f>
        <v>0</v>
      </c>
      <c r="I338" s="25">
        <f t="shared" si="26"/>
        <v>0</v>
      </c>
      <c r="M338" s="43">
        <v>535</v>
      </c>
    </row>
    <row r="339" spans="1:13" ht="12.75">
      <c r="A339" s="15"/>
      <c r="B339" s="9">
        <v>3000</v>
      </c>
      <c r="C339" s="1" t="s">
        <v>64</v>
      </c>
      <c r="D339" s="1" t="s">
        <v>13</v>
      </c>
      <c r="E339" s="1" t="s">
        <v>1139</v>
      </c>
      <c r="F339" s="113" t="s">
        <v>161</v>
      </c>
      <c r="G339" s="71" t="s">
        <v>152</v>
      </c>
      <c r="H339" s="6">
        <f>H338-B339</f>
        <v>-3000</v>
      </c>
      <c r="I339" s="25">
        <f t="shared" si="26"/>
        <v>5.607476635514018</v>
      </c>
      <c r="K339" t="s">
        <v>30</v>
      </c>
      <c r="L339">
        <v>8</v>
      </c>
      <c r="M339" s="43">
        <v>535</v>
      </c>
    </row>
    <row r="340" spans="2:13" ht="12.75">
      <c r="B340" s="9">
        <v>3000</v>
      </c>
      <c r="C340" s="1" t="s">
        <v>64</v>
      </c>
      <c r="D340" s="1" t="s">
        <v>13</v>
      </c>
      <c r="E340" s="1" t="s">
        <v>1139</v>
      </c>
      <c r="F340" s="113" t="s">
        <v>161</v>
      </c>
      <c r="G340" s="71" t="s">
        <v>154</v>
      </c>
      <c r="H340" s="6">
        <f>H339-B340</f>
        <v>-6000</v>
      </c>
      <c r="I340" s="25">
        <f t="shared" si="26"/>
        <v>5.607476635514018</v>
      </c>
      <c r="K340" t="s">
        <v>30</v>
      </c>
      <c r="L340">
        <v>8</v>
      </c>
      <c r="M340" s="43">
        <v>535</v>
      </c>
    </row>
    <row r="341" spans="1:13" s="102" customFormat="1" ht="12.75">
      <c r="A341" s="97"/>
      <c r="B341" s="388">
        <f>SUM(B339:B340)</f>
        <v>6000</v>
      </c>
      <c r="C341" s="97" t="s">
        <v>64</v>
      </c>
      <c r="D341" s="97"/>
      <c r="E341" s="97"/>
      <c r="F341" s="99"/>
      <c r="G341" s="99"/>
      <c r="H341" s="100">
        <v>0</v>
      </c>
      <c r="I341" s="101">
        <f t="shared" si="26"/>
        <v>11.214953271028037</v>
      </c>
      <c r="M341" s="43">
        <v>535</v>
      </c>
    </row>
    <row r="342" spans="2:13" ht="12.75">
      <c r="B342" s="9"/>
      <c r="F342" s="71"/>
      <c r="G342" s="71"/>
      <c r="H342" s="6">
        <f>H341-B342</f>
        <v>0</v>
      </c>
      <c r="I342" s="25">
        <f t="shared" si="26"/>
        <v>0</v>
      </c>
      <c r="M342" s="43">
        <v>535</v>
      </c>
    </row>
    <row r="343" spans="2:13" ht="12.75">
      <c r="B343" s="9"/>
      <c r="F343" s="71"/>
      <c r="G343" s="71"/>
      <c r="H343" s="6">
        <f>H342-B343</f>
        <v>0</v>
      </c>
      <c r="I343" s="25">
        <f t="shared" si="26"/>
        <v>0</v>
      </c>
      <c r="M343" s="43">
        <v>535</v>
      </c>
    </row>
    <row r="344" spans="2:13" ht="12.75">
      <c r="B344" s="9">
        <v>2000</v>
      </c>
      <c r="C344" s="1" t="s">
        <v>66</v>
      </c>
      <c r="D344" s="1" t="s">
        <v>13</v>
      </c>
      <c r="E344" s="1" t="s">
        <v>1139</v>
      </c>
      <c r="F344" s="71" t="s">
        <v>158</v>
      </c>
      <c r="G344" s="71" t="s">
        <v>152</v>
      </c>
      <c r="H344" s="6">
        <f>H343-B344</f>
        <v>-2000</v>
      </c>
      <c r="I344" s="25">
        <f t="shared" si="26"/>
        <v>3.7383177570093458</v>
      </c>
      <c r="K344" t="s">
        <v>30</v>
      </c>
      <c r="L344">
        <v>8</v>
      </c>
      <c r="M344" s="43">
        <v>535</v>
      </c>
    </row>
    <row r="345" spans="2:13" ht="12.75">
      <c r="B345" s="9">
        <v>2000</v>
      </c>
      <c r="C345" s="1" t="s">
        <v>66</v>
      </c>
      <c r="D345" s="1" t="s">
        <v>13</v>
      </c>
      <c r="E345" s="1" t="s">
        <v>1139</v>
      </c>
      <c r="F345" s="71" t="s">
        <v>158</v>
      </c>
      <c r="G345" s="71" t="s">
        <v>154</v>
      </c>
      <c r="H345" s="6">
        <f aca="true" t="shared" si="28" ref="H345:H354">H344-B345</f>
        <v>-4000</v>
      </c>
      <c r="I345" s="25">
        <f t="shared" si="26"/>
        <v>3.7383177570093458</v>
      </c>
      <c r="K345" t="s">
        <v>30</v>
      </c>
      <c r="L345">
        <v>8</v>
      </c>
      <c r="M345" s="43">
        <v>535</v>
      </c>
    </row>
    <row r="346" spans="2:13" ht="12.75">
      <c r="B346" s="9">
        <v>2000</v>
      </c>
      <c r="C346" s="1" t="s">
        <v>66</v>
      </c>
      <c r="D346" s="1" t="s">
        <v>13</v>
      </c>
      <c r="E346" s="1" t="s">
        <v>1139</v>
      </c>
      <c r="F346" s="71" t="s">
        <v>158</v>
      </c>
      <c r="G346" s="71" t="s">
        <v>156</v>
      </c>
      <c r="H346" s="6">
        <f t="shared" si="28"/>
        <v>-6000</v>
      </c>
      <c r="I346" s="25">
        <f t="shared" si="26"/>
        <v>3.7383177570093458</v>
      </c>
      <c r="K346" t="s">
        <v>30</v>
      </c>
      <c r="L346">
        <v>8</v>
      </c>
      <c r="M346" s="43">
        <v>535</v>
      </c>
    </row>
    <row r="347" spans="1:13" s="102" customFormat="1" ht="12.75">
      <c r="A347" s="97"/>
      <c r="B347" s="388">
        <f>SUM(B344:B346)</f>
        <v>6000</v>
      </c>
      <c r="C347" s="97" t="s">
        <v>66</v>
      </c>
      <c r="D347" s="97"/>
      <c r="E347" s="97"/>
      <c r="F347" s="99"/>
      <c r="G347" s="99"/>
      <c r="H347" s="100">
        <v>0</v>
      </c>
      <c r="I347" s="101">
        <f t="shared" si="26"/>
        <v>11.214953271028037</v>
      </c>
      <c r="M347" s="43">
        <v>535</v>
      </c>
    </row>
    <row r="348" spans="2:13" ht="12.75">
      <c r="B348" s="9"/>
      <c r="F348" s="71"/>
      <c r="G348" s="71"/>
      <c r="H348" s="6">
        <f t="shared" si="28"/>
        <v>0</v>
      </c>
      <c r="I348" s="25">
        <f t="shared" si="26"/>
        <v>0</v>
      </c>
      <c r="M348" s="43">
        <v>535</v>
      </c>
    </row>
    <row r="349" spans="2:13" ht="12.75">
      <c r="B349" s="9"/>
      <c r="F349" s="71"/>
      <c r="G349" s="71"/>
      <c r="H349" s="6">
        <f t="shared" si="28"/>
        <v>0</v>
      </c>
      <c r="I349" s="25">
        <f t="shared" si="26"/>
        <v>0</v>
      </c>
      <c r="M349" s="43">
        <v>535</v>
      </c>
    </row>
    <row r="350" spans="2:13" ht="12.75">
      <c r="B350" s="9">
        <v>1000</v>
      </c>
      <c r="C350" s="1" t="s">
        <v>1140</v>
      </c>
      <c r="D350" s="1" t="s">
        <v>13</v>
      </c>
      <c r="E350" s="1" t="s">
        <v>323</v>
      </c>
      <c r="F350" s="71" t="s">
        <v>158</v>
      </c>
      <c r="G350" s="71" t="s">
        <v>152</v>
      </c>
      <c r="H350" s="6">
        <f t="shared" si="28"/>
        <v>-1000</v>
      </c>
      <c r="I350" s="25">
        <f t="shared" si="26"/>
        <v>1.8691588785046729</v>
      </c>
      <c r="K350" t="s">
        <v>30</v>
      </c>
      <c r="L350">
        <v>8</v>
      </c>
      <c r="M350" s="43">
        <v>535</v>
      </c>
    </row>
    <row r="351" spans="2:13" ht="12.75">
      <c r="B351" s="9">
        <v>1000</v>
      </c>
      <c r="C351" s="1" t="s">
        <v>1140</v>
      </c>
      <c r="D351" s="1" t="s">
        <v>13</v>
      </c>
      <c r="E351" s="1" t="s">
        <v>323</v>
      </c>
      <c r="F351" s="71" t="s">
        <v>158</v>
      </c>
      <c r="G351" s="71" t="s">
        <v>154</v>
      </c>
      <c r="H351" s="6">
        <f t="shared" si="28"/>
        <v>-2000</v>
      </c>
      <c r="I351" s="25">
        <f t="shared" si="26"/>
        <v>1.8691588785046729</v>
      </c>
      <c r="K351" t="s">
        <v>30</v>
      </c>
      <c r="L351">
        <v>8</v>
      </c>
      <c r="M351" s="43">
        <v>535</v>
      </c>
    </row>
    <row r="352" spans="2:13" ht="12.75">
      <c r="B352" s="9">
        <v>1000</v>
      </c>
      <c r="C352" s="1" t="s">
        <v>1140</v>
      </c>
      <c r="D352" s="1" t="s">
        <v>13</v>
      </c>
      <c r="E352" s="1" t="s">
        <v>323</v>
      </c>
      <c r="F352" s="71" t="s">
        <v>158</v>
      </c>
      <c r="G352" s="71" t="s">
        <v>156</v>
      </c>
      <c r="H352" s="6">
        <f t="shared" si="28"/>
        <v>-3000</v>
      </c>
      <c r="I352" s="25">
        <f t="shared" si="26"/>
        <v>1.8691588785046729</v>
      </c>
      <c r="K352" t="s">
        <v>30</v>
      </c>
      <c r="L352">
        <v>8</v>
      </c>
      <c r="M352" s="43">
        <v>535</v>
      </c>
    </row>
    <row r="353" spans="1:13" s="102" customFormat="1" ht="12.75">
      <c r="A353" s="97"/>
      <c r="B353" s="388">
        <f>SUM(B350:B352)</f>
        <v>3000</v>
      </c>
      <c r="C353" s="97"/>
      <c r="D353" s="97"/>
      <c r="E353" s="97" t="s">
        <v>323</v>
      </c>
      <c r="F353" s="99"/>
      <c r="G353" s="99"/>
      <c r="H353" s="100">
        <v>0</v>
      </c>
      <c r="I353" s="101">
        <f t="shared" si="26"/>
        <v>5.607476635514018</v>
      </c>
      <c r="M353" s="43">
        <v>535</v>
      </c>
    </row>
    <row r="354" spans="2:13" ht="12.75">
      <c r="B354" s="9"/>
      <c r="F354" s="71"/>
      <c r="G354" s="71"/>
      <c r="H354" s="6">
        <f t="shared" si="28"/>
        <v>0</v>
      </c>
      <c r="I354" s="25">
        <f t="shared" si="26"/>
        <v>0</v>
      </c>
      <c r="M354" s="43">
        <v>535</v>
      </c>
    </row>
    <row r="355" spans="2:13" ht="12.75">
      <c r="B355" s="9"/>
      <c r="H355" s="6">
        <f>H354-B355</f>
        <v>0</v>
      </c>
      <c r="I355" s="25">
        <f t="shared" si="26"/>
        <v>0</v>
      </c>
      <c r="M355" s="43">
        <v>535</v>
      </c>
    </row>
    <row r="356" spans="2:13" ht="12.75">
      <c r="B356" s="9"/>
      <c r="H356" s="6">
        <f>H355-B356</f>
        <v>0</v>
      </c>
      <c r="I356" s="25">
        <f t="shared" si="26"/>
        <v>0</v>
      </c>
      <c r="M356" s="43">
        <v>535</v>
      </c>
    </row>
    <row r="357" spans="2:13" ht="12.75">
      <c r="B357" s="9"/>
      <c r="H357" s="6">
        <f>H356-B357</f>
        <v>0</v>
      </c>
      <c r="I357" s="25">
        <f t="shared" si="26"/>
        <v>0</v>
      </c>
      <c r="M357" s="43">
        <v>535</v>
      </c>
    </row>
    <row r="358" spans="1:13" s="108" customFormat="1" ht="12.75">
      <c r="A358" s="103"/>
      <c r="B358" s="389">
        <f>+B365+B370+B376+B380+B385+B389</f>
        <v>33600</v>
      </c>
      <c r="C358" s="103" t="s">
        <v>162</v>
      </c>
      <c r="D358" s="103" t="s">
        <v>170</v>
      </c>
      <c r="E358" s="103" t="s">
        <v>83</v>
      </c>
      <c r="F358" s="106" t="s">
        <v>84</v>
      </c>
      <c r="G358" s="106" t="s">
        <v>85</v>
      </c>
      <c r="H358" s="104"/>
      <c r="I358" s="107">
        <f t="shared" si="26"/>
        <v>62.80373831775701</v>
      </c>
      <c r="M358" s="43">
        <v>535</v>
      </c>
    </row>
    <row r="359" spans="2:13" ht="12.75">
      <c r="B359" s="9"/>
      <c r="H359" s="6">
        <f aca="true" t="shared" si="29" ref="H359:H364">H358-B359</f>
        <v>0</v>
      </c>
      <c r="I359" s="25">
        <f t="shared" si="26"/>
        <v>0</v>
      </c>
      <c r="M359" s="43">
        <v>535</v>
      </c>
    </row>
    <row r="360" spans="2:13" ht="12.75">
      <c r="B360" s="9">
        <v>2500</v>
      </c>
      <c r="C360" s="37" t="s">
        <v>29</v>
      </c>
      <c r="D360" s="1" t="s">
        <v>13</v>
      </c>
      <c r="E360" s="1" t="s">
        <v>40</v>
      </c>
      <c r="F360" s="71" t="s">
        <v>163</v>
      </c>
      <c r="G360" s="30" t="s">
        <v>47</v>
      </c>
      <c r="H360" s="6">
        <f t="shared" si="29"/>
        <v>-2500</v>
      </c>
      <c r="I360" s="25">
        <f>+B360/M360</f>
        <v>4.672897196261682</v>
      </c>
      <c r="K360" t="s">
        <v>29</v>
      </c>
      <c r="L360">
        <v>9</v>
      </c>
      <c r="M360" s="43">
        <v>535</v>
      </c>
    </row>
    <row r="361" spans="2:13" ht="12.75">
      <c r="B361" s="9">
        <v>3000</v>
      </c>
      <c r="C361" s="37" t="s">
        <v>29</v>
      </c>
      <c r="D361" s="1" t="s">
        <v>13</v>
      </c>
      <c r="E361" s="1" t="s">
        <v>33</v>
      </c>
      <c r="F361" s="71" t="s">
        <v>164</v>
      </c>
      <c r="G361" s="30" t="s">
        <v>152</v>
      </c>
      <c r="H361" s="6">
        <f t="shared" si="29"/>
        <v>-5500</v>
      </c>
      <c r="I361" s="25">
        <f>+B361/M361</f>
        <v>5.607476635514018</v>
      </c>
      <c r="K361" t="s">
        <v>29</v>
      </c>
      <c r="L361">
        <v>9</v>
      </c>
      <c r="M361" s="43">
        <v>535</v>
      </c>
    </row>
    <row r="362" spans="2:13" ht="12.75">
      <c r="B362" s="9">
        <v>2500</v>
      </c>
      <c r="C362" s="37" t="s">
        <v>29</v>
      </c>
      <c r="D362" s="1" t="s">
        <v>13</v>
      </c>
      <c r="E362" s="1" t="s">
        <v>40</v>
      </c>
      <c r="F362" s="71" t="s">
        <v>165</v>
      </c>
      <c r="G362" s="30" t="s">
        <v>152</v>
      </c>
      <c r="H362" s="6">
        <f t="shared" si="29"/>
        <v>-8000</v>
      </c>
      <c r="I362" s="25">
        <f>+B362/M362</f>
        <v>4.672897196261682</v>
      </c>
      <c r="K362" t="s">
        <v>29</v>
      </c>
      <c r="L362">
        <v>9</v>
      </c>
      <c r="M362" s="43">
        <v>535</v>
      </c>
    </row>
    <row r="363" spans="2:13" ht="12.75">
      <c r="B363" s="9">
        <v>2000</v>
      </c>
      <c r="C363" s="37" t="s">
        <v>29</v>
      </c>
      <c r="D363" s="1" t="s">
        <v>13</v>
      </c>
      <c r="E363" s="1" t="s">
        <v>33</v>
      </c>
      <c r="F363" s="71" t="s">
        <v>166</v>
      </c>
      <c r="G363" s="30" t="s">
        <v>167</v>
      </c>
      <c r="H363" s="6">
        <f t="shared" si="29"/>
        <v>-10000</v>
      </c>
      <c r="I363" s="25">
        <f>+B363/M363</f>
        <v>3.7383177570093458</v>
      </c>
      <c r="K363" t="s">
        <v>29</v>
      </c>
      <c r="L363">
        <v>9</v>
      </c>
      <c r="M363" s="43">
        <v>535</v>
      </c>
    </row>
    <row r="364" spans="2:13" ht="12.75">
      <c r="B364" s="9">
        <v>2500</v>
      </c>
      <c r="C364" s="37" t="s">
        <v>29</v>
      </c>
      <c r="D364" s="1" t="s">
        <v>13</v>
      </c>
      <c r="E364" s="1" t="s">
        <v>40</v>
      </c>
      <c r="F364" s="114" t="s">
        <v>168</v>
      </c>
      <c r="G364" s="30" t="s">
        <v>169</v>
      </c>
      <c r="H364" s="6">
        <f t="shared" si="29"/>
        <v>-12500</v>
      </c>
      <c r="I364" s="25">
        <f>+B364/M364</f>
        <v>4.672897196261682</v>
      </c>
      <c r="K364" t="s">
        <v>29</v>
      </c>
      <c r="L364">
        <v>9</v>
      </c>
      <c r="M364" s="43">
        <v>535</v>
      </c>
    </row>
    <row r="365" spans="1:13" s="96" customFormat="1" ht="12.75">
      <c r="A365" s="14"/>
      <c r="B365" s="386">
        <f>SUM(B360:B364)</f>
        <v>12500</v>
      </c>
      <c r="C365" s="14" t="s">
        <v>29</v>
      </c>
      <c r="D365" s="14"/>
      <c r="E365" s="14"/>
      <c r="F365" s="21"/>
      <c r="G365" s="21"/>
      <c r="H365" s="94">
        <v>0</v>
      </c>
      <c r="I365" s="95">
        <f t="shared" si="26"/>
        <v>23.364485981308412</v>
      </c>
      <c r="M365" s="43">
        <v>535</v>
      </c>
    </row>
    <row r="366" spans="2:13" ht="12.75">
      <c r="B366" s="9"/>
      <c r="H366" s="6">
        <f>H365-B366</f>
        <v>0</v>
      </c>
      <c r="I366" s="25">
        <f t="shared" si="26"/>
        <v>0</v>
      </c>
      <c r="M366" s="43">
        <v>535</v>
      </c>
    </row>
    <row r="367" spans="2:13" ht="12.75">
      <c r="B367" s="9"/>
      <c r="H367" s="6">
        <f>H366-B367</f>
        <v>0</v>
      </c>
      <c r="I367" s="25">
        <f t="shared" si="26"/>
        <v>0</v>
      </c>
      <c r="M367" s="43">
        <v>535</v>
      </c>
    </row>
    <row r="368" spans="2:13" ht="12.75">
      <c r="B368" s="9">
        <v>3500</v>
      </c>
      <c r="C368" s="1" t="s">
        <v>316</v>
      </c>
      <c r="D368" s="15" t="s">
        <v>77</v>
      </c>
      <c r="E368" s="1" t="s">
        <v>1139</v>
      </c>
      <c r="F368" s="30" t="s">
        <v>171</v>
      </c>
      <c r="G368" s="71" t="s">
        <v>152</v>
      </c>
      <c r="H368" s="6">
        <f>H367-B368</f>
        <v>-3500</v>
      </c>
      <c r="I368" s="25">
        <f t="shared" si="26"/>
        <v>6.542056074766355</v>
      </c>
      <c r="K368" t="s">
        <v>86</v>
      </c>
      <c r="L368">
        <v>9</v>
      </c>
      <c r="M368" s="43">
        <v>535</v>
      </c>
    </row>
    <row r="369" spans="2:13" ht="12.75">
      <c r="B369" s="9">
        <v>3500</v>
      </c>
      <c r="C369" s="1" t="s">
        <v>318</v>
      </c>
      <c r="D369" s="15" t="s">
        <v>77</v>
      </c>
      <c r="E369" s="1" t="s">
        <v>1139</v>
      </c>
      <c r="F369" s="30" t="s">
        <v>172</v>
      </c>
      <c r="G369" s="71" t="s">
        <v>154</v>
      </c>
      <c r="H369" s="6">
        <f>H368-B369</f>
        <v>-7000</v>
      </c>
      <c r="I369" s="25">
        <f>+B369/M369</f>
        <v>6.542056074766355</v>
      </c>
      <c r="K369" t="s">
        <v>86</v>
      </c>
      <c r="L369">
        <v>9</v>
      </c>
      <c r="M369" s="43">
        <v>535</v>
      </c>
    </row>
    <row r="370" spans="1:13" s="96" customFormat="1" ht="12.75">
      <c r="A370" s="14"/>
      <c r="B370" s="386">
        <f>SUM(B368:B369)</f>
        <v>7000</v>
      </c>
      <c r="C370" s="14" t="s">
        <v>1144</v>
      </c>
      <c r="D370" s="14"/>
      <c r="E370" s="14"/>
      <c r="F370" s="21"/>
      <c r="G370" s="110"/>
      <c r="H370" s="94">
        <v>0</v>
      </c>
      <c r="I370" s="95">
        <f t="shared" si="26"/>
        <v>13.08411214953271</v>
      </c>
      <c r="M370" s="43">
        <v>535</v>
      </c>
    </row>
    <row r="371" spans="2:13" ht="12.75">
      <c r="B371" s="9"/>
      <c r="D371" s="15"/>
      <c r="G371" s="71"/>
      <c r="H371" s="6">
        <f>H370-B371</f>
        <v>0</v>
      </c>
      <c r="I371" s="25">
        <f t="shared" si="26"/>
        <v>0</v>
      </c>
      <c r="M371" s="43">
        <v>535</v>
      </c>
    </row>
    <row r="372" spans="2:13" ht="12.75">
      <c r="B372" s="9"/>
      <c r="D372" s="15"/>
      <c r="G372" s="71"/>
      <c r="H372" s="6">
        <f>H371-B372</f>
        <v>0</v>
      </c>
      <c r="I372" s="25">
        <f t="shared" si="26"/>
        <v>0</v>
      </c>
      <c r="M372" s="43">
        <v>535</v>
      </c>
    </row>
    <row r="373" spans="2:13" ht="12.75">
      <c r="B373" s="9">
        <v>1600</v>
      </c>
      <c r="C373" s="1" t="s">
        <v>63</v>
      </c>
      <c r="D373" s="1" t="s">
        <v>77</v>
      </c>
      <c r="E373" s="1" t="s">
        <v>160</v>
      </c>
      <c r="F373" s="30" t="s">
        <v>173</v>
      </c>
      <c r="G373" s="71" t="s">
        <v>152</v>
      </c>
      <c r="H373" s="6">
        <f>H372-B373</f>
        <v>-1600</v>
      </c>
      <c r="I373" s="25">
        <f t="shared" si="26"/>
        <v>2.9906542056074765</v>
      </c>
      <c r="K373" t="s">
        <v>86</v>
      </c>
      <c r="L373">
        <v>9</v>
      </c>
      <c r="M373" s="43">
        <v>535</v>
      </c>
    </row>
    <row r="374" spans="2:13" ht="12.75">
      <c r="B374" s="9">
        <v>800</v>
      </c>
      <c r="C374" s="1" t="s">
        <v>63</v>
      </c>
      <c r="D374" s="1" t="s">
        <v>77</v>
      </c>
      <c r="E374" s="1" t="s">
        <v>160</v>
      </c>
      <c r="F374" s="30" t="s">
        <v>173</v>
      </c>
      <c r="G374" s="71" t="s">
        <v>152</v>
      </c>
      <c r="H374" s="6">
        <f>H373-B374</f>
        <v>-2400</v>
      </c>
      <c r="I374" s="25">
        <f t="shared" si="26"/>
        <v>1.4953271028037383</v>
      </c>
      <c r="K374" t="s">
        <v>86</v>
      </c>
      <c r="L374">
        <v>9</v>
      </c>
      <c r="M374" s="43">
        <v>535</v>
      </c>
    </row>
    <row r="375" spans="2:13" ht="12.75">
      <c r="B375" s="9">
        <v>2200</v>
      </c>
      <c r="C375" s="15" t="s">
        <v>63</v>
      </c>
      <c r="D375" s="1" t="s">
        <v>77</v>
      </c>
      <c r="E375" s="1" t="s">
        <v>160</v>
      </c>
      <c r="F375" s="30" t="s">
        <v>173</v>
      </c>
      <c r="G375" s="71" t="s">
        <v>154</v>
      </c>
      <c r="H375" s="6">
        <f>H374-B375</f>
        <v>-4600</v>
      </c>
      <c r="I375" s="25">
        <f t="shared" si="26"/>
        <v>4.11214953271028</v>
      </c>
      <c r="K375" t="s">
        <v>86</v>
      </c>
      <c r="L375">
        <v>9</v>
      </c>
      <c r="M375" s="43">
        <v>535</v>
      </c>
    </row>
    <row r="376" spans="1:13" s="96" customFormat="1" ht="12.75">
      <c r="A376" s="14"/>
      <c r="B376" s="386">
        <f>SUM(B373:B375)</f>
        <v>4600</v>
      </c>
      <c r="C376" s="14"/>
      <c r="D376" s="14"/>
      <c r="E376" s="14" t="s">
        <v>160</v>
      </c>
      <c r="F376" s="21"/>
      <c r="G376" s="110"/>
      <c r="H376" s="94">
        <v>0</v>
      </c>
      <c r="I376" s="95">
        <f t="shared" si="26"/>
        <v>8.598130841121495</v>
      </c>
      <c r="M376" s="43">
        <v>535</v>
      </c>
    </row>
    <row r="377" spans="2:13" ht="12.75">
      <c r="B377" s="9"/>
      <c r="G377" s="71"/>
      <c r="H377" s="6">
        <f>H376-B377</f>
        <v>0</v>
      </c>
      <c r="I377" s="25">
        <f t="shared" si="26"/>
        <v>0</v>
      </c>
      <c r="M377" s="43">
        <v>535</v>
      </c>
    </row>
    <row r="378" spans="2:13" ht="12.75">
      <c r="B378" s="9"/>
      <c r="G378" s="71"/>
      <c r="H378" s="6">
        <f>H377-B378</f>
        <v>0</v>
      </c>
      <c r="I378" s="25">
        <f t="shared" si="26"/>
        <v>0</v>
      </c>
      <c r="M378" s="43">
        <v>535</v>
      </c>
    </row>
    <row r="379" spans="2:13" ht="12.75">
      <c r="B379" s="9">
        <v>5000</v>
      </c>
      <c r="C379" s="1" t="s">
        <v>64</v>
      </c>
      <c r="D379" s="1" t="s">
        <v>77</v>
      </c>
      <c r="E379" s="1" t="s">
        <v>1139</v>
      </c>
      <c r="F379" s="30" t="s">
        <v>174</v>
      </c>
      <c r="G379" s="71" t="s">
        <v>152</v>
      </c>
      <c r="H379" s="6">
        <f>H378-B379</f>
        <v>-5000</v>
      </c>
      <c r="I379" s="25">
        <f t="shared" si="26"/>
        <v>9.345794392523365</v>
      </c>
      <c r="K379" t="s">
        <v>86</v>
      </c>
      <c r="L379">
        <v>9</v>
      </c>
      <c r="M379" s="43">
        <v>535</v>
      </c>
    </row>
    <row r="380" spans="1:13" s="96" customFormat="1" ht="12.75">
      <c r="A380" s="14"/>
      <c r="B380" s="386">
        <f>SUM(B379:B379)</f>
        <v>5000</v>
      </c>
      <c r="C380" s="14" t="s">
        <v>64</v>
      </c>
      <c r="D380" s="14"/>
      <c r="E380" s="14"/>
      <c r="F380" s="21"/>
      <c r="G380" s="110"/>
      <c r="H380" s="94">
        <v>0</v>
      </c>
      <c r="I380" s="95">
        <f t="shared" si="26"/>
        <v>9.345794392523365</v>
      </c>
      <c r="M380" s="43">
        <v>535</v>
      </c>
    </row>
    <row r="381" spans="2:13" ht="12.75">
      <c r="B381" s="9"/>
      <c r="G381" s="71"/>
      <c r="H381" s="6">
        <f>H380-B381</f>
        <v>0</v>
      </c>
      <c r="I381" s="25">
        <f t="shared" si="26"/>
        <v>0</v>
      </c>
      <c r="M381" s="43">
        <v>535</v>
      </c>
    </row>
    <row r="382" spans="2:13" ht="12.75">
      <c r="B382" s="9"/>
      <c r="G382" s="71"/>
      <c r="H382" s="6">
        <f>H381-B382</f>
        <v>0</v>
      </c>
      <c r="I382" s="25">
        <f t="shared" si="26"/>
        <v>0</v>
      </c>
      <c r="M382" s="43">
        <v>535</v>
      </c>
    </row>
    <row r="383" spans="2:13" ht="12.75">
      <c r="B383" s="9">
        <v>2000</v>
      </c>
      <c r="C383" s="1" t="s">
        <v>66</v>
      </c>
      <c r="D383" s="1" t="s">
        <v>77</v>
      </c>
      <c r="E383" s="1" t="s">
        <v>1139</v>
      </c>
      <c r="F383" s="30" t="s">
        <v>173</v>
      </c>
      <c r="G383" s="71" t="s">
        <v>152</v>
      </c>
      <c r="H383" s="6">
        <f>H382-B383</f>
        <v>-2000</v>
      </c>
      <c r="I383" s="25">
        <f t="shared" si="26"/>
        <v>3.7383177570093458</v>
      </c>
      <c r="K383" t="s">
        <v>86</v>
      </c>
      <c r="L383">
        <v>9</v>
      </c>
      <c r="M383" s="43">
        <v>535</v>
      </c>
    </row>
    <row r="384" spans="2:13" ht="12.75">
      <c r="B384" s="9">
        <v>2000</v>
      </c>
      <c r="C384" s="1" t="s">
        <v>66</v>
      </c>
      <c r="D384" s="1" t="s">
        <v>77</v>
      </c>
      <c r="E384" s="1" t="s">
        <v>1139</v>
      </c>
      <c r="F384" s="30" t="s">
        <v>173</v>
      </c>
      <c r="G384" s="71" t="s">
        <v>154</v>
      </c>
      <c r="H384" s="6">
        <f>H383-B384</f>
        <v>-4000</v>
      </c>
      <c r="I384" s="25">
        <f t="shared" si="26"/>
        <v>3.7383177570093458</v>
      </c>
      <c r="K384" t="s">
        <v>86</v>
      </c>
      <c r="L384">
        <v>9</v>
      </c>
      <c r="M384" s="43">
        <v>535</v>
      </c>
    </row>
    <row r="385" spans="1:13" s="96" customFormat="1" ht="12.75">
      <c r="A385" s="14"/>
      <c r="B385" s="386">
        <f>SUM(B383:B384)</f>
        <v>4000</v>
      </c>
      <c r="C385" s="14" t="s">
        <v>66</v>
      </c>
      <c r="D385" s="14"/>
      <c r="E385" s="14"/>
      <c r="F385" s="21"/>
      <c r="G385" s="110"/>
      <c r="H385" s="94">
        <v>0</v>
      </c>
      <c r="I385" s="95">
        <f t="shared" si="26"/>
        <v>7.4766355140186915</v>
      </c>
      <c r="M385" s="43">
        <v>535</v>
      </c>
    </row>
    <row r="386" spans="2:13" ht="12.75">
      <c r="B386" s="9"/>
      <c r="G386" s="71"/>
      <c r="H386" s="6">
        <f>H385-B386</f>
        <v>0</v>
      </c>
      <c r="I386" s="25">
        <f aca="true" t="shared" si="30" ref="I386:I401">+B386/M386</f>
        <v>0</v>
      </c>
      <c r="M386" s="43">
        <v>535</v>
      </c>
    </row>
    <row r="387" spans="2:13" ht="12.75">
      <c r="B387" s="9"/>
      <c r="G387" s="71"/>
      <c r="H387" s="6">
        <f>H386-B387</f>
        <v>0</v>
      </c>
      <c r="I387" s="25">
        <f t="shared" si="30"/>
        <v>0</v>
      </c>
      <c r="M387" s="43">
        <v>535</v>
      </c>
    </row>
    <row r="388" spans="2:13" ht="12.75">
      <c r="B388" s="9">
        <v>500</v>
      </c>
      <c r="C388" s="15" t="s">
        <v>1140</v>
      </c>
      <c r="D388" s="1" t="s">
        <v>77</v>
      </c>
      <c r="E388" s="1" t="s">
        <v>323</v>
      </c>
      <c r="F388" s="30" t="s">
        <v>173</v>
      </c>
      <c r="G388" s="71" t="s">
        <v>175</v>
      </c>
      <c r="H388" s="6">
        <f>H387-B388</f>
        <v>-500</v>
      </c>
      <c r="I388" s="25">
        <f t="shared" si="30"/>
        <v>0.9345794392523364</v>
      </c>
      <c r="K388" t="s">
        <v>86</v>
      </c>
      <c r="L388">
        <v>9</v>
      </c>
      <c r="M388" s="43">
        <v>535</v>
      </c>
    </row>
    <row r="389" spans="1:13" s="96" customFormat="1" ht="12.75">
      <c r="A389" s="14"/>
      <c r="B389" s="386">
        <f>SUM(B388:B388)</f>
        <v>500</v>
      </c>
      <c r="C389" s="14"/>
      <c r="D389" s="14"/>
      <c r="E389" s="14" t="s">
        <v>323</v>
      </c>
      <c r="F389" s="21"/>
      <c r="G389" s="110"/>
      <c r="H389" s="94">
        <v>0</v>
      </c>
      <c r="I389" s="95">
        <f t="shared" si="30"/>
        <v>0.9345794392523364</v>
      </c>
      <c r="M389" s="43">
        <v>535</v>
      </c>
    </row>
    <row r="390" spans="2:13" ht="12.75">
      <c r="B390" s="9"/>
      <c r="G390" s="71"/>
      <c r="H390" s="6">
        <f>H389-B390</f>
        <v>0</v>
      </c>
      <c r="I390" s="25">
        <f t="shared" si="30"/>
        <v>0</v>
      </c>
      <c r="M390" s="43">
        <v>535</v>
      </c>
    </row>
    <row r="391" spans="2:13" ht="12.75">
      <c r="B391" s="9"/>
      <c r="H391" s="6">
        <f>H390-B391</f>
        <v>0</v>
      </c>
      <c r="I391" s="25">
        <f t="shared" si="30"/>
        <v>0</v>
      </c>
      <c r="M391" s="43">
        <v>535</v>
      </c>
    </row>
    <row r="392" spans="2:13" ht="12.75">
      <c r="B392" s="9"/>
      <c r="H392" s="6">
        <f>H391-B392</f>
        <v>0</v>
      </c>
      <c r="I392" s="25">
        <f t="shared" si="30"/>
        <v>0</v>
      </c>
      <c r="M392" s="43">
        <v>535</v>
      </c>
    </row>
    <row r="393" spans="2:13" ht="12.75">
      <c r="B393" s="9"/>
      <c r="H393" s="6">
        <f>H392-B393</f>
        <v>0</v>
      </c>
      <c r="I393" s="25">
        <f t="shared" si="30"/>
        <v>0</v>
      </c>
      <c r="M393" s="43">
        <v>535</v>
      </c>
    </row>
    <row r="394" spans="1:13" s="108" customFormat="1" ht="12.75">
      <c r="A394" s="103"/>
      <c r="B394" s="389">
        <f>+B399+B408+B415+B421+B428+B435</f>
        <v>64000</v>
      </c>
      <c r="C394" s="103" t="s">
        <v>176</v>
      </c>
      <c r="D394" s="103" t="s">
        <v>1245</v>
      </c>
      <c r="E394" s="103" t="s">
        <v>177</v>
      </c>
      <c r="F394" s="105" t="s">
        <v>178</v>
      </c>
      <c r="G394" s="106" t="s">
        <v>85</v>
      </c>
      <c r="H394" s="104"/>
      <c r="I394" s="107">
        <f t="shared" si="30"/>
        <v>119.62616822429906</v>
      </c>
      <c r="M394" s="43">
        <v>535</v>
      </c>
    </row>
    <row r="395" spans="2:13" ht="12.75">
      <c r="B395" s="9"/>
      <c r="H395" s="6">
        <f>H394-B395</f>
        <v>0</v>
      </c>
      <c r="I395" s="25">
        <f t="shared" si="30"/>
        <v>0</v>
      </c>
      <c r="M395" s="43">
        <v>535</v>
      </c>
    </row>
    <row r="396" spans="2:13" ht="12.75">
      <c r="B396" s="387">
        <v>2500</v>
      </c>
      <c r="C396" s="37" t="s">
        <v>29</v>
      </c>
      <c r="D396" s="1" t="s">
        <v>13</v>
      </c>
      <c r="E396" s="1" t="s">
        <v>73</v>
      </c>
      <c r="F396" s="71" t="s">
        <v>179</v>
      </c>
      <c r="G396" s="30" t="s">
        <v>152</v>
      </c>
      <c r="H396" s="6">
        <f>H395-B396</f>
        <v>-2500</v>
      </c>
      <c r="I396" s="25">
        <f t="shared" si="30"/>
        <v>4.672897196261682</v>
      </c>
      <c r="K396" t="s">
        <v>29</v>
      </c>
      <c r="L396">
        <v>10</v>
      </c>
      <c r="M396" s="43">
        <v>535</v>
      </c>
    </row>
    <row r="397" spans="2:13" ht="12.75">
      <c r="B397" s="9">
        <v>2500</v>
      </c>
      <c r="C397" s="37" t="s">
        <v>29</v>
      </c>
      <c r="D397" s="1" t="s">
        <v>13</v>
      </c>
      <c r="E397" s="1" t="s">
        <v>73</v>
      </c>
      <c r="F397" s="71" t="s">
        <v>180</v>
      </c>
      <c r="G397" s="30" t="s">
        <v>154</v>
      </c>
      <c r="H397" s="6">
        <f>H396-B397</f>
        <v>-5000</v>
      </c>
      <c r="I397" s="25">
        <f t="shared" si="30"/>
        <v>4.672897196261682</v>
      </c>
      <c r="K397" t="s">
        <v>29</v>
      </c>
      <c r="L397">
        <v>10</v>
      </c>
      <c r="M397" s="43">
        <v>535</v>
      </c>
    </row>
    <row r="398" spans="2:13" ht="12.75">
      <c r="B398" s="9">
        <v>2500</v>
      </c>
      <c r="C398" s="37" t="s">
        <v>29</v>
      </c>
      <c r="D398" s="1" t="s">
        <v>13</v>
      </c>
      <c r="E398" s="1" t="s">
        <v>73</v>
      </c>
      <c r="F398" s="71" t="s">
        <v>181</v>
      </c>
      <c r="G398" s="30" t="s">
        <v>156</v>
      </c>
      <c r="H398" s="6">
        <f>H397-B398</f>
        <v>-7500</v>
      </c>
      <c r="I398" s="25">
        <f t="shared" si="30"/>
        <v>4.672897196261682</v>
      </c>
      <c r="K398" t="s">
        <v>29</v>
      </c>
      <c r="L398">
        <v>10</v>
      </c>
      <c r="M398" s="43">
        <v>535</v>
      </c>
    </row>
    <row r="399" spans="1:13" s="96" customFormat="1" ht="12.75">
      <c r="A399" s="14"/>
      <c r="B399" s="386">
        <f>SUM(B396:B398)</f>
        <v>7500</v>
      </c>
      <c r="C399" s="14" t="s">
        <v>29</v>
      </c>
      <c r="D399" s="14"/>
      <c r="E399" s="14"/>
      <c r="F399" s="21"/>
      <c r="G399" s="21"/>
      <c r="H399" s="94">
        <v>0</v>
      </c>
      <c r="I399" s="95">
        <f t="shared" si="30"/>
        <v>14.018691588785046</v>
      </c>
      <c r="M399" s="43">
        <v>535</v>
      </c>
    </row>
    <row r="400" spans="2:13" ht="12.75">
      <c r="B400" s="9"/>
      <c r="H400" s="6">
        <f>H399-B400</f>
        <v>0</v>
      </c>
      <c r="I400" s="25">
        <f t="shared" si="30"/>
        <v>0</v>
      </c>
      <c r="M400" s="43">
        <v>535</v>
      </c>
    </row>
    <row r="401" spans="2:13" ht="12.75">
      <c r="B401" s="9"/>
      <c r="H401" s="6">
        <f>H400-B401</f>
        <v>0</v>
      </c>
      <c r="I401" s="25">
        <f t="shared" si="30"/>
        <v>0</v>
      </c>
      <c r="M401" s="43">
        <v>535</v>
      </c>
    </row>
    <row r="402" spans="2:13" ht="12.75">
      <c r="B402" s="252">
        <v>5000</v>
      </c>
      <c r="C402" s="15" t="s">
        <v>1147</v>
      </c>
      <c r="D402" s="15" t="s">
        <v>77</v>
      </c>
      <c r="E402" s="15" t="s">
        <v>1139</v>
      </c>
      <c r="F402" s="34" t="s">
        <v>182</v>
      </c>
      <c r="G402" s="30" t="s">
        <v>152</v>
      </c>
      <c r="H402" s="6">
        <f aca="true" t="shared" si="31" ref="H402:H407">H401-B402</f>
        <v>-5000</v>
      </c>
      <c r="I402" s="25">
        <f aca="true" t="shared" si="32" ref="I402:I407">+B402/M402</f>
        <v>9.345794392523365</v>
      </c>
      <c r="K402" t="s">
        <v>73</v>
      </c>
      <c r="L402">
        <v>10</v>
      </c>
      <c r="M402" s="43">
        <v>535</v>
      </c>
    </row>
    <row r="403" spans="2:13" ht="12.75">
      <c r="B403" s="252">
        <v>4000</v>
      </c>
      <c r="C403" s="15" t="s">
        <v>183</v>
      </c>
      <c r="D403" s="15" t="s">
        <v>77</v>
      </c>
      <c r="E403" s="15" t="s">
        <v>1139</v>
      </c>
      <c r="F403" s="34" t="s">
        <v>184</v>
      </c>
      <c r="G403" s="30" t="s">
        <v>154</v>
      </c>
      <c r="H403" s="6">
        <f t="shared" si="31"/>
        <v>-9000</v>
      </c>
      <c r="I403" s="25">
        <f t="shared" si="32"/>
        <v>7.4766355140186915</v>
      </c>
      <c r="K403" t="s">
        <v>73</v>
      </c>
      <c r="L403">
        <v>10</v>
      </c>
      <c r="M403" s="43">
        <v>535</v>
      </c>
    </row>
    <row r="404" spans="2:13" ht="12.75">
      <c r="B404" s="252">
        <v>4000</v>
      </c>
      <c r="C404" s="15" t="s">
        <v>185</v>
      </c>
      <c r="D404" s="15" t="s">
        <v>77</v>
      </c>
      <c r="E404" s="15" t="s">
        <v>1139</v>
      </c>
      <c r="F404" s="34" t="s">
        <v>184</v>
      </c>
      <c r="G404" s="30" t="s">
        <v>154</v>
      </c>
      <c r="H404" s="6">
        <f t="shared" si="31"/>
        <v>-13000</v>
      </c>
      <c r="I404" s="25">
        <f t="shared" si="32"/>
        <v>7.4766355140186915</v>
      </c>
      <c r="K404" t="s">
        <v>73</v>
      </c>
      <c r="L404">
        <v>10</v>
      </c>
      <c r="M404" s="43">
        <v>535</v>
      </c>
    </row>
    <row r="405" spans="2:13" ht="12.75">
      <c r="B405" s="252">
        <v>4000</v>
      </c>
      <c r="C405" s="15" t="s">
        <v>186</v>
      </c>
      <c r="D405" s="15" t="s">
        <v>77</v>
      </c>
      <c r="E405" s="15" t="s">
        <v>1139</v>
      </c>
      <c r="F405" s="34" t="s">
        <v>184</v>
      </c>
      <c r="G405" s="30" t="s">
        <v>167</v>
      </c>
      <c r="H405" s="6">
        <f t="shared" si="31"/>
        <v>-17000</v>
      </c>
      <c r="I405" s="25">
        <f t="shared" si="32"/>
        <v>7.4766355140186915</v>
      </c>
      <c r="K405" t="s">
        <v>73</v>
      </c>
      <c r="L405">
        <v>10</v>
      </c>
      <c r="M405" s="43">
        <v>535</v>
      </c>
    </row>
    <row r="406" spans="2:13" ht="12.75">
      <c r="B406" s="252">
        <v>4000</v>
      </c>
      <c r="C406" s="15" t="s">
        <v>187</v>
      </c>
      <c r="D406" s="15" t="s">
        <v>77</v>
      </c>
      <c r="E406" s="15" t="s">
        <v>1139</v>
      </c>
      <c r="F406" s="34" t="s">
        <v>184</v>
      </c>
      <c r="G406" s="30" t="s">
        <v>167</v>
      </c>
      <c r="H406" s="6">
        <f t="shared" si="31"/>
        <v>-21000</v>
      </c>
      <c r="I406" s="25">
        <f t="shared" si="32"/>
        <v>7.4766355140186915</v>
      </c>
      <c r="K406" t="s">
        <v>73</v>
      </c>
      <c r="L406">
        <v>10</v>
      </c>
      <c r="M406" s="43">
        <v>535</v>
      </c>
    </row>
    <row r="407" spans="2:13" ht="12.75">
      <c r="B407" s="252">
        <v>4500</v>
      </c>
      <c r="C407" s="15" t="s">
        <v>704</v>
      </c>
      <c r="D407" s="15" t="s">
        <v>77</v>
      </c>
      <c r="E407" s="15" t="s">
        <v>1139</v>
      </c>
      <c r="F407" s="34" t="s">
        <v>188</v>
      </c>
      <c r="G407" s="30" t="s">
        <v>167</v>
      </c>
      <c r="H407" s="6">
        <f t="shared" si="31"/>
        <v>-25500</v>
      </c>
      <c r="I407" s="25">
        <f t="shared" si="32"/>
        <v>8.411214953271028</v>
      </c>
      <c r="K407" t="s">
        <v>73</v>
      </c>
      <c r="L407">
        <v>10</v>
      </c>
      <c r="M407" s="43">
        <v>535</v>
      </c>
    </row>
    <row r="408" spans="1:13" s="96" customFormat="1" ht="12.75">
      <c r="A408" s="14"/>
      <c r="B408" s="386">
        <f>SUM(B402:B407)</f>
        <v>25500</v>
      </c>
      <c r="C408" s="14" t="s">
        <v>1143</v>
      </c>
      <c r="D408" s="14"/>
      <c r="E408" s="14"/>
      <c r="F408" s="21"/>
      <c r="G408" s="21"/>
      <c r="H408" s="94">
        <v>0</v>
      </c>
      <c r="I408" s="95">
        <f aca="true" t="shared" si="33" ref="I408:I420">+B408/M408</f>
        <v>47.66355140186916</v>
      </c>
      <c r="M408" s="43">
        <v>535</v>
      </c>
    </row>
    <row r="409" spans="2:13" ht="12.75">
      <c r="B409" s="252"/>
      <c r="C409" s="15"/>
      <c r="D409" s="15"/>
      <c r="E409" s="15"/>
      <c r="F409" s="34"/>
      <c r="H409" s="6">
        <f aca="true" t="shared" si="34" ref="H409:H414">H408-B409</f>
        <v>0</v>
      </c>
      <c r="I409" s="25">
        <f t="shared" si="33"/>
        <v>0</v>
      </c>
      <c r="M409" s="43">
        <v>535</v>
      </c>
    </row>
    <row r="410" spans="2:13" ht="12.75">
      <c r="B410" s="252"/>
      <c r="C410" s="15"/>
      <c r="D410" s="15"/>
      <c r="E410" s="15"/>
      <c r="F410" s="34"/>
      <c r="H410" s="6">
        <f t="shared" si="34"/>
        <v>0</v>
      </c>
      <c r="I410" s="25">
        <f t="shared" si="33"/>
        <v>0</v>
      </c>
      <c r="M410" s="43">
        <v>535</v>
      </c>
    </row>
    <row r="411" spans="2:13" ht="12.75">
      <c r="B411" s="252">
        <v>1300</v>
      </c>
      <c r="C411" s="15" t="s">
        <v>63</v>
      </c>
      <c r="D411" s="15" t="s">
        <v>77</v>
      </c>
      <c r="E411" s="15" t="s">
        <v>160</v>
      </c>
      <c r="F411" s="34" t="s">
        <v>184</v>
      </c>
      <c r="G411" s="30" t="s">
        <v>152</v>
      </c>
      <c r="H411" s="6">
        <f t="shared" si="34"/>
        <v>-1300</v>
      </c>
      <c r="I411" s="25">
        <f t="shared" si="33"/>
        <v>2.4299065420560746</v>
      </c>
      <c r="K411" t="s">
        <v>73</v>
      </c>
      <c r="L411">
        <v>10</v>
      </c>
      <c r="M411" s="43">
        <v>535</v>
      </c>
    </row>
    <row r="412" spans="2:13" ht="12.75">
      <c r="B412" s="252">
        <v>1000</v>
      </c>
      <c r="C412" s="15" t="s">
        <v>63</v>
      </c>
      <c r="D412" s="15" t="s">
        <v>77</v>
      </c>
      <c r="E412" s="15" t="s">
        <v>160</v>
      </c>
      <c r="F412" s="34" t="s">
        <v>184</v>
      </c>
      <c r="G412" s="30" t="s">
        <v>154</v>
      </c>
      <c r="H412" s="6">
        <f t="shared" si="34"/>
        <v>-2300</v>
      </c>
      <c r="I412" s="25">
        <f t="shared" si="33"/>
        <v>1.8691588785046729</v>
      </c>
      <c r="K412" t="s">
        <v>73</v>
      </c>
      <c r="L412">
        <v>10</v>
      </c>
      <c r="M412" s="43">
        <v>535</v>
      </c>
    </row>
    <row r="413" spans="2:13" ht="12.75">
      <c r="B413" s="252">
        <v>1000</v>
      </c>
      <c r="C413" s="15" t="s">
        <v>63</v>
      </c>
      <c r="D413" s="15" t="s">
        <v>77</v>
      </c>
      <c r="E413" s="15" t="s">
        <v>160</v>
      </c>
      <c r="F413" s="34" t="s">
        <v>184</v>
      </c>
      <c r="G413" s="30" t="s">
        <v>156</v>
      </c>
      <c r="H413" s="6">
        <f t="shared" si="34"/>
        <v>-3300</v>
      </c>
      <c r="I413" s="25">
        <f t="shared" si="33"/>
        <v>1.8691588785046729</v>
      </c>
      <c r="K413" t="s">
        <v>73</v>
      </c>
      <c r="L413">
        <v>10</v>
      </c>
      <c r="M413" s="43">
        <v>535</v>
      </c>
    </row>
    <row r="414" spans="2:13" ht="12.75">
      <c r="B414" s="252">
        <v>1200</v>
      </c>
      <c r="C414" s="15" t="s">
        <v>63</v>
      </c>
      <c r="D414" s="15" t="s">
        <v>77</v>
      </c>
      <c r="E414" s="15" t="s">
        <v>160</v>
      </c>
      <c r="F414" s="34" t="s">
        <v>184</v>
      </c>
      <c r="G414" s="30" t="s">
        <v>167</v>
      </c>
      <c r="H414" s="6">
        <f t="shared" si="34"/>
        <v>-4500</v>
      </c>
      <c r="I414" s="25">
        <f t="shared" si="33"/>
        <v>2.2429906542056073</v>
      </c>
      <c r="K414" t="s">
        <v>73</v>
      </c>
      <c r="L414">
        <v>10</v>
      </c>
      <c r="M414" s="43">
        <v>535</v>
      </c>
    </row>
    <row r="415" spans="1:13" s="96" customFormat="1" ht="12.75">
      <c r="A415" s="14"/>
      <c r="B415" s="386">
        <f>SUM(B411:B414)</f>
        <v>4500</v>
      </c>
      <c r="C415" s="14"/>
      <c r="D415" s="14"/>
      <c r="E415" s="14" t="s">
        <v>160</v>
      </c>
      <c r="F415" s="21"/>
      <c r="G415" s="21"/>
      <c r="H415" s="94">
        <v>0</v>
      </c>
      <c r="I415" s="95">
        <f t="shared" si="33"/>
        <v>8.411214953271028</v>
      </c>
      <c r="M415" s="43">
        <v>535</v>
      </c>
    </row>
    <row r="416" spans="2:13" ht="12.75">
      <c r="B416" s="252"/>
      <c r="C416" s="15"/>
      <c r="D416" s="15"/>
      <c r="E416" s="15"/>
      <c r="F416" s="34"/>
      <c r="H416" s="6">
        <f>H415-B416</f>
        <v>0</v>
      </c>
      <c r="I416" s="25">
        <f t="shared" si="33"/>
        <v>0</v>
      </c>
      <c r="M416" s="43">
        <v>535</v>
      </c>
    </row>
    <row r="417" spans="2:13" ht="12.75">
      <c r="B417" s="252"/>
      <c r="C417" s="15"/>
      <c r="D417" s="15"/>
      <c r="E417" s="15"/>
      <c r="F417" s="34"/>
      <c r="H417" s="6">
        <f>H416-B417</f>
        <v>0</v>
      </c>
      <c r="I417" s="25">
        <f t="shared" si="33"/>
        <v>0</v>
      </c>
      <c r="M417" s="43">
        <v>535</v>
      </c>
    </row>
    <row r="418" spans="2:13" ht="12.75">
      <c r="B418" s="252">
        <v>5000</v>
      </c>
      <c r="C418" s="15" t="s">
        <v>64</v>
      </c>
      <c r="D418" s="15" t="s">
        <v>77</v>
      </c>
      <c r="E418" s="15" t="s">
        <v>1139</v>
      </c>
      <c r="F418" s="34" t="s">
        <v>189</v>
      </c>
      <c r="G418" s="30" t="s">
        <v>152</v>
      </c>
      <c r="H418" s="6">
        <f>H417-B418</f>
        <v>-5000</v>
      </c>
      <c r="I418" s="25">
        <f t="shared" si="33"/>
        <v>9.345794392523365</v>
      </c>
      <c r="K418" t="s">
        <v>73</v>
      </c>
      <c r="L418">
        <v>10</v>
      </c>
      <c r="M418" s="43">
        <v>535</v>
      </c>
    </row>
    <row r="419" spans="2:13" ht="12.75">
      <c r="B419" s="252">
        <v>5000</v>
      </c>
      <c r="C419" s="15" t="s">
        <v>64</v>
      </c>
      <c r="D419" s="15" t="s">
        <v>77</v>
      </c>
      <c r="E419" s="15" t="s">
        <v>1139</v>
      </c>
      <c r="F419" s="34" t="s">
        <v>189</v>
      </c>
      <c r="G419" s="30" t="s">
        <v>154</v>
      </c>
      <c r="H419" s="6">
        <f>H418-B419</f>
        <v>-10000</v>
      </c>
      <c r="I419" s="25">
        <f t="shared" si="33"/>
        <v>9.345794392523365</v>
      </c>
      <c r="K419" t="s">
        <v>73</v>
      </c>
      <c r="L419">
        <v>10</v>
      </c>
      <c r="M419" s="43">
        <v>535</v>
      </c>
    </row>
    <row r="420" spans="2:13" ht="12.75">
      <c r="B420" s="252">
        <v>5000</v>
      </c>
      <c r="C420" s="15" t="s">
        <v>64</v>
      </c>
      <c r="D420" s="15" t="s">
        <v>77</v>
      </c>
      <c r="E420" s="15" t="s">
        <v>1139</v>
      </c>
      <c r="F420" s="34" t="s">
        <v>190</v>
      </c>
      <c r="G420" s="30" t="s">
        <v>156</v>
      </c>
      <c r="H420" s="6">
        <f>H419-B420</f>
        <v>-15000</v>
      </c>
      <c r="I420" s="25">
        <f t="shared" si="33"/>
        <v>9.345794392523365</v>
      </c>
      <c r="K420" t="s">
        <v>73</v>
      </c>
      <c r="L420">
        <v>10</v>
      </c>
      <c r="M420" s="43">
        <v>535</v>
      </c>
    </row>
    <row r="421" spans="1:13" s="96" customFormat="1" ht="12.75">
      <c r="A421" s="14"/>
      <c r="B421" s="386">
        <f>SUM(B418:B420)</f>
        <v>15000</v>
      </c>
      <c r="C421" s="14" t="s">
        <v>64</v>
      </c>
      <c r="D421" s="14"/>
      <c r="E421" s="14"/>
      <c r="F421" s="21"/>
      <c r="G421" s="21"/>
      <c r="H421" s="94">
        <v>0</v>
      </c>
      <c r="I421" s="95">
        <f aca="true" t="shared" si="35" ref="I421:I427">+B421/M421</f>
        <v>28.037383177570092</v>
      </c>
      <c r="M421" s="43">
        <v>535</v>
      </c>
    </row>
    <row r="422" spans="2:13" ht="12.75">
      <c r="B422" s="252"/>
      <c r="C422" s="15"/>
      <c r="D422" s="15"/>
      <c r="E422" s="15"/>
      <c r="F422" s="34"/>
      <c r="H422" s="6">
        <f aca="true" t="shared" si="36" ref="H422:H427">H421-B422</f>
        <v>0</v>
      </c>
      <c r="I422" s="25">
        <f t="shared" si="35"/>
        <v>0</v>
      </c>
      <c r="M422" s="43">
        <v>535</v>
      </c>
    </row>
    <row r="423" spans="2:13" ht="12.75">
      <c r="B423" s="252"/>
      <c r="C423" s="15"/>
      <c r="D423" s="15"/>
      <c r="E423" s="15"/>
      <c r="F423" s="34"/>
      <c r="H423" s="6">
        <f t="shared" si="36"/>
        <v>0</v>
      </c>
      <c r="I423" s="25">
        <f t="shared" si="35"/>
        <v>0</v>
      </c>
      <c r="M423" s="43">
        <v>535</v>
      </c>
    </row>
    <row r="424" spans="2:13" ht="12.75">
      <c r="B424" s="252">
        <v>2000</v>
      </c>
      <c r="C424" s="15" t="s">
        <v>66</v>
      </c>
      <c r="D424" s="15" t="s">
        <v>77</v>
      </c>
      <c r="E424" s="15" t="s">
        <v>1139</v>
      </c>
      <c r="F424" s="34" t="s">
        <v>184</v>
      </c>
      <c r="G424" s="30" t="s">
        <v>152</v>
      </c>
      <c r="H424" s="6">
        <f t="shared" si="36"/>
        <v>-2000</v>
      </c>
      <c r="I424" s="25">
        <f t="shared" si="35"/>
        <v>3.7383177570093458</v>
      </c>
      <c r="K424" t="s">
        <v>73</v>
      </c>
      <c r="L424">
        <v>10</v>
      </c>
      <c r="M424" s="43">
        <v>535</v>
      </c>
    </row>
    <row r="425" spans="2:13" ht="12.75">
      <c r="B425" s="252">
        <v>2000</v>
      </c>
      <c r="C425" s="15" t="s">
        <v>66</v>
      </c>
      <c r="D425" s="15" t="s">
        <v>77</v>
      </c>
      <c r="E425" s="15" t="s">
        <v>1139</v>
      </c>
      <c r="F425" s="34" t="s">
        <v>184</v>
      </c>
      <c r="G425" s="30" t="s">
        <v>154</v>
      </c>
      <c r="H425" s="6">
        <f t="shared" si="36"/>
        <v>-4000</v>
      </c>
      <c r="I425" s="25">
        <f t="shared" si="35"/>
        <v>3.7383177570093458</v>
      </c>
      <c r="K425" t="s">
        <v>73</v>
      </c>
      <c r="L425">
        <v>10</v>
      </c>
      <c r="M425" s="43">
        <v>535</v>
      </c>
    </row>
    <row r="426" spans="2:13" ht="12.75">
      <c r="B426" s="252">
        <v>2000</v>
      </c>
      <c r="C426" s="15" t="s">
        <v>66</v>
      </c>
      <c r="D426" s="15" t="s">
        <v>77</v>
      </c>
      <c r="E426" s="15" t="s">
        <v>1139</v>
      </c>
      <c r="F426" s="34" t="s">
        <v>184</v>
      </c>
      <c r="G426" s="30" t="s">
        <v>156</v>
      </c>
      <c r="H426" s="6">
        <f t="shared" si="36"/>
        <v>-6000</v>
      </c>
      <c r="I426" s="25">
        <f t="shared" si="35"/>
        <v>3.7383177570093458</v>
      </c>
      <c r="K426" t="s">
        <v>73</v>
      </c>
      <c r="L426">
        <v>10</v>
      </c>
      <c r="M426" s="43">
        <v>535</v>
      </c>
    </row>
    <row r="427" spans="2:13" ht="12.75">
      <c r="B427" s="252">
        <v>2000</v>
      </c>
      <c r="C427" s="15" t="s">
        <v>66</v>
      </c>
      <c r="D427" s="15" t="s">
        <v>77</v>
      </c>
      <c r="E427" s="15" t="s">
        <v>1139</v>
      </c>
      <c r="F427" s="34" t="s">
        <v>184</v>
      </c>
      <c r="G427" s="30" t="s">
        <v>167</v>
      </c>
      <c r="H427" s="6">
        <f t="shared" si="36"/>
        <v>-8000</v>
      </c>
      <c r="I427" s="25">
        <f t="shared" si="35"/>
        <v>3.7383177570093458</v>
      </c>
      <c r="K427" t="s">
        <v>73</v>
      </c>
      <c r="L427">
        <v>10</v>
      </c>
      <c r="M427" s="43">
        <v>535</v>
      </c>
    </row>
    <row r="428" spans="1:13" s="96" customFormat="1" ht="12.75">
      <c r="A428" s="14"/>
      <c r="B428" s="386">
        <f>SUM(B424:B427)</f>
        <v>8000</v>
      </c>
      <c r="C428" s="14" t="s">
        <v>66</v>
      </c>
      <c r="D428" s="14"/>
      <c r="E428" s="14"/>
      <c r="F428" s="21"/>
      <c r="G428" s="21"/>
      <c r="H428" s="94">
        <v>0</v>
      </c>
      <c r="I428" s="95">
        <f aca="true" t="shared" si="37" ref="I428:I436">+B428/M428</f>
        <v>14.953271028037383</v>
      </c>
      <c r="M428" s="43">
        <v>535</v>
      </c>
    </row>
    <row r="429" spans="2:13" ht="12.75">
      <c r="B429" s="252"/>
      <c r="C429" s="15"/>
      <c r="D429" s="15"/>
      <c r="E429" s="15"/>
      <c r="F429" s="34"/>
      <c r="H429" s="6">
        <f aca="true" t="shared" si="38" ref="H429:H434">H428-B429</f>
        <v>0</v>
      </c>
      <c r="I429" s="25">
        <f t="shared" si="37"/>
        <v>0</v>
      </c>
      <c r="M429" s="43">
        <v>535</v>
      </c>
    </row>
    <row r="430" spans="2:13" ht="12.75">
      <c r="B430" s="252"/>
      <c r="C430" s="15"/>
      <c r="D430" s="15"/>
      <c r="E430" s="15"/>
      <c r="F430" s="34"/>
      <c r="H430" s="6">
        <f t="shared" si="38"/>
        <v>0</v>
      </c>
      <c r="I430" s="25">
        <f>+B430/M430</f>
        <v>0</v>
      </c>
      <c r="M430" s="43">
        <v>535</v>
      </c>
    </row>
    <row r="431" spans="2:13" ht="12.75">
      <c r="B431" s="252">
        <v>1000</v>
      </c>
      <c r="C431" s="15" t="s">
        <v>1140</v>
      </c>
      <c r="D431" s="15" t="s">
        <v>77</v>
      </c>
      <c r="E431" s="15" t="s">
        <v>323</v>
      </c>
      <c r="F431" s="34" t="s">
        <v>184</v>
      </c>
      <c r="G431" s="30" t="s">
        <v>152</v>
      </c>
      <c r="H431" s="6">
        <f t="shared" si="38"/>
        <v>-1000</v>
      </c>
      <c r="I431" s="25">
        <f>+B431/M431</f>
        <v>1.8691588785046729</v>
      </c>
      <c r="K431" t="s">
        <v>73</v>
      </c>
      <c r="L431">
        <v>10</v>
      </c>
      <c r="M431" s="43">
        <v>535</v>
      </c>
    </row>
    <row r="432" spans="2:13" ht="12.75">
      <c r="B432" s="252">
        <v>1000</v>
      </c>
      <c r="C432" s="15" t="s">
        <v>1140</v>
      </c>
      <c r="D432" s="15" t="s">
        <v>77</v>
      </c>
      <c r="E432" s="15" t="s">
        <v>323</v>
      </c>
      <c r="F432" s="34" t="s">
        <v>184</v>
      </c>
      <c r="G432" s="30" t="s">
        <v>154</v>
      </c>
      <c r="H432" s="6">
        <f t="shared" si="38"/>
        <v>-2000</v>
      </c>
      <c r="I432" s="25">
        <f>+B432/M432</f>
        <v>1.8691588785046729</v>
      </c>
      <c r="K432" t="s">
        <v>73</v>
      </c>
      <c r="L432">
        <v>10</v>
      </c>
      <c r="M432" s="43">
        <v>535</v>
      </c>
    </row>
    <row r="433" spans="2:13" ht="12.75">
      <c r="B433" s="252">
        <v>1000</v>
      </c>
      <c r="C433" s="15" t="s">
        <v>1140</v>
      </c>
      <c r="D433" s="15" t="s">
        <v>77</v>
      </c>
      <c r="E433" s="15" t="s">
        <v>323</v>
      </c>
      <c r="F433" s="34" t="s">
        <v>184</v>
      </c>
      <c r="G433" s="30" t="s">
        <v>156</v>
      </c>
      <c r="H433" s="6">
        <f t="shared" si="38"/>
        <v>-3000</v>
      </c>
      <c r="I433" s="25">
        <f>+B433/M433</f>
        <v>1.8691588785046729</v>
      </c>
      <c r="K433" t="s">
        <v>73</v>
      </c>
      <c r="L433">
        <v>10</v>
      </c>
      <c r="M433" s="43">
        <v>535</v>
      </c>
    </row>
    <row r="434" spans="2:13" ht="12.75">
      <c r="B434" s="252">
        <v>500</v>
      </c>
      <c r="C434" s="15" t="s">
        <v>1140</v>
      </c>
      <c r="D434" s="15" t="s">
        <v>77</v>
      </c>
      <c r="E434" s="15" t="s">
        <v>323</v>
      </c>
      <c r="F434" s="34" t="s">
        <v>184</v>
      </c>
      <c r="G434" s="30" t="s">
        <v>167</v>
      </c>
      <c r="H434" s="6">
        <f t="shared" si="38"/>
        <v>-3500</v>
      </c>
      <c r="I434" s="25">
        <f>+B434/M434</f>
        <v>0.9345794392523364</v>
      </c>
      <c r="K434" t="s">
        <v>73</v>
      </c>
      <c r="L434">
        <v>10</v>
      </c>
      <c r="M434" s="43">
        <v>535</v>
      </c>
    </row>
    <row r="435" spans="1:13" s="96" customFormat="1" ht="12.75">
      <c r="A435" s="14"/>
      <c r="B435" s="386">
        <f>SUM(B431:B434)</f>
        <v>3500</v>
      </c>
      <c r="C435" s="14"/>
      <c r="D435" s="14"/>
      <c r="E435" s="14" t="s">
        <v>323</v>
      </c>
      <c r="F435" s="21"/>
      <c r="G435" s="21"/>
      <c r="H435" s="94">
        <v>0</v>
      </c>
      <c r="I435" s="95">
        <f t="shared" si="37"/>
        <v>6.542056074766355</v>
      </c>
      <c r="M435" s="43">
        <v>535</v>
      </c>
    </row>
    <row r="436" spans="2:13" ht="12.75">
      <c r="B436" s="252"/>
      <c r="C436" s="15"/>
      <c r="D436" s="15"/>
      <c r="E436" s="15"/>
      <c r="F436" s="34"/>
      <c r="H436" s="6">
        <f>H435-B436</f>
        <v>0</v>
      </c>
      <c r="I436" s="25">
        <f t="shared" si="37"/>
        <v>0</v>
      </c>
      <c r="M436" s="43">
        <v>535</v>
      </c>
    </row>
    <row r="437" spans="2:13" ht="12.75">
      <c r="B437" s="9"/>
      <c r="H437" s="6">
        <f>H436-B437</f>
        <v>0</v>
      </c>
      <c r="I437" s="25">
        <f aca="true" t="shared" si="39" ref="I437:I449">+B437/M437</f>
        <v>0</v>
      </c>
      <c r="M437" s="43">
        <v>535</v>
      </c>
    </row>
    <row r="438" spans="2:13" ht="12.75">
      <c r="B438" s="9"/>
      <c r="H438" s="6">
        <f>H437-B438</f>
        <v>0</v>
      </c>
      <c r="I438" s="25">
        <f t="shared" si="39"/>
        <v>0</v>
      </c>
      <c r="M438" s="43">
        <v>535</v>
      </c>
    </row>
    <row r="439" spans="2:13" ht="12.75">
      <c r="B439" s="9"/>
      <c r="H439" s="6">
        <f>H438-B439</f>
        <v>0</v>
      </c>
      <c r="I439" s="25">
        <f t="shared" si="39"/>
        <v>0</v>
      </c>
      <c r="M439" s="43">
        <v>535</v>
      </c>
    </row>
    <row r="440" spans="1:13" s="108" customFormat="1" ht="12.75">
      <c r="A440" s="103"/>
      <c r="B440" s="389">
        <f>+B446+B461+B469+B475+B483+B490+B495</f>
        <v>133300</v>
      </c>
      <c r="C440" s="103" t="s">
        <v>191</v>
      </c>
      <c r="D440" s="103" t="s">
        <v>149</v>
      </c>
      <c r="E440" s="103" t="s">
        <v>26</v>
      </c>
      <c r="F440" s="106" t="s">
        <v>136</v>
      </c>
      <c r="G440" s="106" t="s">
        <v>137</v>
      </c>
      <c r="H440" s="104"/>
      <c r="I440" s="107">
        <f t="shared" si="39"/>
        <v>249.15887850467288</v>
      </c>
      <c r="M440" s="43">
        <v>535</v>
      </c>
    </row>
    <row r="441" spans="2:13" ht="12.75">
      <c r="B441" s="9"/>
      <c r="H441" s="6">
        <f>H440-B441</f>
        <v>0</v>
      </c>
      <c r="I441" s="25">
        <f t="shared" si="39"/>
        <v>0</v>
      </c>
      <c r="M441" s="43">
        <v>535</v>
      </c>
    </row>
    <row r="442" spans="2:13" ht="12.75">
      <c r="B442" s="9">
        <v>5000</v>
      </c>
      <c r="C442" s="37" t="s">
        <v>29</v>
      </c>
      <c r="D442" s="1" t="s">
        <v>13</v>
      </c>
      <c r="E442" s="1" t="s">
        <v>97</v>
      </c>
      <c r="F442" s="71" t="s">
        <v>192</v>
      </c>
      <c r="G442" s="30" t="s">
        <v>152</v>
      </c>
      <c r="H442" s="6">
        <f>H441-B442</f>
        <v>-5000</v>
      </c>
      <c r="I442" s="25">
        <f t="shared" si="39"/>
        <v>9.345794392523365</v>
      </c>
      <c r="K442" t="s">
        <v>29</v>
      </c>
      <c r="L442">
        <v>11</v>
      </c>
      <c r="M442" s="43">
        <v>535</v>
      </c>
    </row>
    <row r="443" spans="2:13" ht="12.75">
      <c r="B443" s="9">
        <v>5000</v>
      </c>
      <c r="C443" s="37" t="s">
        <v>29</v>
      </c>
      <c r="D443" s="1" t="s">
        <v>13</v>
      </c>
      <c r="E443" s="1" t="s">
        <v>97</v>
      </c>
      <c r="F443" s="71" t="s">
        <v>193</v>
      </c>
      <c r="G443" s="30" t="s">
        <v>154</v>
      </c>
      <c r="H443" s="6">
        <f>H442-B443</f>
        <v>-10000</v>
      </c>
      <c r="I443" s="25">
        <f t="shared" si="39"/>
        <v>9.345794392523365</v>
      </c>
      <c r="K443" t="s">
        <v>29</v>
      </c>
      <c r="L443">
        <v>11</v>
      </c>
      <c r="M443" s="43">
        <v>535</v>
      </c>
    </row>
    <row r="444" spans="2:13" ht="12.75">
      <c r="B444" s="9">
        <v>2500</v>
      </c>
      <c r="C444" s="37" t="s">
        <v>29</v>
      </c>
      <c r="D444" s="1" t="s">
        <v>13</v>
      </c>
      <c r="E444" s="1" t="s">
        <v>97</v>
      </c>
      <c r="F444" s="71" t="s">
        <v>194</v>
      </c>
      <c r="G444" s="30" t="s">
        <v>154</v>
      </c>
      <c r="H444" s="6">
        <f>H443-B444</f>
        <v>-12500</v>
      </c>
      <c r="I444" s="25">
        <f t="shared" si="39"/>
        <v>4.672897196261682</v>
      </c>
      <c r="K444" t="s">
        <v>29</v>
      </c>
      <c r="L444">
        <v>11</v>
      </c>
      <c r="M444" s="43">
        <v>535</v>
      </c>
    </row>
    <row r="445" spans="2:13" ht="12.75">
      <c r="B445" s="9">
        <v>2500</v>
      </c>
      <c r="C445" s="37" t="s">
        <v>29</v>
      </c>
      <c r="D445" s="1" t="s">
        <v>13</v>
      </c>
      <c r="E445" s="1" t="s">
        <v>97</v>
      </c>
      <c r="F445" s="71" t="s">
        <v>195</v>
      </c>
      <c r="G445" s="30" t="s">
        <v>156</v>
      </c>
      <c r="H445" s="6">
        <f>H444-B445</f>
        <v>-15000</v>
      </c>
      <c r="I445" s="25">
        <f t="shared" si="39"/>
        <v>4.672897196261682</v>
      </c>
      <c r="K445" t="s">
        <v>29</v>
      </c>
      <c r="L445">
        <v>11</v>
      </c>
      <c r="M445" s="43">
        <v>535</v>
      </c>
    </row>
    <row r="446" spans="1:13" s="96" customFormat="1" ht="12.75">
      <c r="A446" s="14"/>
      <c r="B446" s="386">
        <f>SUM(B442:B445)</f>
        <v>15000</v>
      </c>
      <c r="C446" s="14" t="s">
        <v>29</v>
      </c>
      <c r="D446" s="14"/>
      <c r="E446" s="14"/>
      <c r="F446" s="21"/>
      <c r="G446" s="21"/>
      <c r="H446" s="94">
        <v>0</v>
      </c>
      <c r="I446" s="95">
        <f t="shared" si="39"/>
        <v>28.037383177570092</v>
      </c>
      <c r="M446" s="43">
        <v>535</v>
      </c>
    </row>
    <row r="447" spans="2:13" ht="12.75">
      <c r="B447" s="9"/>
      <c r="H447" s="6">
        <f>H446-B447</f>
        <v>0</v>
      </c>
      <c r="I447" s="25">
        <f t="shared" si="39"/>
        <v>0</v>
      </c>
      <c r="M447" s="43">
        <v>535</v>
      </c>
    </row>
    <row r="448" spans="2:13" ht="12.75">
      <c r="B448" s="9"/>
      <c r="H448" s="6">
        <f>H447-B448</f>
        <v>0</v>
      </c>
      <c r="I448" s="25">
        <f t="shared" si="39"/>
        <v>0</v>
      </c>
      <c r="M448" s="43">
        <v>535</v>
      </c>
    </row>
    <row r="449" spans="2:13" ht="12.75">
      <c r="B449" s="9">
        <v>2000</v>
      </c>
      <c r="C449" s="1" t="s">
        <v>1145</v>
      </c>
      <c r="D449" s="1" t="s">
        <v>77</v>
      </c>
      <c r="E449" s="1" t="s">
        <v>1139</v>
      </c>
      <c r="F449" s="30" t="s">
        <v>196</v>
      </c>
      <c r="G449" s="30" t="s">
        <v>47</v>
      </c>
      <c r="H449" s="6">
        <f>H448-B449</f>
        <v>-2000</v>
      </c>
      <c r="I449" s="25">
        <f t="shared" si="39"/>
        <v>3.7383177570093458</v>
      </c>
      <c r="K449" t="s">
        <v>97</v>
      </c>
      <c r="L449">
        <v>11</v>
      </c>
      <c r="M449" s="43">
        <v>535</v>
      </c>
    </row>
    <row r="450" spans="2:13" ht="12.75">
      <c r="B450" s="9">
        <v>3000</v>
      </c>
      <c r="C450" s="15" t="s">
        <v>146</v>
      </c>
      <c r="D450" s="1" t="s">
        <v>77</v>
      </c>
      <c r="E450" s="1" t="s">
        <v>1139</v>
      </c>
      <c r="F450" s="30" t="s">
        <v>197</v>
      </c>
      <c r="G450" s="30" t="s">
        <v>198</v>
      </c>
      <c r="H450" s="6">
        <f aca="true" t="shared" si="40" ref="H450:H460">H449-B450</f>
        <v>-5000</v>
      </c>
      <c r="I450" s="25">
        <f aca="true" t="shared" si="41" ref="I450:I495">+B450/M450</f>
        <v>5.607476635514018</v>
      </c>
      <c r="K450" t="s">
        <v>97</v>
      </c>
      <c r="L450">
        <v>11</v>
      </c>
      <c r="M450" s="43">
        <v>535</v>
      </c>
    </row>
    <row r="451" spans="2:13" ht="12.75">
      <c r="B451" s="9">
        <v>1500</v>
      </c>
      <c r="C451" s="15" t="s">
        <v>199</v>
      </c>
      <c r="D451" s="1" t="s">
        <v>77</v>
      </c>
      <c r="E451" s="1" t="s">
        <v>1139</v>
      </c>
      <c r="F451" s="30" t="s">
        <v>197</v>
      </c>
      <c r="G451" s="30" t="s">
        <v>154</v>
      </c>
      <c r="H451" s="6">
        <f t="shared" si="40"/>
        <v>-6500</v>
      </c>
      <c r="I451" s="25">
        <f t="shared" si="41"/>
        <v>2.803738317757009</v>
      </c>
      <c r="K451" t="s">
        <v>97</v>
      </c>
      <c r="L451">
        <v>11</v>
      </c>
      <c r="M451" s="43">
        <v>535</v>
      </c>
    </row>
    <row r="452" spans="2:13" ht="12.75">
      <c r="B452" s="9">
        <v>1500</v>
      </c>
      <c r="C452" s="15" t="s">
        <v>200</v>
      </c>
      <c r="D452" s="1" t="s">
        <v>77</v>
      </c>
      <c r="E452" s="1" t="s">
        <v>1139</v>
      </c>
      <c r="F452" s="30" t="s">
        <v>197</v>
      </c>
      <c r="G452" s="30" t="s">
        <v>154</v>
      </c>
      <c r="H452" s="6">
        <f t="shared" si="40"/>
        <v>-8000</v>
      </c>
      <c r="I452" s="25">
        <f t="shared" si="41"/>
        <v>2.803738317757009</v>
      </c>
      <c r="K452" t="s">
        <v>97</v>
      </c>
      <c r="L452">
        <v>11</v>
      </c>
      <c r="M452" s="43">
        <v>535</v>
      </c>
    </row>
    <row r="453" spans="2:13" ht="12.75">
      <c r="B453" s="9">
        <v>1500</v>
      </c>
      <c r="C453" s="15" t="s">
        <v>200</v>
      </c>
      <c r="D453" s="1" t="s">
        <v>77</v>
      </c>
      <c r="E453" s="1" t="s">
        <v>1139</v>
      </c>
      <c r="F453" s="30" t="s">
        <v>197</v>
      </c>
      <c r="G453" s="30" t="s">
        <v>154</v>
      </c>
      <c r="H453" s="6">
        <f t="shared" si="40"/>
        <v>-9500</v>
      </c>
      <c r="I453" s="25">
        <f t="shared" si="41"/>
        <v>2.803738317757009</v>
      </c>
      <c r="K453" t="s">
        <v>97</v>
      </c>
      <c r="L453">
        <v>11</v>
      </c>
      <c r="M453" s="43">
        <v>535</v>
      </c>
    </row>
    <row r="454" spans="2:13" ht="12.75">
      <c r="B454" s="9">
        <v>2000</v>
      </c>
      <c r="C454" s="15" t="s">
        <v>201</v>
      </c>
      <c r="D454" s="1" t="s">
        <v>77</v>
      </c>
      <c r="E454" s="1" t="s">
        <v>1139</v>
      </c>
      <c r="F454" s="30" t="s">
        <v>197</v>
      </c>
      <c r="G454" s="30" t="s">
        <v>154</v>
      </c>
      <c r="H454" s="6">
        <f t="shared" si="40"/>
        <v>-11500</v>
      </c>
      <c r="I454" s="25">
        <f t="shared" si="41"/>
        <v>3.7383177570093458</v>
      </c>
      <c r="K454" t="s">
        <v>97</v>
      </c>
      <c r="L454">
        <v>11</v>
      </c>
      <c r="M454" s="43">
        <v>535</v>
      </c>
    </row>
    <row r="455" spans="2:13" ht="12.75">
      <c r="B455" s="9">
        <v>2000</v>
      </c>
      <c r="C455" s="15" t="s">
        <v>201</v>
      </c>
      <c r="D455" s="1" t="s">
        <v>77</v>
      </c>
      <c r="E455" s="1" t="s">
        <v>1139</v>
      </c>
      <c r="F455" s="30" t="s">
        <v>197</v>
      </c>
      <c r="G455" s="30" t="s">
        <v>154</v>
      </c>
      <c r="H455" s="6">
        <f t="shared" si="40"/>
        <v>-13500</v>
      </c>
      <c r="I455" s="25">
        <f t="shared" si="41"/>
        <v>3.7383177570093458</v>
      </c>
      <c r="K455" t="s">
        <v>97</v>
      </c>
      <c r="L455">
        <v>11</v>
      </c>
      <c r="M455" s="43">
        <v>535</v>
      </c>
    </row>
    <row r="456" spans="2:13" ht="12.75">
      <c r="B456" s="9">
        <v>1500</v>
      </c>
      <c r="C456" s="15" t="s">
        <v>202</v>
      </c>
      <c r="D456" s="1" t="s">
        <v>77</v>
      </c>
      <c r="E456" s="1" t="s">
        <v>1139</v>
      </c>
      <c r="F456" s="30" t="s">
        <v>197</v>
      </c>
      <c r="G456" s="30" t="s">
        <v>154</v>
      </c>
      <c r="H456" s="6">
        <f t="shared" si="40"/>
        <v>-15000</v>
      </c>
      <c r="I456" s="25">
        <f t="shared" si="41"/>
        <v>2.803738317757009</v>
      </c>
      <c r="K456" t="s">
        <v>97</v>
      </c>
      <c r="L456">
        <v>11</v>
      </c>
      <c r="M456" s="43">
        <v>535</v>
      </c>
    </row>
    <row r="457" spans="2:13" ht="12.75">
      <c r="B457" s="9">
        <v>1000</v>
      </c>
      <c r="C457" s="15" t="s">
        <v>203</v>
      </c>
      <c r="D457" s="1" t="s">
        <v>77</v>
      </c>
      <c r="E457" s="1" t="s">
        <v>1139</v>
      </c>
      <c r="F457" s="30" t="s">
        <v>197</v>
      </c>
      <c r="G457" s="30" t="s">
        <v>154</v>
      </c>
      <c r="H457" s="6">
        <f t="shared" si="40"/>
        <v>-16000</v>
      </c>
      <c r="I457" s="25">
        <f t="shared" si="41"/>
        <v>1.8691588785046729</v>
      </c>
      <c r="K457" t="s">
        <v>97</v>
      </c>
      <c r="L457">
        <v>11</v>
      </c>
      <c r="M457" s="43">
        <v>535</v>
      </c>
    </row>
    <row r="458" spans="2:13" ht="12.75">
      <c r="B458" s="9">
        <v>1000</v>
      </c>
      <c r="C458" s="15" t="s">
        <v>204</v>
      </c>
      <c r="D458" s="1" t="s">
        <v>77</v>
      </c>
      <c r="E458" s="1" t="s">
        <v>1139</v>
      </c>
      <c r="F458" s="30" t="s">
        <v>197</v>
      </c>
      <c r="G458" s="30" t="s">
        <v>156</v>
      </c>
      <c r="H458" s="6">
        <f t="shared" si="40"/>
        <v>-17000</v>
      </c>
      <c r="I458" s="25">
        <f t="shared" si="41"/>
        <v>1.8691588785046729</v>
      </c>
      <c r="K458" t="s">
        <v>97</v>
      </c>
      <c r="L458">
        <v>11</v>
      </c>
      <c r="M458" s="43">
        <v>535</v>
      </c>
    </row>
    <row r="459" spans="2:13" ht="12.75">
      <c r="B459" s="9">
        <v>2000</v>
      </c>
      <c r="C459" s="15" t="s">
        <v>201</v>
      </c>
      <c r="D459" s="1" t="s">
        <v>77</v>
      </c>
      <c r="E459" s="1" t="s">
        <v>1139</v>
      </c>
      <c r="F459" s="30" t="s">
        <v>197</v>
      </c>
      <c r="G459" s="30" t="s">
        <v>156</v>
      </c>
      <c r="H459" s="6">
        <f t="shared" si="40"/>
        <v>-19000</v>
      </c>
      <c r="I459" s="25">
        <f t="shared" si="41"/>
        <v>3.7383177570093458</v>
      </c>
      <c r="K459" t="s">
        <v>97</v>
      </c>
      <c r="L459">
        <v>11</v>
      </c>
      <c r="M459" s="43">
        <v>535</v>
      </c>
    </row>
    <row r="460" spans="2:13" ht="12.75">
      <c r="B460" s="9">
        <v>2000</v>
      </c>
      <c r="C460" s="1" t="s">
        <v>1148</v>
      </c>
      <c r="D460" s="1" t="s">
        <v>77</v>
      </c>
      <c r="E460" s="1" t="s">
        <v>1139</v>
      </c>
      <c r="F460" s="30" t="s">
        <v>205</v>
      </c>
      <c r="G460" s="30" t="s">
        <v>156</v>
      </c>
      <c r="H460" s="6">
        <f t="shared" si="40"/>
        <v>-21000</v>
      </c>
      <c r="I460" s="25">
        <f t="shared" si="41"/>
        <v>3.7383177570093458</v>
      </c>
      <c r="K460" t="s">
        <v>97</v>
      </c>
      <c r="L460">
        <v>11</v>
      </c>
      <c r="M460" s="43">
        <v>535</v>
      </c>
    </row>
    <row r="461" spans="1:13" s="96" customFormat="1" ht="12.75">
      <c r="A461" s="14"/>
      <c r="B461" s="386">
        <f>SUM(B449:B460)</f>
        <v>21000</v>
      </c>
      <c r="C461" s="14" t="s">
        <v>1144</v>
      </c>
      <c r="D461" s="14"/>
      <c r="E461" s="14"/>
      <c r="F461" s="21"/>
      <c r="G461" s="21"/>
      <c r="H461" s="94">
        <v>0</v>
      </c>
      <c r="I461" s="95">
        <f t="shared" si="41"/>
        <v>39.25233644859813</v>
      </c>
      <c r="M461" s="43">
        <v>535</v>
      </c>
    </row>
    <row r="462" spans="2:13" ht="12.75">
      <c r="B462" s="9"/>
      <c r="D462" s="15"/>
      <c r="H462" s="6">
        <f>H461-B462</f>
        <v>0</v>
      </c>
      <c r="I462" s="25">
        <f t="shared" si="41"/>
        <v>0</v>
      </c>
      <c r="M462" s="43">
        <v>535</v>
      </c>
    </row>
    <row r="463" spans="1:13" s="46" customFormat="1" ht="12.75">
      <c r="A463" s="45"/>
      <c r="B463" s="390"/>
      <c r="C463" s="47"/>
      <c r="D463" s="38"/>
      <c r="E463" s="45"/>
      <c r="F463" s="39"/>
      <c r="G463" s="39"/>
      <c r="H463" s="6">
        <f aca="true" t="shared" si="42" ref="H463:H468">H462-B463</f>
        <v>0</v>
      </c>
      <c r="I463" s="25">
        <f aca="true" t="shared" si="43" ref="I463:I468">+B463/M463</f>
        <v>0</v>
      </c>
      <c r="M463" s="43">
        <v>535</v>
      </c>
    </row>
    <row r="464" spans="2:13" ht="12.75">
      <c r="B464" s="9">
        <v>1300</v>
      </c>
      <c r="C464" s="1" t="s">
        <v>63</v>
      </c>
      <c r="D464" s="1" t="s">
        <v>77</v>
      </c>
      <c r="E464" s="1" t="s">
        <v>160</v>
      </c>
      <c r="F464" s="30" t="s">
        <v>197</v>
      </c>
      <c r="G464" s="30" t="s">
        <v>47</v>
      </c>
      <c r="H464" s="6">
        <f t="shared" si="42"/>
        <v>-1300</v>
      </c>
      <c r="I464" s="25">
        <f t="shared" si="43"/>
        <v>2.4299065420560746</v>
      </c>
      <c r="K464" t="s">
        <v>97</v>
      </c>
      <c r="L464">
        <v>11</v>
      </c>
      <c r="M464" s="43">
        <v>535</v>
      </c>
    </row>
    <row r="465" spans="2:13" ht="12.75">
      <c r="B465" s="9">
        <v>1500</v>
      </c>
      <c r="C465" s="1" t="s">
        <v>63</v>
      </c>
      <c r="D465" s="1" t="s">
        <v>77</v>
      </c>
      <c r="E465" s="1" t="s">
        <v>160</v>
      </c>
      <c r="F465" s="30" t="s">
        <v>197</v>
      </c>
      <c r="G465" s="30" t="s">
        <v>152</v>
      </c>
      <c r="H465" s="6">
        <f t="shared" si="42"/>
        <v>-2800</v>
      </c>
      <c r="I465" s="25">
        <f t="shared" si="43"/>
        <v>2.803738317757009</v>
      </c>
      <c r="K465" t="s">
        <v>97</v>
      </c>
      <c r="L465">
        <v>11</v>
      </c>
      <c r="M465" s="43">
        <v>535</v>
      </c>
    </row>
    <row r="466" spans="2:13" ht="12.75">
      <c r="B466" s="9">
        <v>1500</v>
      </c>
      <c r="C466" s="1" t="s">
        <v>63</v>
      </c>
      <c r="D466" s="1" t="s">
        <v>77</v>
      </c>
      <c r="E466" s="1" t="s">
        <v>160</v>
      </c>
      <c r="F466" s="30" t="s">
        <v>197</v>
      </c>
      <c r="G466" s="30" t="s">
        <v>154</v>
      </c>
      <c r="H466" s="6">
        <f t="shared" si="42"/>
        <v>-4300</v>
      </c>
      <c r="I466" s="25">
        <f t="shared" si="43"/>
        <v>2.803738317757009</v>
      </c>
      <c r="K466" t="s">
        <v>97</v>
      </c>
      <c r="L466">
        <v>11</v>
      </c>
      <c r="M466" s="43">
        <v>535</v>
      </c>
    </row>
    <row r="467" spans="2:13" ht="12.75">
      <c r="B467" s="9">
        <v>1500</v>
      </c>
      <c r="C467" s="15" t="s">
        <v>63</v>
      </c>
      <c r="D467" s="1" t="s">
        <v>77</v>
      </c>
      <c r="E467" s="1" t="s">
        <v>160</v>
      </c>
      <c r="F467" s="30" t="s">
        <v>197</v>
      </c>
      <c r="G467" s="30" t="s">
        <v>154</v>
      </c>
      <c r="H467" s="6">
        <f t="shared" si="42"/>
        <v>-5800</v>
      </c>
      <c r="I467" s="25">
        <f t="shared" si="43"/>
        <v>2.803738317757009</v>
      </c>
      <c r="K467" t="s">
        <v>97</v>
      </c>
      <c r="L467">
        <v>11</v>
      </c>
      <c r="M467" s="43">
        <v>535</v>
      </c>
    </row>
    <row r="468" spans="2:13" ht="12.75">
      <c r="B468" s="9">
        <v>1500</v>
      </c>
      <c r="C468" s="1" t="s">
        <v>63</v>
      </c>
      <c r="D468" s="1" t="s">
        <v>77</v>
      </c>
      <c r="E468" s="1" t="s">
        <v>160</v>
      </c>
      <c r="F468" s="30" t="s">
        <v>197</v>
      </c>
      <c r="G468" s="30" t="s">
        <v>156</v>
      </c>
      <c r="H468" s="6">
        <f t="shared" si="42"/>
        <v>-7300</v>
      </c>
      <c r="I468" s="25">
        <f t="shared" si="43"/>
        <v>2.803738317757009</v>
      </c>
      <c r="K468" t="s">
        <v>97</v>
      </c>
      <c r="L468">
        <v>11</v>
      </c>
      <c r="M468" s="43">
        <v>535</v>
      </c>
    </row>
    <row r="469" spans="1:13" s="96" customFormat="1" ht="12.75">
      <c r="A469" s="14"/>
      <c r="B469" s="386">
        <f>SUM(B464:B468)</f>
        <v>7300</v>
      </c>
      <c r="C469" s="14"/>
      <c r="D469" s="14"/>
      <c r="E469" s="14" t="s">
        <v>160</v>
      </c>
      <c r="F469" s="21"/>
      <c r="G469" s="21"/>
      <c r="H469" s="94">
        <v>0</v>
      </c>
      <c r="I469" s="95">
        <f t="shared" si="41"/>
        <v>13.644859813084112</v>
      </c>
      <c r="M469" s="43">
        <v>535</v>
      </c>
    </row>
    <row r="470" spans="2:13" ht="12.75">
      <c r="B470" s="9"/>
      <c r="H470" s="6">
        <f>H469-B470</f>
        <v>0</v>
      </c>
      <c r="I470" s="25">
        <f t="shared" si="41"/>
        <v>0</v>
      </c>
      <c r="M470" s="43">
        <v>535</v>
      </c>
    </row>
    <row r="471" spans="2:13" ht="12.75">
      <c r="B471" s="9"/>
      <c r="H471" s="6">
        <f>H470-B471</f>
        <v>0</v>
      </c>
      <c r="I471" s="25">
        <f>+B471/M471</f>
        <v>0</v>
      </c>
      <c r="M471" s="43">
        <v>535</v>
      </c>
    </row>
    <row r="472" spans="2:13" ht="12.75">
      <c r="B472" s="9">
        <v>7000</v>
      </c>
      <c r="C472" s="1" t="s">
        <v>64</v>
      </c>
      <c r="D472" s="1" t="s">
        <v>77</v>
      </c>
      <c r="E472" s="1" t="s">
        <v>1139</v>
      </c>
      <c r="F472" s="30" t="s">
        <v>206</v>
      </c>
      <c r="G472" s="30" t="s">
        <v>47</v>
      </c>
      <c r="H472" s="6">
        <f>H471-B472</f>
        <v>-7000</v>
      </c>
      <c r="I472" s="25">
        <f>+B472/M472</f>
        <v>13.08411214953271</v>
      </c>
      <c r="K472" t="s">
        <v>97</v>
      </c>
      <c r="L472">
        <v>11</v>
      </c>
      <c r="M472" s="43">
        <v>535</v>
      </c>
    </row>
    <row r="473" spans="2:13" ht="12.75">
      <c r="B473" s="9">
        <v>7000</v>
      </c>
      <c r="C473" s="1" t="s">
        <v>64</v>
      </c>
      <c r="D473" s="1" t="s">
        <v>77</v>
      </c>
      <c r="E473" s="1" t="s">
        <v>1139</v>
      </c>
      <c r="F473" s="30" t="s">
        <v>206</v>
      </c>
      <c r="G473" s="30" t="s">
        <v>152</v>
      </c>
      <c r="H473" s="6">
        <f>H472-B473</f>
        <v>-14000</v>
      </c>
      <c r="I473" s="25">
        <f>+B473/M473</f>
        <v>13.08411214953271</v>
      </c>
      <c r="K473" t="s">
        <v>97</v>
      </c>
      <c r="L473">
        <v>11</v>
      </c>
      <c r="M473" s="43">
        <v>535</v>
      </c>
    </row>
    <row r="474" spans="2:13" ht="12.75">
      <c r="B474" s="9">
        <v>3000</v>
      </c>
      <c r="C474" s="1" t="s">
        <v>64</v>
      </c>
      <c r="D474" s="1" t="s">
        <v>77</v>
      </c>
      <c r="E474" s="1" t="s">
        <v>1139</v>
      </c>
      <c r="F474" s="30" t="s">
        <v>207</v>
      </c>
      <c r="G474" s="30" t="s">
        <v>154</v>
      </c>
      <c r="H474" s="6">
        <f>H473-B474</f>
        <v>-17000</v>
      </c>
      <c r="I474" s="25">
        <f>+B474/M474</f>
        <v>5.607476635514018</v>
      </c>
      <c r="K474" t="s">
        <v>97</v>
      </c>
      <c r="L474">
        <v>11</v>
      </c>
      <c r="M474" s="43">
        <v>535</v>
      </c>
    </row>
    <row r="475" spans="1:13" s="96" customFormat="1" ht="12.75">
      <c r="A475" s="14"/>
      <c r="B475" s="386">
        <f>SUM(B472:B474)</f>
        <v>17000</v>
      </c>
      <c r="C475" s="14" t="s">
        <v>64</v>
      </c>
      <c r="D475" s="14"/>
      <c r="E475" s="14"/>
      <c r="F475" s="21"/>
      <c r="G475" s="21"/>
      <c r="H475" s="94">
        <v>0</v>
      </c>
      <c r="I475" s="95">
        <f t="shared" si="41"/>
        <v>31.77570093457944</v>
      </c>
      <c r="M475" s="43">
        <v>535</v>
      </c>
    </row>
    <row r="476" spans="2:13" ht="12.75">
      <c r="B476" s="9"/>
      <c r="H476" s="6">
        <f>H475-B476</f>
        <v>0</v>
      </c>
      <c r="I476" s="25">
        <f t="shared" si="41"/>
        <v>0</v>
      </c>
      <c r="M476" s="43">
        <v>535</v>
      </c>
    </row>
    <row r="477" spans="2:13" ht="12.75">
      <c r="B477" s="9"/>
      <c r="H477" s="6">
        <f aca="true" t="shared" si="44" ref="H477:H482">H476-B477</f>
        <v>0</v>
      </c>
      <c r="I477" s="25">
        <f aca="true" t="shared" si="45" ref="I477:I482">+B477/M477</f>
        <v>0</v>
      </c>
      <c r="M477" s="43">
        <v>535</v>
      </c>
    </row>
    <row r="478" spans="2:13" ht="12.75">
      <c r="B478" s="9">
        <v>2000</v>
      </c>
      <c r="C478" s="1" t="s">
        <v>66</v>
      </c>
      <c r="D478" s="1" t="s">
        <v>77</v>
      </c>
      <c r="E478" s="1" t="s">
        <v>1139</v>
      </c>
      <c r="F478" s="30" t="s">
        <v>197</v>
      </c>
      <c r="G478" s="30" t="s">
        <v>47</v>
      </c>
      <c r="H478" s="6">
        <f t="shared" si="44"/>
        <v>-2000</v>
      </c>
      <c r="I478" s="25">
        <f t="shared" si="45"/>
        <v>3.7383177570093458</v>
      </c>
      <c r="K478" t="s">
        <v>97</v>
      </c>
      <c r="L478">
        <v>11</v>
      </c>
      <c r="M478" s="43">
        <v>535</v>
      </c>
    </row>
    <row r="479" spans="2:13" ht="12.75">
      <c r="B479" s="9">
        <v>2000</v>
      </c>
      <c r="C479" s="1" t="s">
        <v>66</v>
      </c>
      <c r="D479" s="1" t="s">
        <v>77</v>
      </c>
      <c r="E479" s="1" t="s">
        <v>1139</v>
      </c>
      <c r="F479" s="30" t="s">
        <v>197</v>
      </c>
      <c r="G479" s="30" t="s">
        <v>152</v>
      </c>
      <c r="H479" s="6">
        <f t="shared" si="44"/>
        <v>-4000</v>
      </c>
      <c r="I479" s="25">
        <f t="shared" si="45"/>
        <v>3.7383177570093458</v>
      </c>
      <c r="K479" t="s">
        <v>97</v>
      </c>
      <c r="L479">
        <v>11</v>
      </c>
      <c r="M479" s="43">
        <v>535</v>
      </c>
    </row>
    <row r="480" spans="2:13" ht="12.75">
      <c r="B480" s="9">
        <v>2000</v>
      </c>
      <c r="C480" s="1" t="s">
        <v>66</v>
      </c>
      <c r="D480" s="1" t="s">
        <v>77</v>
      </c>
      <c r="E480" s="1" t="s">
        <v>1139</v>
      </c>
      <c r="F480" s="30" t="s">
        <v>197</v>
      </c>
      <c r="G480" s="30" t="s">
        <v>154</v>
      </c>
      <c r="H480" s="6">
        <f t="shared" si="44"/>
        <v>-6000</v>
      </c>
      <c r="I480" s="25">
        <f t="shared" si="45"/>
        <v>3.7383177570093458</v>
      </c>
      <c r="K480" t="s">
        <v>97</v>
      </c>
      <c r="L480">
        <v>11</v>
      </c>
      <c r="M480" s="43">
        <v>535</v>
      </c>
    </row>
    <row r="481" spans="2:13" ht="12.75">
      <c r="B481" s="9">
        <v>2000</v>
      </c>
      <c r="C481" s="1" t="s">
        <v>66</v>
      </c>
      <c r="D481" s="1" t="s">
        <v>77</v>
      </c>
      <c r="E481" s="1" t="s">
        <v>1139</v>
      </c>
      <c r="F481" s="30" t="s">
        <v>197</v>
      </c>
      <c r="G481" s="30" t="s">
        <v>154</v>
      </c>
      <c r="H481" s="6">
        <f t="shared" si="44"/>
        <v>-8000</v>
      </c>
      <c r="I481" s="25">
        <f t="shared" si="45"/>
        <v>3.7383177570093458</v>
      </c>
      <c r="K481" t="s">
        <v>97</v>
      </c>
      <c r="L481">
        <v>11</v>
      </c>
      <c r="M481" s="43">
        <v>535</v>
      </c>
    </row>
    <row r="482" spans="2:13" ht="12.75">
      <c r="B482" s="9">
        <v>2000</v>
      </c>
      <c r="C482" s="1" t="s">
        <v>66</v>
      </c>
      <c r="D482" s="1" t="s">
        <v>77</v>
      </c>
      <c r="E482" s="1" t="s">
        <v>1139</v>
      </c>
      <c r="F482" s="30" t="s">
        <v>197</v>
      </c>
      <c r="G482" s="30" t="s">
        <v>156</v>
      </c>
      <c r="H482" s="6">
        <f t="shared" si="44"/>
        <v>-10000</v>
      </c>
      <c r="I482" s="25">
        <f t="shared" si="45"/>
        <v>3.7383177570093458</v>
      </c>
      <c r="K482" t="s">
        <v>97</v>
      </c>
      <c r="L482">
        <v>11</v>
      </c>
      <c r="M482" s="43">
        <v>535</v>
      </c>
    </row>
    <row r="483" spans="1:13" s="96" customFormat="1" ht="12.75">
      <c r="A483" s="14"/>
      <c r="B483" s="386">
        <f>SUM(B478:B482)</f>
        <v>10000</v>
      </c>
      <c r="C483" s="14" t="s">
        <v>66</v>
      </c>
      <c r="D483" s="14"/>
      <c r="E483" s="14"/>
      <c r="F483" s="21"/>
      <c r="G483" s="21"/>
      <c r="H483" s="94">
        <v>0</v>
      </c>
      <c r="I483" s="95">
        <f t="shared" si="41"/>
        <v>18.69158878504673</v>
      </c>
      <c r="M483" s="43">
        <v>535</v>
      </c>
    </row>
    <row r="484" spans="2:13" ht="12.75">
      <c r="B484" s="9"/>
      <c r="H484" s="6">
        <f aca="true" t="shared" si="46" ref="H484:H489">H483-B484</f>
        <v>0</v>
      </c>
      <c r="I484" s="25">
        <f t="shared" si="41"/>
        <v>0</v>
      </c>
      <c r="M484" s="43">
        <v>535</v>
      </c>
    </row>
    <row r="485" spans="2:13" ht="12.75">
      <c r="B485" s="9"/>
      <c r="H485" s="6">
        <f t="shared" si="46"/>
        <v>0</v>
      </c>
      <c r="I485" s="25">
        <f>+B485/M485</f>
        <v>0</v>
      </c>
      <c r="M485" s="43">
        <v>535</v>
      </c>
    </row>
    <row r="486" spans="1:13" ht="12.75">
      <c r="A486" s="15"/>
      <c r="B486" s="9">
        <v>1000</v>
      </c>
      <c r="C486" s="1" t="s">
        <v>1140</v>
      </c>
      <c r="D486" s="1" t="s">
        <v>77</v>
      </c>
      <c r="E486" s="1" t="s">
        <v>323</v>
      </c>
      <c r="F486" s="30" t="s">
        <v>197</v>
      </c>
      <c r="G486" s="30" t="s">
        <v>47</v>
      </c>
      <c r="H486" s="6">
        <f t="shared" si="46"/>
        <v>-1000</v>
      </c>
      <c r="I486" s="25">
        <f>+B486/M486</f>
        <v>1.8691588785046729</v>
      </c>
      <c r="K486" t="s">
        <v>97</v>
      </c>
      <c r="L486">
        <v>11</v>
      </c>
      <c r="M486" s="43">
        <v>535</v>
      </c>
    </row>
    <row r="487" spans="2:13" ht="12.75">
      <c r="B487" s="9">
        <v>500</v>
      </c>
      <c r="C487" s="1" t="s">
        <v>1140</v>
      </c>
      <c r="D487" s="1" t="s">
        <v>77</v>
      </c>
      <c r="E487" s="1" t="s">
        <v>323</v>
      </c>
      <c r="F487" s="30" t="s">
        <v>208</v>
      </c>
      <c r="G487" s="30" t="s">
        <v>152</v>
      </c>
      <c r="H487" s="6">
        <f t="shared" si="46"/>
        <v>-1500</v>
      </c>
      <c r="I487" s="25">
        <f>+B487/M487</f>
        <v>0.9345794392523364</v>
      </c>
      <c r="K487" t="s">
        <v>97</v>
      </c>
      <c r="L487">
        <v>11</v>
      </c>
      <c r="M487" s="43">
        <v>535</v>
      </c>
    </row>
    <row r="488" spans="2:13" ht="12.75">
      <c r="B488" s="9">
        <v>1000</v>
      </c>
      <c r="C488" s="1" t="s">
        <v>1140</v>
      </c>
      <c r="D488" s="1" t="s">
        <v>77</v>
      </c>
      <c r="E488" s="1" t="s">
        <v>323</v>
      </c>
      <c r="F488" s="30" t="s">
        <v>208</v>
      </c>
      <c r="G488" s="30" t="s">
        <v>154</v>
      </c>
      <c r="H488" s="6">
        <f t="shared" si="46"/>
        <v>-2500</v>
      </c>
      <c r="I488" s="25">
        <f>+B488/M488</f>
        <v>1.8691588785046729</v>
      </c>
      <c r="K488" t="s">
        <v>97</v>
      </c>
      <c r="L488">
        <v>11</v>
      </c>
      <c r="M488" s="43">
        <v>535</v>
      </c>
    </row>
    <row r="489" spans="2:13" ht="12.75">
      <c r="B489" s="9">
        <v>500</v>
      </c>
      <c r="C489" s="1" t="s">
        <v>1140</v>
      </c>
      <c r="D489" s="1" t="s">
        <v>77</v>
      </c>
      <c r="E489" s="1" t="s">
        <v>323</v>
      </c>
      <c r="F489" s="30" t="s">
        <v>208</v>
      </c>
      <c r="G489" s="30" t="s">
        <v>156</v>
      </c>
      <c r="H489" s="6">
        <f t="shared" si="46"/>
        <v>-3000</v>
      </c>
      <c r="I489" s="25">
        <f>+B489/M489</f>
        <v>0.9345794392523364</v>
      </c>
      <c r="K489" t="s">
        <v>97</v>
      </c>
      <c r="L489">
        <v>11</v>
      </c>
      <c r="M489" s="43">
        <v>535</v>
      </c>
    </row>
    <row r="490" spans="1:13" s="96" customFormat="1" ht="12.75">
      <c r="A490" s="14"/>
      <c r="B490" s="386">
        <f>SUM(B486:B489)</f>
        <v>3000</v>
      </c>
      <c r="C490" s="14"/>
      <c r="D490" s="14"/>
      <c r="E490" s="14" t="s">
        <v>323</v>
      </c>
      <c r="F490" s="21"/>
      <c r="G490" s="21"/>
      <c r="H490" s="94">
        <v>0</v>
      </c>
      <c r="I490" s="95">
        <f t="shared" si="41"/>
        <v>5.607476635514018</v>
      </c>
      <c r="M490" s="43">
        <v>535</v>
      </c>
    </row>
    <row r="491" spans="2:13" ht="12.75">
      <c r="B491" s="9"/>
      <c r="H491" s="6">
        <f>H490-B491</f>
        <v>0</v>
      </c>
      <c r="I491" s="25">
        <f t="shared" si="41"/>
        <v>0</v>
      </c>
      <c r="M491" s="43">
        <v>535</v>
      </c>
    </row>
    <row r="492" spans="2:13" ht="12.75">
      <c r="B492" s="9"/>
      <c r="H492" s="6">
        <f>H491-B492</f>
        <v>0</v>
      </c>
      <c r="I492" s="25">
        <f t="shared" si="41"/>
        <v>0</v>
      </c>
      <c r="M492" s="43">
        <v>535</v>
      </c>
    </row>
    <row r="493" spans="2:13" ht="12.75">
      <c r="B493" s="9">
        <v>20000</v>
      </c>
      <c r="C493" s="1" t="s">
        <v>209</v>
      </c>
      <c r="D493" s="1" t="s">
        <v>77</v>
      </c>
      <c r="E493" s="1" t="s">
        <v>122</v>
      </c>
      <c r="F493" s="39" t="s">
        <v>210</v>
      </c>
      <c r="G493" s="30" t="s">
        <v>211</v>
      </c>
      <c r="H493" s="6">
        <f>H492-B493</f>
        <v>-20000</v>
      </c>
      <c r="I493" s="25">
        <f t="shared" si="41"/>
        <v>37.38317757009346</v>
      </c>
      <c r="K493" t="s">
        <v>97</v>
      </c>
      <c r="L493">
        <v>11</v>
      </c>
      <c r="M493" s="43">
        <v>535</v>
      </c>
    </row>
    <row r="494" spans="2:13" ht="12.75">
      <c r="B494" s="9">
        <v>40000</v>
      </c>
      <c r="C494" s="1" t="s">
        <v>97</v>
      </c>
      <c r="D494" s="1" t="s">
        <v>77</v>
      </c>
      <c r="E494" s="1" t="s">
        <v>122</v>
      </c>
      <c r="F494" s="115" t="s">
        <v>212</v>
      </c>
      <c r="G494" s="30" t="s">
        <v>211</v>
      </c>
      <c r="H494" s="6">
        <f>H493-B494</f>
        <v>-60000</v>
      </c>
      <c r="I494" s="25">
        <f t="shared" si="41"/>
        <v>74.76635514018692</v>
      </c>
      <c r="K494" t="s">
        <v>97</v>
      </c>
      <c r="L494">
        <v>11</v>
      </c>
      <c r="M494" s="43">
        <v>535</v>
      </c>
    </row>
    <row r="495" spans="1:13" s="96" customFormat="1" ht="12.75">
      <c r="A495" s="14"/>
      <c r="B495" s="386">
        <f>SUM(B493:B494)</f>
        <v>60000</v>
      </c>
      <c r="C495" s="14"/>
      <c r="D495" s="14"/>
      <c r="E495" s="14" t="s">
        <v>122</v>
      </c>
      <c r="F495" s="21"/>
      <c r="G495" s="21"/>
      <c r="H495" s="94">
        <v>0</v>
      </c>
      <c r="I495" s="95">
        <f t="shared" si="41"/>
        <v>112.14953271028037</v>
      </c>
      <c r="M495" s="43">
        <v>535</v>
      </c>
    </row>
    <row r="496" spans="2:13" ht="12.75">
      <c r="B496" s="9"/>
      <c r="H496" s="6">
        <f>H495-B496</f>
        <v>0</v>
      </c>
      <c r="I496" s="25">
        <f aca="true" t="shared" si="47" ref="I496:I513">+B496/M496</f>
        <v>0</v>
      </c>
      <c r="M496" s="43">
        <v>535</v>
      </c>
    </row>
    <row r="497" spans="2:13" ht="12.75">
      <c r="B497" s="9"/>
      <c r="H497" s="6">
        <f>H496-B497</f>
        <v>0</v>
      </c>
      <c r="I497" s="25">
        <f t="shared" si="47"/>
        <v>0</v>
      </c>
      <c r="M497" s="43">
        <v>535</v>
      </c>
    </row>
    <row r="498" spans="2:13" ht="12.75">
      <c r="B498" s="9"/>
      <c r="H498" s="6">
        <f>H497-B498</f>
        <v>0</v>
      </c>
      <c r="I498" s="25">
        <f t="shared" si="47"/>
        <v>0</v>
      </c>
      <c r="M498" s="43">
        <v>535</v>
      </c>
    </row>
    <row r="499" spans="2:13" ht="12.75">
      <c r="B499" s="9"/>
      <c r="H499" s="6">
        <f>H498-B499</f>
        <v>0</v>
      </c>
      <c r="I499" s="25">
        <f t="shared" si="47"/>
        <v>0</v>
      </c>
      <c r="M499" s="43">
        <v>535</v>
      </c>
    </row>
    <row r="500" spans="1:13" s="117" customFormat="1" ht="12.75">
      <c r="A500" s="103"/>
      <c r="B500" s="389">
        <f>+B504+B508</f>
        <v>5800</v>
      </c>
      <c r="C500" s="103" t="s">
        <v>213</v>
      </c>
      <c r="D500" s="103" t="s">
        <v>215</v>
      </c>
      <c r="E500" s="103" t="s">
        <v>125</v>
      </c>
      <c r="F500" s="106" t="s">
        <v>214</v>
      </c>
      <c r="G500" s="106" t="s">
        <v>137</v>
      </c>
      <c r="H500" s="94"/>
      <c r="I500" s="95">
        <f t="shared" si="47"/>
        <v>10.841121495327103</v>
      </c>
      <c r="J500" s="108"/>
      <c r="K500" s="108"/>
      <c r="L500" s="108"/>
      <c r="M500" s="43">
        <v>535</v>
      </c>
    </row>
    <row r="501" spans="2:13" ht="12.75">
      <c r="B501" s="9"/>
      <c r="H501" s="6">
        <f>H500-B501</f>
        <v>0</v>
      </c>
      <c r="I501" s="25">
        <f t="shared" si="47"/>
        <v>0</v>
      </c>
      <c r="M501" s="43">
        <v>535</v>
      </c>
    </row>
    <row r="502" spans="2:13" ht="12.75">
      <c r="B502" s="9">
        <v>2500</v>
      </c>
      <c r="C502" s="37" t="s">
        <v>29</v>
      </c>
      <c r="D502" s="1" t="s">
        <v>13</v>
      </c>
      <c r="E502" s="1" t="s">
        <v>216</v>
      </c>
      <c r="F502" s="71" t="s">
        <v>217</v>
      </c>
      <c r="G502" s="30" t="s">
        <v>156</v>
      </c>
      <c r="H502" s="6">
        <f>H501-B502</f>
        <v>-2500</v>
      </c>
      <c r="I502" s="25">
        <f t="shared" si="47"/>
        <v>4.672897196261682</v>
      </c>
      <c r="K502" t="s">
        <v>29</v>
      </c>
      <c r="L502">
        <v>12</v>
      </c>
      <c r="M502" s="43">
        <v>535</v>
      </c>
    </row>
    <row r="503" spans="2:13" ht="12.75">
      <c r="B503" s="9">
        <v>2000</v>
      </c>
      <c r="C503" s="37" t="s">
        <v>29</v>
      </c>
      <c r="D503" s="1" t="s">
        <v>13</v>
      </c>
      <c r="E503" s="1" t="s">
        <v>33</v>
      </c>
      <c r="F503" s="71" t="s">
        <v>218</v>
      </c>
      <c r="G503" s="30" t="s">
        <v>156</v>
      </c>
      <c r="H503" s="6">
        <f>H502-B503</f>
        <v>-4500</v>
      </c>
      <c r="I503" s="25">
        <f t="shared" si="47"/>
        <v>3.7383177570093458</v>
      </c>
      <c r="K503" t="s">
        <v>29</v>
      </c>
      <c r="L503">
        <v>12</v>
      </c>
      <c r="M503" s="43">
        <v>535</v>
      </c>
    </row>
    <row r="504" spans="1:13" s="96" customFormat="1" ht="12.75">
      <c r="A504" s="14"/>
      <c r="B504" s="386">
        <f>SUM(B502:B503)</f>
        <v>4500</v>
      </c>
      <c r="C504" s="14" t="s">
        <v>29</v>
      </c>
      <c r="D504" s="14"/>
      <c r="E504" s="14"/>
      <c r="F504" s="21"/>
      <c r="G504" s="21"/>
      <c r="H504" s="94">
        <v>0</v>
      </c>
      <c r="I504" s="95">
        <f t="shared" si="47"/>
        <v>8.411214953271028</v>
      </c>
      <c r="M504" s="43">
        <v>535</v>
      </c>
    </row>
    <row r="505" spans="2:13" ht="12.75">
      <c r="B505" s="9"/>
      <c r="H505" s="6">
        <f>H504-B505</f>
        <v>0</v>
      </c>
      <c r="I505" s="25">
        <f t="shared" si="47"/>
        <v>0</v>
      </c>
      <c r="M505" s="43">
        <v>535</v>
      </c>
    </row>
    <row r="506" spans="2:13" ht="12.75">
      <c r="B506" s="9"/>
      <c r="H506" s="6">
        <f>H505-B506</f>
        <v>0</v>
      </c>
      <c r="I506" s="25">
        <f t="shared" si="47"/>
        <v>0</v>
      </c>
      <c r="M506" s="43">
        <v>535</v>
      </c>
    </row>
    <row r="507" spans="1:13" s="18" customFormat="1" ht="12.75">
      <c r="A507" s="15"/>
      <c r="B507" s="252">
        <v>1300</v>
      </c>
      <c r="C507" s="37" t="s">
        <v>63</v>
      </c>
      <c r="D507" s="37" t="s">
        <v>13</v>
      </c>
      <c r="E507" s="37" t="s">
        <v>160</v>
      </c>
      <c r="F507" s="35" t="s">
        <v>219</v>
      </c>
      <c r="G507" s="35" t="s">
        <v>156</v>
      </c>
      <c r="H507" s="33">
        <f>H506-B507</f>
        <v>-1300</v>
      </c>
      <c r="I507" s="59">
        <f t="shared" si="47"/>
        <v>2.4299065420560746</v>
      </c>
      <c r="K507" s="121" t="s">
        <v>220</v>
      </c>
      <c r="L507" s="18">
        <v>12</v>
      </c>
      <c r="M507" s="43">
        <v>535</v>
      </c>
    </row>
    <row r="508" spans="1:13" s="96" customFormat="1" ht="12.75">
      <c r="A508" s="14"/>
      <c r="B508" s="386">
        <f>SUM(B507)</f>
        <v>1300</v>
      </c>
      <c r="C508" s="14"/>
      <c r="D508" s="14"/>
      <c r="E508" s="14" t="s">
        <v>160</v>
      </c>
      <c r="F508" s="21"/>
      <c r="G508" s="21"/>
      <c r="H508" s="94"/>
      <c r="I508" s="95">
        <f t="shared" si="47"/>
        <v>2.4299065420560746</v>
      </c>
      <c r="M508" s="43">
        <v>535</v>
      </c>
    </row>
    <row r="509" spans="2:13" ht="12.75">
      <c r="B509" s="9"/>
      <c r="H509" s="6">
        <f>H508-B509</f>
        <v>0</v>
      </c>
      <c r="I509" s="25">
        <f t="shared" si="47"/>
        <v>0</v>
      </c>
      <c r="M509" s="43">
        <v>535</v>
      </c>
    </row>
    <row r="510" spans="2:13" ht="12.75">
      <c r="B510" s="9"/>
      <c r="H510" s="6">
        <f>H509-B510</f>
        <v>0</v>
      </c>
      <c r="I510" s="25">
        <f t="shared" si="47"/>
        <v>0</v>
      </c>
      <c r="M510" s="43">
        <v>535</v>
      </c>
    </row>
    <row r="511" spans="2:13" ht="12.75">
      <c r="B511" s="9"/>
      <c r="H511" s="6">
        <f>H510-B511</f>
        <v>0</v>
      </c>
      <c r="I511" s="25">
        <f t="shared" si="47"/>
        <v>0</v>
      </c>
      <c r="M511" s="43">
        <v>535</v>
      </c>
    </row>
    <row r="512" spans="2:13" ht="12.75">
      <c r="B512" s="9"/>
      <c r="H512" s="6">
        <f>H511-B512</f>
        <v>0</v>
      </c>
      <c r="I512" s="25">
        <f t="shared" si="47"/>
        <v>0</v>
      </c>
      <c r="M512" s="43">
        <v>535</v>
      </c>
    </row>
    <row r="513" spans="1:13" s="108" customFormat="1" ht="12.75">
      <c r="A513" s="103"/>
      <c r="B513" s="389">
        <f>+B521+B532+B542+B549+B559+B563</f>
        <v>86100</v>
      </c>
      <c r="C513" s="103" t="s">
        <v>221</v>
      </c>
      <c r="D513" s="103" t="s">
        <v>234</v>
      </c>
      <c r="E513" s="103" t="s">
        <v>222</v>
      </c>
      <c r="F513" s="106" t="s">
        <v>223</v>
      </c>
      <c r="G513" s="106" t="s">
        <v>224</v>
      </c>
      <c r="H513" s="104"/>
      <c r="I513" s="107">
        <f t="shared" si="47"/>
        <v>160.93457943925233</v>
      </c>
      <c r="M513" s="43">
        <v>535</v>
      </c>
    </row>
    <row r="514" spans="2:13" ht="12.75">
      <c r="B514" s="9"/>
      <c r="H514" s="6">
        <f>H513-B514</f>
        <v>0</v>
      </c>
      <c r="I514" s="25">
        <f aca="true" t="shared" si="48" ref="I514:I575">+B514/M514</f>
        <v>0</v>
      </c>
      <c r="M514" s="43">
        <v>535</v>
      </c>
    </row>
    <row r="515" spans="2:13" ht="12.75">
      <c r="B515" s="387">
        <v>2500</v>
      </c>
      <c r="C515" s="37" t="s">
        <v>29</v>
      </c>
      <c r="D515" s="1" t="s">
        <v>13</v>
      </c>
      <c r="E515" s="1" t="s">
        <v>86</v>
      </c>
      <c r="F515" s="71" t="s">
        <v>225</v>
      </c>
      <c r="G515" s="30" t="s">
        <v>152</v>
      </c>
      <c r="H515" s="6">
        <f aca="true" t="shared" si="49" ref="H515:H520">H514-B515</f>
        <v>-2500</v>
      </c>
      <c r="I515" s="25">
        <f aca="true" t="shared" si="50" ref="I515:I520">+B515/M515</f>
        <v>4.672897196261682</v>
      </c>
      <c r="K515" t="s">
        <v>29</v>
      </c>
      <c r="L515">
        <v>13</v>
      </c>
      <c r="M515" s="43">
        <v>535</v>
      </c>
    </row>
    <row r="516" spans="2:13" ht="12.75">
      <c r="B516" s="9">
        <v>2500</v>
      </c>
      <c r="C516" s="37" t="s">
        <v>29</v>
      </c>
      <c r="D516" s="1" t="s">
        <v>13</v>
      </c>
      <c r="E516" s="1" t="s">
        <v>86</v>
      </c>
      <c r="F516" s="114" t="s">
        <v>226</v>
      </c>
      <c r="G516" s="30" t="s">
        <v>167</v>
      </c>
      <c r="H516" s="6">
        <f t="shared" si="49"/>
        <v>-5000</v>
      </c>
      <c r="I516" s="25">
        <f t="shared" si="50"/>
        <v>4.672897196261682</v>
      </c>
      <c r="K516" t="s">
        <v>29</v>
      </c>
      <c r="L516">
        <v>13</v>
      </c>
      <c r="M516" s="43">
        <v>535</v>
      </c>
    </row>
    <row r="517" spans="2:13" ht="12.75">
      <c r="B517" s="9">
        <v>2500</v>
      </c>
      <c r="C517" s="37" t="s">
        <v>29</v>
      </c>
      <c r="D517" s="1" t="s">
        <v>13</v>
      </c>
      <c r="E517" s="1" t="s">
        <v>86</v>
      </c>
      <c r="F517" s="71" t="s">
        <v>227</v>
      </c>
      <c r="G517" s="30" t="s">
        <v>169</v>
      </c>
      <c r="H517" s="6">
        <f t="shared" si="49"/>
        <v>-7500</v>
      </c>
      <c r="I517" s="25">
        <f t="shared" si="50"/>
        <v>4.672897196261682</v>
      </c>
      <c r="K517" t="s">
        <v>29</v>
      </c>
      <c r="L517">
        <v>13</v>
      </c>
      <c r="M517" s="43">
        <v>535</v>
      </c>
    </row>
    <row r="518" spans="2:13" ht="12.75">
      <c r="B518" s="9">
        <v>2500</v>
      </c>
      <c r="C518" s="37" t="s">
        <v>29</v>
      </c>
      <c r="D518" s="1" t="s">
        <v>13</v>
      </c>
      <c r="E518" s="1" t="s">
        <v>86</v>
      </c>
      <c r="F518" s="71" t="s">
        <v>228</v>
      </c>
      <c r="G518" s="30" t="s">
        <v>229</v>
      </c>
      <c r="H518" s="6">
        <f t="shared" si="49"/>
        <v>-10000</v>
      </c>
      <c r="I518" s="25">
        <f t="shared" si="50"/>
        <v>4.672897196261682</v>
      </c>
      <c r="K518" t="s">
        <v>29</v>
      </c>
      <c r="L518">
        <v>13</v>
      </c>
      <c r="M518" s="43">
        <v>535</v>
      </c>
    </row>
    <row r="519" spans="2:13" ht="12.75">
      <c r="B519" s="9">
        <v>2500</v>
      </c>
      <c r="C519" s="37" t="s">
        <v>29</v>
      </c>
      <c r="D519" s="1" t="s">
        <v>13</v>
      </c>
      <c r="E519" s="1" t="s">
        <v>86</v>
      </c>
      <c r="F519" s="71" t="s">
        <v>230</v>
      </c>
      <c r="G519" s="30" t="s">
        <v>231</v>
      </c>
      <c r="H519" s="6">
        <f t="shared" si="49"/>
        <v>-12500</v>
      </c>
      <c r="I519" s="25">
        <f t="shared" si="50"/>
        <v>4.672897196261682</v>
      </c>
      <c r="K519" t="s">
        <v>29</v>
      </c>
      <c r="L519">
        <v>13</v>
      </c>
      <c r="M519" s="43">
        <v>535</v>
      </c>
    </row>
    <row r="520" spans="2:13" ht="12.75">
      <c r="B520" s="9">
        <v>2500</v>
      </c>
      <c r="C520" s="37" t="s">
        <v>29</v>
      </c>
      <c r="D520" s="1" t="s">
        <v>13</v>
      </c>
      <c r="E520" s="1" t="s">
        <v>86</v>
      </c>
      <c r="F520" s="71" t="s">
        <v>232</v>
      </c>
      <c r="G520" s="30" t="s">
        <v>233</v>
      </c>
      <c r="H520" s="6">
        <f t="shared" si="49"/>
        <v>-15000</v>
      </c>
      <c r="I520" s="25">
        <f t="shared" si="50"/>
        <v>4.672897196261682</v>
      </c>
      <c r="K520" t="s">
        <v>29</v>
      </c>
      <c r="L520">
        <v>13</v>
      </c>
      <c r="M520" s="43">
        <v>535</v>
      </c>
    </row>
    <row r="521" spans="1:13" s="96" customFormat="1" ht="12.75">
      <c r="A521" s="14"/>
      <c r="B521" s="386">
        <f>SUM(B515:B520)</f>
        <v>15000</v>
      </c>
      <c r="C521" s="14" t="s">
        <v>29</v>
      </c>
      <c r="D521" s="14"/>
      <c r="E521" s="14"/>
      <c r="F521" s="21"/>
      <c r="G521" s="21"/>
      <c r="H521" s="94">
        <v>0</v>
      </c>
      <c r="I521" s="95">
        <f t="shared" si="48"/>
        <v>28.037383177570092</v>
      </c>
      <c r="M521" s="43">
        <v>535</v>
      </c>
    </row>
    <row r="522" spans="2:13" ht="12.75">
      <c r="B522" s="9"/>
      <c r="H522" s="6">
        <f>H521-B522</f>
        <v>0</v>
      </c>
      <c r="I522" s="25">
        <f t="shared" si="48"/>
        <v>0</v>
      </c>
      <c r="M522" s="43">
        <v>535</v>
      </c>
    </row>
    <row r="523" spans="2:13" ht="12.75">
      <c r="B523" s="9"/>
      <c r="H523" s="6">
        <f>H522-B523</f>
        <v>0</v>
      </c>
      <c r="I523" s="25">
        <f t="shared" si="48"/>
        <v>0</v>
      </c>
      <c r="L523">
        <v>13</v>
      </c>
      <c r="M523" s="43">
        <v>535</v>
      </c>
    </row>
    <row r="524" spans="1:13" ht="12.75">
      <c r="A524" s="15"/>
      <c r="B524" s="9">
        <v>5000</v>
      </c>
      <c r="C524" s="1" t="s">
        <v>709</v>
      </c>
      <c r="D524" s="1" t="s">
        <v>77</v>
      </c>
      <c r="E524" s="1" t="s">
        <v>1139</v>
      </c>
      <c r="F524" s="30" t="s">
        <v>235</v>
      </c>
      <c r="G524" s="30" t="s">
        <v>167</v>
      </c>
      <c r="H524" s="6">
        <f>H523-B524</f>
        <v>-5000</v>
      </c>
      <c r="I524" s="25">
        <f t="shared" si="48"/>
        <v>9.345794392523365</v>
      </c>
      <c r="K524" t="s">
        <v>86</v>
      </c>
      <c r="L524">
        <v>13</v>
      </c>
      <c r="M524" s="43">
        <v>535</v>
      </c>
    </row>
    <row r="525" spans="1:13" ht="12.75">
      <c r="A525" s="15"/>
      <c r="B525" s="9">
        <v>5000</v>
      </c>
      <c r="C525" s="15" t="s">
        <v>237</v>
      </c>
      <c r="D525" s="1" t="s">
        <v>77</v>
      </c>
      <c r="E525" s="1" t="s">
        <v>1139</v>
      </c>
      <c r="F525" s="30" t="s">
        <v>236</v>
      </c>
      <c r="G525" s="30" t="s">
        <v>238</v>
      </c>
      <c r="H525" s="6">
        <f aca="true" t="shared" si="51" ref="H525:H531">H524-B525</f>
        <v>-10000</v>
      </c>
      <c r="I525" s="25">
        <f aca="true" t="shared" si="52" ref="I525:I531">+B525/M525</f>
        <v>9.345794392523365</v>
      </c>
      <c r="K525" t="s">
        <v>86</v>
      </c>
      <c r="L525">
        <v>13</v>
      </c>
      <c r="M525" s="43">
        <v>535</v>
      </c>
    </row>
    <row r="526" spans="1:13" ht="12.75">
      <c r="A526" s="15"/>
      <c r="B526" s="9">
        <v>5000</v>
      </c>
      <c r="C526" s="15" t="s">
        <v>239</v>
      </c>
      <c r="D526" s="1" t="s">
        <v>77</v>
      </c>
      <c r="E526" s="1" t="s">
        <v>1139</v>
      </c>
      <c r="F526" s="30" t="s">
        <v>236</v>
      </c>
      <c r="G526" s="30" t="s">
        <v>238</v>
      </c>
      <c r="H526" s="6">
        <f t="shared" si="51"/>
        <v>-15000</v>
      </c>
      <c r="I526" s="25">
        <f t="shared" si="52"/>
        <v>9.345794392523365</v>
      </c>
      <c r="K526" t="s">
        <v>86</v>
      </c>
      <c r="L526">
        <v>13</v>
      </c>
      <c r="M526" s="43">
        <v>535</v>
      </c>
    </row>
    <row r="527" spans="1:13" ht="12.75">
      <c r="A527" s="15"/>
      <c r="B527" s="9">
        <v>2500</v>
      </c>
      <c r="C527" s="15" t="s">
        <v>1157</v>
      </c>
      <c r="D527" s="1" t="s">
        <v>77</v>
      </c>
      <c r="E527" s="1" t="s">
        <v>1139</v>
      </c>
      <c r="F527" s="30" t="s">
        <v>236</v>
      </c>
      <c r="G527" s="30" t="s">
        <v>211</v>
      </c>
      <c r="H527" s="6">
        <f t="shared" si="51"/>
        <v>-17500</v>
      </c>
      <c r="I527" s="25">
        <f t="shared" si="52"/>
        <v>4.672897196261682</v>
      </c>
      <c r="K527" t="s">
        <v>86</v>
      </c>
      <c r="L527">
        <v>13</v>
      </c>
      <c r="M527" s="43">
        <v>535</v>
      </c>
    </row>
    <row r="528" spans="1:13" ht="12.75">
      <c r="A528" s="15"/>
      <c r="B528" s="9">
        <v>2500</v>
      </c>
      <c r="C528" s="15" t="s">
        <v>1158</v>
      </c>
      <c r="D528" s="1" t="s">
        <v>77</v>
      </c>
      <c r="E528" s="1" t="s">
        <v>1139</v>
      </c>
      <c r="F528" s="30" t="s">
        <v>236</v>
      </c>
      <c r="G528" s="30" t="s">
        <v>233</v>
      </c>
      <c r="H528" s="6">
        <f t="shared" si="51"/>
        <v>-20000</v>
      </c>
      <c r="I528" s="25">
        <f t="shared" si="52"/>
        <v>4.672897196261682</v>
      </c>
      <c r="K528" t="s">
        <v>86</v>
      </c>
      <c r="L528">
        <v>13</v>
      </c>
      <c r="M528" s="43">
        <v>535</v>
      </c>
    </row>
    <row r="529" spans="1:13" ht="12.75">
      <c r="A529" s="15"/>
      <c r="B529" s="9">
        <v>5000</v>
      </c>
      <c r="C529" s="15" t="s">
        <v>237</v>
      </c>
      <c r="D529" s="1" t="s">
        <v>77</v>
      </c>
      <c r="E529" s="1" t="s">
        <v>1139</v>
      </c>
      <c r="F529" s="30" t="s">
        <v>236</v>
      </c>
      <c r="G529" s="30" t="s">
        <v>233</v>
      </c>
      <c r="H529" s="6">
        <f t="shared" si="51"/>
        <v>-25000</v>
      </c>
      <c r="I529" s="25">
        <f t="shared" si="52"/>
        <v>9.345794392523365</v>
      </c>
      <c r="K529" t="s">
        <v>86</v>
      </c>
      <c r="L529">
        <v>13</v>
      </c>
      <c r="M529" s="43">
        <v>535</v>
      </c>
    </row>
    <row r="530" spans="1:13" ht="12.75">
      <c r="A530" s="15"/>
      <c r="B530" s="9">
        <v>5000</v>
      </c>
      <c r="C530" s="15" t="s">
        <v>239</v>
      </c>
      <c r="D530" s="1" t="s">
        <v>77</v>
      </c>
      <c r="E530" s="1" t="s">
        <v>1139</v>
      </c>
      <c r="F530" s="30" t="s">
        <v>236</v>
      </c>
      <c r="G530" s="30" t="s">
        <v>240</v>
      </c>
      <c r="H530" s="6">
        <f t="shared" si="51"/>
        <v>-30000</v>
      </c>
      <c r="I530" s="25">
        <f t="shared" si="52"/>
        <v>9.345794392523365</v>
      </c>
      <c r="K530" t="s">
        <v>86</v>
      </c>
      <c r="L530">
        <v>13</v>
      </c>
      <c r="M530" s="43">
        <v>535</v>
      </c>
    </row>
    <row r="531" spans="1:13" ht="12.75">
      <c r="A531" s="15"/>
      <c r="B531" s="9">
        <v>5000</v>
      </c>
      <c r="C531" s="1" t="s">
        <v>724</v>
      </c>
      <c r="D531" s="1" t="s">
        <v>77</v>
      </c>
      <c r="E531" s="1" t="s">
        <v>1139</v>
      </c>
      <c r="F531" s="30" t="s">
        <v>241</v>
      </c>
      <c r="G531" s="30" t="s">
        <v>240</v>
      </c>
      <c r="H531" s="6">
        <f t="shared" si="51"/>
        <v>-35000</v>
      </c>
      <c r="I531" s="25">
        <f t="shared" si="52"/>
        <v>9.345794392523365</v>
      </c>
      <c r="K531" t="s">
        <v>86</v>
      </c>
      <c r="L531">
        <v>13</v>
      </c>
      <c r="M531" s="43">
        <v>535</v>
      </c>
    </row>
    <row r="532" spans="1:13" s="96" customFormat="1" ht="12.75">
      <c r="A532" s="14"/>
      <c r="B532" s="386">
        <f>SUM(B524:B531)</f>
        <v>35000</v>
      </c>
      <c r="C532" s="14" t="s">
        <v>1144</v>
      </c>
      <c r="D532" s="14"/>
      <c r="E532" s="14"/>
      <c r="F532" s="21"/>
      <c r="G532" s="21"/>
      <c r="H532" s="94">
        <v>0</v>
      </c>
      <c r="I532" s="95">
        <f t="shared" si="48"/>
        <v>65.42056074766356</v>
      </c>
      <c r="M532" s="43">
        <v>535</v>
      </c>
    </row>
    <row r="533" spans="2:13" ht="12.75">
      <c r="B533" s="387"/>
      <c r="H533" s="6">
        <f>H532-B533</f>
        <v>0</v>
      </c>
      <c r="I533" s="25">
        <f t="shared" si="48"/>
        <v>0</v>
      </c>
      <c r="M533" s="43">
        <v>535</v>
      </c>
    </row>
    <row r="534" spans="2:13" ht="12.75">
      <c r="B534" s="387"/>
      <c r="H534" s="6">
        <f>H533-B534</f>
        <v>0</v>
      </c>
      <c r="I534" s="25">
        <f t="shared" si="48"/>
        <v>0</v>
      </c>
      <c r="M534" s="43">
        <v>535</v>
      </c>
    </row>
    <row r="535" spans="2:13" ht="12.75">
      <c r="B535" s="387">
        <v>1000</v>
      </c>
      <c r="C535" s="1" t="s">
        <v>63</v>
      </c>
      <c r="D535" s="1" t="s">
        <v>77</v>
      </c>
      <c r="E535" s="1" t="s">
        <v>160</v>
      </c>
      <c r="F535" s="30" t="s">
        <v>236</v>
      </c>
      <c r="G535" s="30" t="s">
        <v>167</v>
      </c>
      <c r="H535" s="6">
        <f>H534-B535</f>
        <v>-1000</v>
      </c>
      <c r="I535" s="25">
        <f t="shared" si="48"/>
        <v>1.8691588785046729</v>
      </c>
      <c r="K535" t="s">
        <v>86</v>
      </c>
      <c r="L535">
        <v>13</v>
      </c>
      <c r="M535" s="43">
        <v>535</v>
      </c>
    </row>
    <row r="536" spans="2:13" ht="12.75">
      <c r="B536" s="9">
        <v>900</v>
      </c>
      <c r="C536" s="1" t="s">
        <v>63</v>
      </c>
      <c r="D536" s="1" t="s">
        <v>77</v>
      </c>
      <c r="E536" s="1" t="s">
        <v>160</v>
      </c>
      <c r="F536" s="30" t="s">
        <v>236</v>
      </c>
      <c r="G536" s="30" t="s">
        <v>169</v>
      </c>
      <c r="H536" s="6">
        <f>H535-B536</f>
        <v>-1900</v>
      </c>
      <c r="I536" s="25">
        <f t="shared" si="48"/>
        <v>1.6822429906542056</v>
      </c>
      <c r="K536" t="s">
        <v>86</v>
      </c>
      <c r="L536">
        <v>13</v>
      </c>
      <c r="M536" s="43">
        <v>535</v>
      </c>
    </row>
    <row r="537" spans="2:13" ht="12.75">
      <c r="B537" s="9">
        <v>500</v>
      </c>
      <c r="C537" s="1" t="s">
        <v>63</v>
      </c>
      <c r="D537" s="1" t="s">
        <v>77</v>
      </c>
      <c r="E537" s="1" t="s">
        <v>160</v>
      </c>
      <c r="F537" s="30" t="s">
        <v>236</v>
      </c>
      <c r="G537" s="30" t="s">
        <v>238</v>
      </c>
      <c r="H537" s="6">
        <f>H536-B537</f>
        <v>-2400</v>
      </c>
      <c r="I537" s="25">
        <f t="shared" si="48"/>
        <v>0.9345794392523364</v>
      </c>
      <c r="K537" t="s">
        <v>86</v>
      </c>
      <c r="L537">
        <v>13</v>
      </c>
      <c r="M537" s="43">
        <v>535</v>
      </c>
    </row>
    <row r="538" spans="2:13" ht="12.75">
      <c r="B538" s="9">
        <v>1200</v>
      </c>
      <c r="C538" s="1" t="s">
        <v>63</v>
      </c>
      <c r="D538" s="1" t="s">
        <v>77</v>
      </c>
      <c r="E538" s="1" t="s">
        <v>160</v>
      </c>
      <c r="F538" s="30" t="s">
        <v>236</v>
      </c>
      <c r="G538" s="30" t="s">
        <v>229</v>
      </c>
      <c r="H538" s="6">
        <f aca="true" t="shared" si="53" ref="H538:H562">H537-B538</f>
        <v>-3600</v>
      </c>
      <c r="I538" s="25">
        <f t="shared" si="48"/>
        <v>2.2429906542056073</v>
      </c>
      <c r="K538" t="s">
        <v>86</v>
      </c>
      <c r="L538">
        <v>13</v>
      </c>
      <c r="M538" s="43">
        <v>535</v>
      </c>
    </row>
    <row r="539" spans="2:13" ht="12.75">
      <c r="B539" s="9">
        <v>700</v>
      </c>
      <c r="C539" s="1" t="s">
        <v>63</v>
      </c>
      <c r="D539" s="1" t="s">
        <v>77</v>
      </c>
      <c r="E539" s="1" t="s">
        <v>160</v>
      </c>
      <c r="F539" s="30" t="s">
        <v>236</v>
      </c>
      <c r="G539" s="30" t="s">
        <v>211</v>
      </c>
      <c r="H539" s="6">
        <f t="shared" si="53"/>
        <v>-4300</v>
      </c>
      <c r="I539" s="25">
        <f t="shared" si="48"/>
        <v>1.308411214953271</v>
      </c>
      <c r="K539" t="s">
        <v>86</v>
      </c>
      <c r="L539">
        <v>13</v>
      </c>
      <c r="M539" s="43">
        <v>535</v>
      </c>
    </row>
    <row r="540" spans="2:13" ht="12.75">
      <c r="B540" s="9">
        <v>1500</v>
      </c>
      <c r="C540" s="1" t="s">
        <v>63</v>
      </c>
      <c r="D540" s="1" t="s">
        <v>77</v>
      </c>
      <c r="E540" s="1" t="s">
        <v>160</v>
      </c>
      <c r="F540" s="30" t="s">
        <v>236</v>
      </c>
      <c r="G540" s="30" t="s">
        <v>233</v>
      </c>
      <c r="H540" s="6">
        <f t="shared" si="53"/>
        <v>-5800</v>
      </c>
      <c r="I540" s="25">
        <f t="shared" si="48"/>
        <v>2.803738317757009</v>
      </c>
      <c r="K540" t="s">
        <v>86</v>
      </c>
      <c r="L540">
        <v>13</v>
      </c>
      <c r="M540" s="43">
        <v>535</v>
      </c>
    </row>
    <row r="541" spans="2:13" ht="12.75">
      <c r="B541" s="9">
        <v>300</v>
      </c>
      <c r="C541" s="1" t="s">
        <v>63</v>
      </c>
      <c r="D541" s="1" t="s">
        <v>77</v>
      </c>
      <c r="E541" s="1" t="s">
        <v>160</v>
      </c>
      <c r="F541" s="30" t="s">
        <v>236</v>
      </c>
      <c r="G541" s="30" t="s">
        <v>240</v>
      </c>
      <c r="H541" s="6">
        <f t="shared" si="53"/>
        <v>-6100</v>
      </c>
      <c r="I541" s="25">
        <f t="shared" si="48"/>
        <v>0.5607476635514018</v>
      </c>
      <c r="K541" t="s">
        <v>86</v>
      </c>
      <c r="L541">
        <v>13</v>
      </c>
      <c r="M541" s="43">
        <v>535</v>
      </c>
    </row>
    <row r="542" spans="1:13" s="96" customFormat="1" ht="12.75">
      <c r="A542" s="14"/>
      <c r="B542" s="386">
        <f>SUM(B535:B541)</f>
        <v>6100</v>
      </c>
      <c r="C542" s="14"/>
      <c r="D542" s="14"/>
      <c r="E542" s="14"/>
      <c r="F542" s="21"/>
      <c r="G542" s="21"/>
      <c r="H542" s="94">
        <v>0</v>
      </c>
      <c r="I542" s="95">
        <f t="shared" si="48"/>
        <v>11.401869158878505</v>
      </c>
      <c r="M542" s="43">
        <v>535</v>
      </c>
    </row>
    <row r="543" spans="2:13" ht="12.75">
      <c r="B543" s="9"/>
      <c r="H543" s="6">
        <f t="shared" si="53"/>
        <v>0</v>
      </c>
      <c r="I543" s="25">
        <f t="shared" si="48"/>
        <v>0</v>
      </c>
      <c r="M543" s="43">
        <v>535</v>
      </c>
    </row>
    <row r="544" spans="2:13" ht="12.75">
      <c r="B544" s="9"/>
      <c r="H544" s="6">
        <f t="shared" si="53"/>
        <v>0</v>
      </c>
      <c r="I544" s="25">
        <f t="shared" si="48"/>
        <v>0</v>
      </c>
      <c r="M544" s="43">
        <v>535</v>
      </c>
    </row>
    <row r="545" spans="2:13" ht="12.75">
      <c r="B545" s="9">
        <v>4000</v>
      </c>
      <c r="C545" s="1" t="s">
        <v>64</v>
      </c>
      <c r="D545" s="1" t="s">
        <v>77</v>
      </c>
      <c r="E545" s="1" t="s">
        <v>1139</v>
      </c>
      <c r="F545" s="30" t="s">
        <v>242</v>
      </c>
      <c r="G545" s="30" t="s">
        <v>169</v>
      </c>
      <c r="H545" s="6">
        <f t="shared" si="53"/>
        <v>-4000</v>
      </c>
      <c r="I545" s="25">
        <f t="shared" si="48"/>
        <v>7.4766355140186915</v>
      </c>
      <c r="K545" t="s">
        <v>86</v>
      </c>
      <c r="L545">
        <v>13</v>
      </c>
      <c r="M545" s="43">
        <v>535</v>
      </c>
    </row>
    <row r="546" spans="2:13" ht="12.75">
      <c r="B546" s="9">
        <v>4000</v>
      </c>
      <c r="C546" s="1" t="s">
        <v>64</v>
      </c>
      <c r="D546" s="1" t="s">
        <v>77</v>
      </c>
      <c r="E546" s="1" t="s">
        <v>1139</v>
      </c>
      <c r="F546" s="30" t="s">
        <v>242</v>
      </c>
      <c r="G546" s="30" t="s">
        <v>238</v>
      </c>
      <c r="H546" s="6">
        <f t="shared" si="53"/>
        <v>-8000</v>
      </c>
      <c r="I546" s="25">
        <f t="shared" si="48"/>
        <v>7.4766355140186915</v>
      </c>
      <c r="K546" t="s">
        <v>86</v>
      </c>
      <c r="L546">
        <v>13</v>
      </c>
      <c r="M546" s="43">
        <v>535</v>
      </c>
    </row>
    <row r="547" spans="2:13" ht="12.75">
      <c r="B547" s="9">
        <v>4000</v>
      </c>
      <c r="C547" s="1" t="s">
        <v>64</v>
      </c>
      <c r="D547" s="1" t="s">
        <v>77</v>
      </c>
      <c r="E547" s="1" t="s">
        <v>1139</v>
      </c>
      <c r="F547" s="30" t="s">
        <v>242</v>
      </c>
      <c r="G547" s="30" t="s">
        <v>229</v>
      </c>
      <c r="H547" s="6">
        <f t="shared" si="53"/>
        <v>-12000</v>
      </c>
      <c r="I547" s="25">
        <f t="shared" si="48"/>
        <v>7.4766355140186915</v>
      </c>
      <c r="K547" t="s">
        <v>86</v>
      </c>
      <c r="L547">
        <v>13</v>
      </c>
      <c r="M547" s="43">
        <v>535</v>
      </c>
    </row>
    <row r="548" spans="2:13" ht="12.75">
      <c r="B548" s="9">
        <v>2000</v>
      </c>
      <c r="C548" s="1" t="s">
        <v>64</v>
      </c>
      <c r="D548" s="1" t="s">
        <v>77</v>
      </c>
      <c r="E548" s="1" t="s">
        <v>1139</v>
      </c>
      <c r="F548" s="30" t="s">
        <v>243</v>
      </c>
      <c r="G548" s="30" t="s">
        <v>233</v>
      </c>
      <c r="H548" s="6">
        <f t="shared" si="53"/>
        <v>-14000</v>
      </c>
      <c r="I548" s="25">
        <f t="shared" si="48"/>
        <v>3.7383177570093458</v>
      </c>
      <c r="K548" t="s">
        <v>86</v>
      </c>
      <c r="L548">
        <v>13</v>
      </c>
      <c r="M548" s="43">
        <v>535</v>
      </c>
    </row>
    <row r="549" spans="1:13" s="96" customFormat="1" ht="12.75">
      <c r="A549" s="14"/>
      <c r="B549" s="386">
        <f>SUM(B545:B548)</f>
        <v>14000</v>
      </c>
      <c r="C549" s="14"/>
      <c r="D549" s="14"/>
      <c r="E549" s="14"/>
      <c r="F549" s="21"/>
      <c r="G549" s="21"/>
      <c r="H549" s="94">
        <v>0</v>
      </c>
      <c r="I549" s="95">
        <f t="shared" si="48"/>
        <v>26.16822429906542</v>
      </c>
      <c r="M549" s="43">
        <v>535</v>
      </c>
    </row>
    <row r="550" spans="2:13" ht="12.75">
      <c r="B550" s="9"/>
      <c r="H550" s="6">
        <f t="shared" si="53"/>
        <v>0</v>
      </c>
      <c r="I550" s="25">
        <f t="shared" si="48"/>
        <v>0</v>
      </c>
      <c r="M550" s="43">
        <v>535</v>
      </c>
    </row>
    <row r="551" spans="2:13" ht="12.75">
      <c r="B551" s="9"/>
      <c r="H551" s="6">
        <f t="shared" si="53"/>
        <v>0</v>
      </c>
      <c r="I551" s="25">
        <f t="shared" si="48"/>
        <v>0</v>
      </c>
      <c r="M551" s="43">
        <v>535</v>
      </c>
    </row>
    <row r="552" spans="2:13" ht="12.75">
      <c r="B552" s="9">
        <v>2000</v>
      </c>
      <c r="C552" s="1" t="s">
        <v>66</v>
      </c>
      <c r="D552" s="1" t="s">
        <v>77</v>
      </c>
      <c r="E552" s="1" t="s">
        <v>1139</v>
      </c>
      <c r="F552" s="30" t="s">
        <v>236</v>
      </c>
      <c r="G552" s="30" t="s">
        <v>167</v>
      </c>
      <c r="H552" s="6">
        <f t="shared" si="53"/>
        <v>-2000</v>
      </c>
      <c r="I552" s="25">
        <f t="shared" si="48"/>
        <v>3.7383177570093458</v>
      </c>
      <c r="K552" t="s">
        <v>86</v>
      </c>
      <c r="L552">
        <v>13</v>
      </c>
      <c r="M552" s="43">
        <v>535</v>
      </c>
    </row>
    <row r="553" spans="2:13" ht="12.75">
      <c r="B553" s="9">
        <v>2000</v>
      </c>
      <c r="C553" s="1" t="s">
        <v>66</v>
      </c>
      <c r="D553" s="1" t="s">
        <v>77</v>
      </c>
      <c r="E553" s="1" t="s">
        <v>1139</v>
      </c>
      <c r="F553" s="30" t="s">
        <v>236</v>
      </c>
      <c r="G553" s="30" t="s">
        <v>169</v>
      </c>
      <c r="H553" s="6">
        <f t="shared" si="53"/>
        <v>-4000</v>
      </c>
      <c r="I553" s="25">
        <f t="shared" si="48"/>
        <v>3.7383177570093458</v>
      </c>
      <c r="K553" t="s">
        <v>86</v>
      </c>
      <c r="L553">
        <v>13</v>
      </c>
      <c r="M553" s="43">
        <v>535</v>
      </c>
    </row>
    <row r="554" spans="2:13" ht="12.75">
      <c r="B554" s="9">
        <v>2000</v>
      </c>
      <c r="C554" s="1" t="s">
        <v>66</v>
      </c>
      <c r="D554" s="1" t="s">
        <v>77</v>
      </c>
      <c r="E554" s="1" t="s">
        <v>1139</v>
      </c>
      <c r="F554" s="30" t="s">
        <v>236</v>
      </c>
      <c r="G554" s="30" t="s">
        <v>238</v>
      </c>
      <c r="H554" s="6">
        <f t="shared" si="53"/>
        <v>-6000</v>
      </c>
      <c r="I554" s="25">
        <f t="shared" si="48"/>
        <v>3.7383177570093458</v>
      </c>
      <c r="K554" t="s">
        <v>86</v>
      </c>
      <c r="L554">
        <v>13</v>
      </c>
      <c r="M554" s="43">
        <v>535</v>
      </c>
    </row>
    <row r="555" spans="2:13" ht="12.75">
      <c r="B555" s="9">
        <v>2000</v>
      </c>
      <c r="C555" s="1" t="s">
        <v>66</v>
      </c>
      <c r="D555" s="1" t="s">
        <v>77</v>
      </c>
      <c r="E555" s="1" t="s">
        <v>1139</v>
      </c>
      <c r="F555" s="30" t="s">
        <v>236</v>
      </c>
      <c r="G555" s="30" t="s">
        <v>229</v>
      </c>
      <c r="H555" s="6">
        <f t="shared" si="53"/>
        <v>-8000</v>
      </c>
      <c r="I555" s="25">
        <f t="shared" si="48"/>
        <v>3.7383177570093458</v>
      </c>
      <c r="K555" t="s">
        <v>86</v>
      </c>
      <c r="L555">
        <v>13</v>
      </c>
      <c r="M555" s="43">
        <v>535</v>
      </c>
    </row>
    <row r="556" spans="2:13" ht="12.75">
      <c r="B556" s="9">
        <v>2000</v>
      </c>
      <c r="C556" s="1" t="s">
        <v>66</v>
      </c>
      <c r="D556" s="1" t="s">
        <v>77</v>
      </c>
      <c r="E556" s="1" t="s">
        <v>1139</v>
      </c>
      <c r="F556" s="30" t="s">
        <v>236</v>
      </c>
      <c r="G556" s="30" t="s">
        <v>211</v>
      </c>
      <c r="H556" s="6">
        <f t="shared" si="53"/>
        <v>-10000</v>
      </c>
      <c r="I556" s="25">
        <f t="shared" si="48"/>
        <v>3.7383177570093458</v>
      </c>
      <c r="K556" t="s">
        <v>86</v>
      </c>
      <c r="L556">
        <v>13</v>
      </c>
      <c r="M556" s="43">
        <v>535</v>
      </c>
    </row>
    <row r="557" spans="2:13" ht="12.75">
      <c r="B557" s="9">
        <v>2000</v>
      </c>
      <c r="C557" s="1" t="s">
        <v>66</v>
      </c>
      <c r="D557" s="1" t="s">
        <v>77</v>
      </c>
      <c r="E557" s="1" t="s">
        <v>1139</v>
      </c>
      <c r="F557" s="30" t="s">
        <v>236</v>
      </c>
      <c r="G557" s="30" t="s">
        <v>233</v>
      </c>
      <c r="H557" s="6">
        <f t="shared" si="53"/>
        <v>-12000</v>
      </c>
      <c r="I557" s="25">
        <f t="shared" si="48"/>
        <v>3.7383177570093458</v>
      </c>
      <c r="K557" t="s">
        <v>86</v>
      </c>
      <c r="L557">
        <v>13</v>
      </c>
      <c r="M557" s="43">
        <v>535</v>
      </c>
    </row>
    <row r="558" spans="2:13" ht="12.75">
      <c r="B558" s="9">
        <v>2000</v>
      </c>
      <c r="C558" s="1" t="s">
        <v>66</v>
      </c>
      <c r="D558" s="1" t="s">
        <v>77</v>
      </c>
      <c r="E558" s="1" t="s">
        <v>1139</v>
      </c>
      <c r="F558" s="30" t="s">
        <v>236</v>
      </c>
      <c r="G558" s="30" t="s">
        <v>240</v>
      </c>
      <c r="H558" s="6">
        <f t="shared" si="53"/>
        <v>-14000</v>
      </c>
      <c r="I558" s="25">
        <f t="shared" si="48"/>
        <v>3.7383177570093458</v>
      </c>
      <c r="K558" t="s">
        <v>86</v>
      </c>
      <c r="L558">
        <v>13</v>
      </c>
      <c r="M558" s="43">
        <v>535</v>
      </c>
    </row>
    <row r="559" spans="1:13" s="96" customFormat="1" ht="12.75">
      <c r="A559" s="14"/>
      <c r="B559" s="386">
        <f>SUM(B552:B558)</f>
        <v>14000</v>
      </c>
      <c r="C559" s="14" t="s">
        <v>66</v>
      </c>
      <c r="D559" s="14"/>
      <c r="E559" s="14"/>
      <c r="F559" s="21"/>
      <c r="G559" s="21"/>
      <c r="H559" s="94">
        <v>0</v>
      </c>
      <c r="I559" s="95">
        <f t="shared" si="48"/>
        <v>26.16822429906542</v>
      </c>
      <c r="M559" s="43">
        <v>535</v>
      </c>
    </row>
    <row r="560" spans="2:13" ht="12.75">
      <c r="B560" s="9"/>
      <c r="H560" s="6">
        <f t="shared" si="53"/>
        <v>0</v>
      </c>
      <c r="I560" s="25">
        <f t="shared" si="48"/>
        <v>0</v>
      </c>
      <c r="M560" s="43">
        <v>535</v>
      </c>
    </row>
    <row r="561" spans="2:13" ht="12.75">
      <c r="B561" s="9"/>
      <c r="H561" s="6">
        <f t="shared" si="53"/>
        <v>0</v>
      </c>
      <c r="I561" s="25">
        <f t="shared" si="48"/>
        <v>0</v>
      </c>
      <c r="M561" s="43">
        <v>535</v>
      </c>
    </row>
    <row r="562" spans="1:13" ht="12.75">
      <c r="A562" s="15"/>
      <c r="B562" s="9">
        <v>2000</v>
      </c>
      <c r="C562" s="15" t="s">
        <v>244</v>
      </c>
      <c r="D562" s="1" t="s">
        <v>77</v>
      </c>
      <c r="E562" s="1" t="s">
        <v>245</v>
      </c>
      <c r="F562" s="30" t="s">
        <v>236</v>
      </c>
      <c r="G562" s="30" t="s">
        <v>238</v>
      </c>
      <c r="H562" s="6">
        <f t="shared" si="53"/>
        <v>-2000</v>
      </c>
      <c r="I562" s="25">
        <f t="shared" si="48"/>
        <v>3.7383177570093458</v>
      </c>
      <c r="K562" t="s">
        <v>86</v>
      </c>
      <c r="L562">
        <v>13</v>
      </c>
      <c r="M562" s="43">
        <v>535</v>
      </c>
    </row>
    <row r="563" spans="1:13" s="96" customFormat="1" ht="12.75">
      <c r="A563" s="14"/>
      <c r="B563" s="386">
        <f>SUM(B562)</f>
        <v>2000</v>
      </c>
      <c r="C563" s="14"/>
      <c r="D563" s="14"/>
      <c r="E563" s="14" t="s">
        <v>245</v>
      </c>
      <c r="F563" s="21"/>
      <c r="G563" s="21"/>
      <c r="H563" s="94">
        <v>0</v>
      </c>
      <c r="I563" s="95">
        <f t="shared" si="48"/>
        <v>3.7383177570093458</v>
      </c>
      <c r="M563" s="43">
        <v>535</v>
      </c>
    </row>
    <row r="564" spans="2:13" ht="12.75">
      <c r="B564" s="9"/>
      <c r="H564" s="6">
        <f>H563-B564</f>
        <v>0</v>
      </c>
      <c r="I564" s="25">
        <f t="shared" si="48"/>
        <v>0</v>
      </c>
      <c r="M564" s="43">
        <v>535</v>
      </c>
    </row>
    <row r="565" spans="2:13" ht="12.75">
      <c r="B565" s="9"/>
      <c r="H565" s="6">
        <f>H564-B565</f>
        <v>0</v>
      </c>
      <c r="I565" s="25">
        <f t="shared" si="48"/>
        <v>0</v>
      </c>
      <c r="M565" s="43">
        <v>535</v>
      </c>
    </row>
    <row r="566" spans="2:13" ht="12.75">
      <c r="B566" s="9"/>
      <c r="H566" s="6">
        <f>H565-B566</f>
        <v>0</v>
      </c>
      <c r="I566" s="25">
        <f t="shared" si="48"/>
        <v>0</v>
      </c>
      <c r="M566" s="43">
        <v>535</v>
      </c>
    </row>
    <row r="567" spans="2:13" ht="12.75">
      <c r="B567" s="9"/>
      <c r="H567" s="6">
        <f>H566-B567</f>
        <v>0</v>
      </c>
      <c r="I567" s="25">
        <f t="shared" si="48"/>
        <v>0</v>
      </c>
      <c r="M567" s="43">
        <v>535</v>
      </c>
    </row>
    <row r="568" spans="1:13" s="93" customFormat="1" ht="12.75">
      <c r="A568" s="89"/>
      <c r="B568" s="385">
        <f>+B575+B581+B587+B592+B598+B604</f>
        <v>44000</v>
      </c>
      <c r="C568" s="89" t="s">
        <v>246</v>
      </c>
      <c r="D568" s="89" t="s">
        <v>258</v>
      </c>
      <c r="E568" s="89" t="s">
        <v>177</v>
      </c>
      <c r="F568" s="91" t="s">
        <v>247</v>
      </c>
      <c r="G568" s="91" t="s">
        <v>137</v>
      </c>
      <c r="H568" s="90"/>
      <c r="I568" s="92">
        <f t="shared" si="48"/>
        <v>82.24299065420561</v>
      </c>
      <c r="M568" s="43">
        <v>535</v>
      </c>
    </row>
    <row r="569" spans="2:13" ht="12.75">
      <c r="B569" s="9"/>
      <c r="H569" s="6">
        <f aca="true" t="shared" si="54" ref="H569:H574">H568-B569</f>
        <v>0</v>
      </c>
      <c r="I569" s="25">
        <f t="shared" si="48"/>
        <v>0</v>
      </c>
      <c r="M569" s="43">
        <v>535</v>
      </c>
    </row>
    <row r="570" spans="2:13" ht="12.75">
      <c r="B570" s="9">
        <v>2500</v>
      </c>
      <c r="C570" s="37" t="s">
        <v>29</v>
      </c>
      <c r="D570" s="1" t="s">
        <v>13</v>
      </c>
      <c r="E570" s="1" t="s">
        <v>30</v>
      </c>
      <c r="F570" s="71" t="s">
        <v>248</v>
      </c>
      <c r="G570" s="30" t="s">
        <v>167</v>
      </c>
      <c r="H570" s="6">
        <f t="shared" si="54"/>
        <v>-2500</v>
      </c>
      <c r="I570" s="25">
        <f>+B570/M570</f>
        <v>4.672897196261682</v>
      </c>
      <c r="K570" t="s">
        <v>29</v>
      </c>
      <c r="L570">
        <v>14</v>
      </c>
      <c r="M570" s="43">
        <v>535</v>
      </c>
    </row>
    <row r="571" spans="2:13" ht="12.75">
      <c r="B571" s="387">
        <v>3000</v>
      </c>
      <c r="C571" s="37" t="s">
        <v>29</v>
      </c>
      <c r="D571" s="1" t="s">
        <v>13</v>
      </c>
      <c r="E571" s="1" t="s">
        <v>33</v>
      </c>
      <c r="F571" s="71" t="s">
        <v>249</v>
      </c>
      <c r="G571" s="30" t="s">
        <v>169</v>
      </c>
      <c r="H571" s="6">
        <f t="shared" si="54"/>
        <v>-5500</v>
      </c>
      <c r="I571" s="25">
        <f>+B571/M571</f>
        <v>5.607476635514018</v>
      </c>
      <c r="K571" t="s">
        <v>29</v>
      </c>
      <c r="L571">
        <v>14</v>
      </c>
      <c r="M571" s="43">
        <v>535</v>
      </c>
    </row>
    <row r="572" spans="2:13" ht="12.75">
      <c r="B572" s="9">
        <v>2500</v>
      </c>
      <c r="C572" s="37" t="s">
        <v>29</v>
      </c>
      <c r="D572" s="1" t="s">
        <v>13</v>
      </c>
      <c r="E572" s="1" t="s">
        <v>30</v>
      </c>
      <c r="F572" s="71" t="s">
        <v>250</v>
      </c>
      <c r="G572" s="30" t="s">
        <v>169</v>
      </c>
      <c r="H572" s="6">
        <f t="shared" si="54"/>
        <v>-8000</v>
      </c>
      <c r="I572" s="25">
        <f>+B572/M572</f>
        <v>4.672897196261682</v>
      </c>
      <c r="K572" t="s">
        <v>29</v>
      </c>
      <c r="L572">
        <v>14</v>
      </c>
      <c r="M572" s="43">
        <v>535</v>
      </c>
    </row>
    <row r="573" spans="2:13" ht="12.75">
      <c r="B573" s="9">
        <v>2500</v>
      </c>
      <c r="C573" s="37" t="s">
        <v>29</v>
      </c>
      <c r="D573" s="1" t="s">
        <v>13</v>
      </c>
      <c r="E573" s="1" t="s">
        <v>30</v>
      </c>
      <c r="F573" s="71" t="s">
        <v>251</v>
      </c>
      <c r="G573" s="30" t="s">
        <v>238</v>
      </c>
      <c r="H573" s="6">
        <f t="shared" si="54"/>
        <v>-10500</v>
      </c>
      <c r="I573" s="25">
        <f>+B573/M573</f>
        <v>4.672897196261682</v>
      </c>
      <c r="K573" t="s">
        <v>29</v>
      </c>
      <c r="L573">
        <v>14</v>
      </c>
      <c r="M573" s="43">
        <v>535</v>
      </c>
    </row>
    <row r="574" spans="2:13" ht="12.75">
      <c r="B574" s="9">
        <v>2500</v>
      </c>
      <c r="C574" s="37" t="s">
        <v>29</v>
      </c>
      <c r="D574" s="1" t="s">
        <v>13</v>
      </c>
      <c r="E574" s="1" t="s">
        <v>30</v>
      </c>
      <c r="F574" s="71" t="s">
        <v>252</v>
      </c>
      <c r="G574" s="30" t="s">
        <v>229</v>
      </c>
      <c r="H574" s="6">
        <f t="shared" si="54"/>
        <v>-13000</v>
      </c>
      <c r="I574" s="25">
        <f>+B574/M574</f>
        <v>4.672897196261682</v>
      </c>
      <c r="K574" t="s">
        <v>29</v>
      </c>
      <c r="L574">
        <v>14</v>
      </c>
      <c r="M574" s="43">
        <v>535</v>
      </c>
    </row>
    <row r="575" spans="1:13" s="96" customFormat="1" ht="12.75">
      <c r="A575" s="14"/>
      <c r="B575" s="386">
        <f>SUM(B570:B574)</f>
        <v>13000</v>
      </c>
      <c r="C575" s="14" t="s">
        <v>29</v>
      </c>
      <c r="D575" s="14"/>
      <c r="E575" s="14"/>
      <c r="F575" s="21"/>
      <c r="G575" s="21"/>
      <c r="H575" s="94">
        <v>0</v>
      </c>
      <c r="I575" s="95">
        <f t="shared" si="48"/>
        <v>24.299065420560748</v>
      </c>
      <c r="M575" s="43">
        <v>535</v>
      </c>
    </row>
    <row r="576" spans="2:13" ht="12.75">
      <c r="B576" s="9"/>
      <c r="H576" s="6">
        <f>H575-B576</f>
        <v>0</v>
      </c>
      <c r="I576" s="25">
        <f aca="true" t="shared" si="55" ref="I576:I638">+B576/M576</f>
        <v>0</v>
      </c>
      <c r="M576" s="43">
        <v>535</v>
      </c>
    </row>
    <row r="577" spans="1:13" ht="12.75">
      <c r="A577" s="15"/>
      <c r="B577" s="9"/>
      <c r="H577" s="6">
        <f>H576-B577</f>
        <v>0</v>
      </c>
      <c r="I577" s="25">
        <f t="shared" si="55"/>
        <v>0</v>
      </c>
      <c r="M577" s="43">
        <v>535</v>
      </c>
    </row>
    <row r="578" spans="2:13" ht="12.75">
      <c r="B578" s="9">
        <v>1000</v>
      </c>
      <c r="C578" s="15" t="s">
        <v>254</v>
      </c>
      <c r="D578" s="1" t="s">
        <v>13</v>
      </c>
      <c r="E578" s="1" t="s">
        <v>1139</v>
      </c>
      <c r="F578" s="71" t="s">
        <v>253</v>
      </c>
      <c r="G578" s="71" t="s">
        <v>169</v>
      </c>
      <c r="H578" s="6">
        <f>H577-B578</f>
        <v>-1000</v>
      </c>
      <c r="I578" s="25">
        <f>+B578/M578</f>
        <v>1.8691588785046729</v>
      </c>
      <c r="K578" t="s">
        <v>30</v>
      </c>
      <c r="L578">
        <v>14</v>
      </c>
      <c r="M578" s="43">
        <v>535</v>
      </c>
    </row>
    <row r="579" spans="2:13" ht="12.75">
      <c r="B579" s="9">
        <v>1000</v>
      </c>
      <c r="C579" s="15" t="s">
        <v>255</v>
      </c>
      <c r="D579" s="1" t="s">
        <v>13</v>
      </c>
      <c r="E579" s="1" t="s">
        <v>1139</v>
      </c>
      <c r="F579" s="71" t="s">
        <v>253</v>
      </c>
      <c r="G579" s="71" t="s">
        <v>169</v>
      </c>
      <c r="H579" s="6">
        <f>H578-B579</f>
        <v>-2000</v>
      </c>
      <c r="I579" s="25">
        <f>+B579/M579</f>
        <v>1.8691588785046729</v>
      </c>
      <c r="K579" t="s">
        <v>30</v>
      </c>
      <c r="L579">
        <v>14</v>
      </c>
      <c r="M579" s="43">
        <v>535</v>
      </c>
    </row>
    <row r="580" spans="2:13" ht="12.75">
      <c r="B580" s="9">
        <v>4000</v>
      </c>
      <c r="C580" s="1" t="s">
        <v>1183</v>
      </c>
      <c r="D580" s="1" t="s">
        <v>13</v>
      </c>
      <c r="E580" s="1" t="s">
        <v>1139</v>
      </c>
      <c r="F580" s="71" t="s">
        <v>256</v>
      </c>
      <c r="G580" s="71" t="s">
        <v>238</v>
      </c>
      <c r="H580" s="6">
        <f>H579-B580</f>
        <v>-6000</v>
      </c>
      <c r="I580" s="25">
        <f>+B580/M580</f>
        <v>7.4766355140186915</v>
      </c>
      <c r="K580" t="s">
        <v>30</v>
      </c>
      <c r="L580">
        <v>14</v>
      </c>
      <c r="M580" s="43">
        <v>535</v>
      </c>
    </row>
    <row r="581" spans="1:13" s="102" customFormat="1" ht="12.75">
      <c r="A581" s="97"/>
      <c r="B581" s="388">
        <f>SUM(B578:B580)</f>
        <v>6000</v>
      </c>
      <c r="C581" s="97" t="s">
        <v>1142</v>
      </c>
      <c r="E581" s="97"/>
      <c r="F581" s="99"/>
      <c r="G581" s="99"/>
      <c r="H581" s="100">
        <v>0</v>
      </c>
      <c r="I581" s="101">
        <f t="shared" si="55"/>
        <v>11.214953271028037</v>
      </c>
      <c r="M581" s="43">
        <v>535</v>
      </c>
    </row>
    <row r="582" spans="2:13" ht="12.75">
      <c r="B582" s="9"/>
      <c r="F582" s="71"/>
      <c r="G582" s="71"/>
      <c r="H582" s="6">
        <f>H581-B582</f>
        <v>0</v>
      </c>
      <c r="I582" s="25">
        <f t="shared" si="55"/>
        <v>0</v>
      </c>
      <c r="M582" s="43">
        <v>535</v>
      </c>
    </row>
    <row r="583" spans="2:13" ht="12.75">
      <c r="B583" s="9"/>
      <c r="F583" s="71"/>
      <c r="G583" s="71"/>
      <c r="H583" s="6">
        <f>H582-B583</f>
        <v>0</v>
      </c>
      <c r="I583" s="25">
        <f t="shared" si="55"/>
        <v>0</v>
      </c>
      <c r="M583" s="43">
        <v>535</v>
      </c>
    </row>
    <row r="584" spans="2:13" ht="12.75">
      <c r="B584" s="9">
        <v>1500</v>
      </c>
      <c r="C584" s="1" t="s">
        <v>63</v>
      </c>
      <c r="D584" s="1" t="s">
        <v>13</v>
      </c>
      <c r="E584" s="1" t="s">
        <v>160</v>
      </c>
      <c r="F584" s="71" t="s">
        <v>253</v>
      </c>
      <c r="G584" s="71" t="s">
        <v>167</v>
      </c>
      <c r="H584" s="6">
        <f>H583-B584</f>
        <v>-1500</v>
      </c>
      <c r="I584" s="25">
        <f t="shared" si="55"/>
        <v>2.803738317757009</v>
      </c>
      <c r="K584" t="s">
        <v>30</v>
      </c>
      <c r="L584">
        <v>14</v>
      </c>
      <c r="M584" s="43">
        <v>535</v>
      </c>
    </row>
    <row r="585" spans="2:13" ht="12.75">
      <c r="B585" s="9">
        <v>1000</v>
      </c>
      <c r="C585" s="1" t="s">
        <v>63</v>
      </c>
      <c r="D585" s="1" t="s">
        <v>13</v>
      </c>
      <c r="E585" s="1" t="s">
        <v>160</v>
      </c>
      <c r="F585" s="71" t="s">
        <v>253</v>
      </c>
      <c r="G585" s="71" t="s">
        <v>169</v>
      </c>
      <c r="H585" s="6">
        <f>H584-B585</f>
        <v>-2500</v>
      </c>
      <c r="I585" s="25">
        <f t="shared" si="55"/>
        <v>1.8691588785046729</v>
      </c>
      <c r="K585" t="s">
        <v>30</v>
      </c>
      <c r="L585">
        <v>14</v>
      </c>
      <c r="M585" s="43">
        <v>535</v>
      </c>
    </row>
    <row r="586" spans="2:13" ht="12.75">
      <c r="B586" s="9">
        <v>1500</v>
      </c>
      <c r="C586" s="1" t="s">
        <v>63</v>
      </c>
      <c r="D586" s="1" t="s">
        <v>13</v>
      </c>
      <c r="E586" s="1" t="s">
        <v>160</v>
      </c>
      <c r="F586" s="71" t="s">
        <v>253</v>
      </c>
      <c r="G586" s="71" t="s">
        <v>238</v>
      </c>
      <c r="H586" s="6">
        <f>H585-B586</f>
        <v>-4000</v>
      </c>
      <c r="I586" s="25">
        <f t="shared" si="55"/>
        <v>2.803738317757009</v>
      </c>
      <c r="K586" t="s">
        <v>30</v>
      </c>
      <c r="L586">
        <v>14</v>
      </c>
      <c r="M586" s="43">
        <v>535</v>
      </c>
    </row>
    <row r="587" spans="1:13" s="102" customFormat="1" ht="12.75">
      <c r="A587" s="97"/>
      <c r="B587" s="388">
        <f>SUM(B584:B586)</f>
        <v>4000</v>
      </c>
      <c r="C587" s="97"/>
      <c r="D587" s="97"/>
      <c r="E587" s="97" t="s">
        <v>160</v>
      </c>
      <c r="F587" s="99"/>
      <c r="G587" s="99"/>
      <c r="H587" s="100">
        <v>0</v>
      </c>
      <c r="I587" s="101">
        <f t="shared" si="55"/>
        <v>7.4766355140186915</v>
      </c>
      <c r="M587" s="43">
        <v>535</v>
      </c>
    </row>
    <row r="588" spans="2:13" ht="12.75">
      <c r="B588" s="9"/>
      <c r="F588" s="71"/>
      <c r="G588" s="71"/>
      <c r="H588" s="6">
        <f>H587-B588</f>
        <v>0</v>
      </c>
      <c r="I588" s="25">
        <f t="shared" si="55"/>
        <v>0</v>
      </c>
      <c r="M588" s="43">
        <v>535</v>
      </c>
    </row>
    <row r="589" spans="2:13" ht="12.75">
      <c r="B589" s="9"/>
      <c r="F589" s="71"/>
      <c r="G589" s="71"/>
      <c r="H589" s="6">
        <f aca="true" t="shared" si="56" ref="H589:H603">H588-B589</f>
        <v>0</v>
      </c>
      <c r="I589" s="25">
        <f t="shared" si="55"/>
        <v>0</v>
      </c>
      <c r="M589" s="43">
        <v>535</v>
      </c>
    </row>
    <row r="590" spans="2:13" ht="12.75">
      <c r="B590" s="9">
        <v>6000</v>
      </c>
      <c r="C590" s="1" t="s">
        <v>64</v>
      </c>
      <c r="D590" s="1" t="s">
        <v>13</v>
      </c>
      <c r="E590" s="1" t="s">
        <v>1139</v>
      </c>
      <c r="F590" s="71" t="s">
        <v>257</v>
      </c>
      <c r="G590" s="71" t="s">
        <v>167</v>
      </c>
      <c r="H590" s="6">
        <f t="shared" si="56"/>
        <v>-6000</v>
      </c>
      <c r="I590" s="25">
        <f t="shared" si="55"/>
        <v>11.214953271028037</v>
      </c>
      <c r="K590" t="s">
        <v>30</v>
      </c>
      <c r="L590">
        <v>14</v>
      </c>
      <c r="M590" s="43">
        <v>535</v>
      </c>
    </row>
    <row r="591" spans="2:13" ht="12.75">
      <c r="B591" s="9">
        <v>6000</v>
      </c>
      <c r="C591" s="1" t="s">
        <v>64</v>
      </c>
      <c r="D591" s="1" t="s">
        <v>13</v>
      </c>
      <c r="E591" s="1" t="s">
        <v>1139</v>
      </c>
      <c r="F591" s="71" t="s">
        <v>257</v>
      </c>
      <c r="G591" s="71" t="s">
        <v>169</v>
      </c>
      <c r="H591" s="6">
        <f t="shared" si="56"/>
        <v>-12000</v>
      </c>
      <c r="I591" s="25">
        <f t="shared" si="55"/>
        <v>11.214953271028037</v>
      </c>
      <c r="K591" t="s">
        <v>30</v>
      </c>
      <c r="L591">
        <v>14</v>
      </c>
      <c r="M591" s="43">
        <v>535</v>
      </c>
    </row>
    <row r="592" spans="1:13" s="102" customFormat="1" ht="12.75">
      <c r="A592" s="97"/>
      <c r="B592" s="388">
        <f>SUM(B590:B591)</f>
        <v>12000</v>
      </c>
      <c r="C592" s="97" t="s">
        <v>64</v>
      </c>
      <c r="E592" s="97"/>
      <c r="F592" s="99"/>
      <c r="G592" s="99"/>
      <c r="H592" s="100">
        <v>0</v>
      </c>
      <c r="I592" s="101">
        <f t="shared" si="55"/>
        <v>22.429906542056074</v>
      </c>
      <c r="M592" s="43">
        <v>535</v>
      </c>
    </row>
    <row r="593" spans="2:13" ht="12.75">
      <c r="B593" s="9"/>
      <c r="F593" s="71"/>
      <c r="G593" s="71"/>
      <c r="H593" s="6">
        <f t="shared" si="56"/>
        <v>0</v>
      </c>
      <c r="I593" s="25">
        <f t="shared" si="55"/>
        <v>0</v>
      </c>
      <c r="M593" s="43">
        <v>535</v>
      </c>
    </row>
    <row r="594" spans="2:13" ht="12.75">
      <c r="B594" s="9"/>
      <c r="F594" s="71"/>
      <c r="G594" s="71"/>
      <c r="H594" s="6">
        <f t="shared" si="56"/>
        <v>0</v>
      </c>
      <c r="I594" s="25">
        <f t="shared" si="55"/>
        <v>0</v>
      </c>
      <c r="M594" s="43">
        <v>535</v>
      </c>
    </row>
    <row r="595" spans="2:13" ht="12.75">
      <c r="B595" s="9">
        <v>2000</v>
      </c>
      <c r="C595" s="1" t="s">
        <v>66</v>
      </c>
      <c r="D595" s="1" t="s">
        <v>13</v>
      </c>
      <c r="E595" s="1" t="s">
        <v>1139</v>
      </c>
      <c r="F595" s="71" t="s">
        <v>253</v>
      </c>
      <c r="G595" s="71" t="s">
        <v>167</v>
      </c>
      <c r="H595" s="6">
        <f t="shared" si="56"/>
        <v>-2000</v>
      </c>
      <c r="I595" s="25">
        <f t="shared" si="55"/>
        <v>3.7383177570093458</v>
      </c>
      <c r="K595" t="s">
        <v>30</v>
      </c>
      <c r="L595">
        <v>14</v>
      </c>
      <c r="M595" s="43">
        <v>535</v>
      </c>
    </row>
    <row r="596" spans="2:13" ht="12.75">
      <c r="B596" s="9">
        <v>2000</v>
      </c>
      <c r="C596" s="1" t="s">
        <v>66</v>
      </c>
      <c r="D596" s="1" t="s">
        <v>13</v>
      </c>
      <c r="E596" s="1" t="s">
        <v>1139</v>
      </c>
      <c r="F596" s="71" t="s">
        <v>253</v>
      </c>
      <c r="G596" s="71" t="s">
        <v>169</v>
      </c>
      <c r="H596" s="6">
        <f t="shared" si="56"/>
        <v>-4000</v>
      </c>
      <c r="I596" s="25">
        <f t="shared" si="55"/>
        <v>3.7383177570093458</v>
      </c>
      <c r="K596" t="s">
        <v>30</v>
      </c>
      <c r="L596">
        <v>14</v>
      </c>
      <c r="M596" s="43">
        <v>535</v>
      </c>
    </row>
    <row r="597" spans="2:13" ht="12.75">
      <c r="B597" s="9">
        <v>2000</v>
      </c>
      <c r="C597" s="1" t="s">
        <v>66</v>
      </c>
      <c r="D597" s="1" t="s">
        <v>13</v>
      </c>
      <c r="E597" s="1" t="s">
        <v>1139</v>
      </c>
      <c r="F597" s="71" t="s">
        <v>253</v>
      </c>
      <c r="G597" s="71" t="s">
        <v>238</v>
      </c>
      <c r="H597" s="6">
        <f t="shared" si="56"/>
        <v>-6000</v>
      </c>
      <c r="I597" s="25">
        <f t="shared" si="55"/>
        <v>3.7383177570093458</v>
      </c>
      <c r="K597" t="s">
        <v>30</v>
      </c>
      <c r="L597">
        <v>14</v>
      </c>
      <c r="M597" s="43">
        <v>535</v>
      </c>
    </row>
    <row r="598" spans="1:13" s="102" customFormat="1" ht="12.75">
      <c r="A598" s="97"/>
      <c r="B598" s="388">
        <f>SUM(B595:B597)</f>
        <v>6000</v>
      </c>
      <c r="C598" s="97" t="s">
        <v>66</v>
      </c>
      <c r="D598" s="97"/>
      <c r="E598" s="97"/>
      <c r="F598" s="99"/>
      <c r="G598" s="99"/>
      <c r="H598" s="100">
        <v>0</v>
      </c>
      <c r="I598" s="101">
        <f t="shared" si="55"/>
        <v>11.214953271028037</v>
      </c>
      <c r="M598" s="43">
        <v>535</v>
      </c>
    </row>
    <row r="599" spans="2:13" ht="12.75">
      <c r="B599" s="9"/>
      <c r="F599" s="71"/>
      <c r="G599" s="71"/>
      <c r="H599" s="6">
        <f t="shared" si="56"/>
        <v>0</v>
      </c>
      <c r="I599" s="25">
        <f t="shared" si="55"/>
        <v>0</v>
      </c>
      <c r="M599" s="43">
        <v>535</v>
      </c>
    </row>
    <row r="600" spans="2:13" ht="12.75">
      <c r="B600" s="9"/>
      <c r="F600" s="71"/>
      <c r="G600" s="71"/>
      <c r="H600" s="6">
        <f t="shared" si="56"/>
        <v>0</v>
      </c>
      <c r="I600" s="25">
        <f t="shared" si="55"/>
        <v>0</v>
      </c>
      <c r="M600" s="43">
        <v>535</v>
      </c>
    </row>
    <row r="601" spans="2:13" ht="12.75">
      <c r="B601" s="9">
        <v>1000</v>
      </c>
      <c r="C601" s="1" t="s">
        <v>1140</v>
      </c>
      <c r="D601" s="1" t="s">
        <v>13</v>
      </c>
      <c r="E601" s="1" t="s">
        <v>323</v>
      </c>
      <c r="F601" s="71" t="s">
        <v>253</v>
      </c>
      <c r="G601" s="71" t="s">
        <v>167</v>
      </c>
      <c r="H601" s="6">
        <f t="shared" si="56"/>
        <v>-1000</v>
      </c>
      <c r="I601" s="25">
        <f t="shared" si="55"/>
        <v>1.8691588785046729</v>
      </c>
      <c r="K601" t="s">
        <v>30</v>
      </c>
      <c r="L601">
        <v>14</v>
      </c>
      <c r="M601" s="43">
        <v>535</v>
      </c>
    </row>
    <row r="602" spans="2:13" ht="12.75">
      <c r="B602" s="9">
        <v>1000</v>
      </c>
      <c r="C602" s="1" t="s">
        <v>1140</v>
      </c>
      <c r="D602" s="1" t="s">
        <v>13</v>
      </c>
      <c r="E602" s="1" t="s">
        <v>323</v>
      </c>
      <c r="F602" s="71" t="s">
        <v>253</v>
      </c>
      <c r="G602" s="71" t="s">
        <v>169</v>
      </c>
      <c r="H602" s="6">
        <f t="shared" si="56"/>
        <v>-2000</v>
      </c>
      <c r="I602" s="25">
        <f t="shared" si="55"/>
        <v>1.8691588785046729</v>
      </c>
      <c r="K602" t="s">
        <v>30</v>
      </c>
      <c r="L602">
        <v>14</v>
      </c>
      <c r="M602" s="43">
        <v>535</v>
      </c>
    </row>
    <row r="603" spans="2:13" ht="12.75">
      <c r="B603" s="9">
        <v>1000</v>
      </c>
      <c r="C603" s="1" t="s">
        <v>1140</v>
      </c>
      <c r="D603" s="1" t="s">
        <v>13</v>
      </c>
      <c r="E603" s="1" t="s">
        <v>323</v>
      </c>
      <c r="F603" s="71" t="s">
        <v>253</v>
      </c>
      <c r="G603" s="71" t="s">
        <v>238</v>
      </c>
      <c r="H603" s="6">
        <f t="shared" si="56"/>
        <v>-3000</v>
      </c>
      <c r="I603" s="25">
        <f t="shared" si="55"/>
        <v>1.8691588785046729</v>
      </c>
      <c r="K603" t="s">
        <v>30</v>
      </c>
      <c r="L603">
        <v>14</v>
      </c>
      <c r="M603" s="43">
        <v>535</v>
      </c>
    </row>
    <row r="604" spans="1:13" s="102" customFormat="1" ht="12.75">
      <c r="A604" s="97"/>
      <c r="B604" s="388">
        <f>SUM(B601:B603)</f>
        <v>3000</v>
      </c>
      <c r="C604" s="97"/>
      <c r="D604" s="97"/>
      <c r="E604" s="97" t="s">
        <v>323</v>
      </c>
      <c r="F604" s="99"/>
      <c r="G604" s="99"/>
      <c r="H604" s="100">
        <v>0</v>
      </c>
      <c r="I604" s="101">
        <f t="shared" si="55"/>
        <v>5.607476635514018</v>
      </c>
      <c r="M604" s="43">
        <v>535</v>
      </c>
    </row>
    <row r="605" spans="2:13" ht="12.75">
      <c r="B605" s="9"/>
      <c r="H605" s="6">
        <f>H604-B605</f>
        <v>0</v>
      </c>
      <c r="I605" s="25">
        <f t="shared" si="55"/>
        <v>0</v>
      </c>
      <c r="M605" s="43">
        <v>535</v>
      </c>
    </row>
    <row r="606" spans="2:13" ht="12.75">
      <c r="B606" s="9"/>
      <c r="H606" s="6">
        <f>H605-B606</f>
        <v>0</v>
      </c>
      <c r="I606" s="25">
        <f t="shared" si="55"/>
        <v>0</v>
      </c>
      <c r="M606" s="43">
        <v>535</v>
      </c>
    </row>
    <row r="607" spans="2:13" ht="12.75">
      <c r="B607" s="9"/>
      <c r="H607" s="6">
        <f>H606-B607</f>
        <v>0</v>
      </c>
      <c r="I607" s="25">
        <f t="shared" si="55"/>
        <v>0</v>
      </c>
      <c r="M607" s="43">
        <v>535</v>
      </c>
    </row>
    <row r="608" spans="2:13" ht="12.75">
      <c r="B608" s="9"/>
      <c r="H608" s="6">
        <f>H607-B608</f>
        <v>0</v>
      </c>
      <c r="I608" s="25">
        <f t="shared" si="55"/>
        <v>0</v>
      </c>
      <c r="M608" s="43">
        <v>535</v>
      </c>
    </row>
    <row r="609" spans="1:13" s="93" customFormat="1" ht="12.75">
      <c r="A609" s="89"/>
      <c r="B609" s="385">
        <f>+B613+B620+B625</f>
        <v>14200</v>
      </c>
      <c r="C609" s="89" t="s">
        <v>259</v>
      </c>
      <c r="D609" s="89" t="s">
        <v>260</v>
      </c>
      <c r="E609" s="89" t="s">
        <v>125</v>
      </c>
      <c r="F609" s="122" t="s">
        <v>261</v>
      </c>
      <c r="G609" s="122" t="s">
        <v>262</v>
      </c>
      <c r="H609" s="90"/>
      <c r="I609" s="92">
        <f t="shared" si="55"/>
        <v>26.542056074766354</v>
      </c>
      <c r="M609" s="43">
        <v>535</v>
      </c>
    </row>
    <row r="610" spans="2:13" ht="12.75">
      <c r="B610" s="9"/>
      <c r="H610" s="6">
        <f>H609-B610</f>
        <v>0</v>
      </c>
      <c r="I610" s="25">
        <f t="shared" si="55"/>
        <v>0</v>
      </c>
      <c r="M610" s="43">
        <v>535</v>
      </c>
    </row>
    <row r="611" spans="2:13" ht="12.75">
      <c r="B611" s="387">
        <v>5000</v>
      </c>
      <c r="C611" s="37" t="s">
        <v>29</v>
      </c>
      <c r="D611" s="1" t="s">
        <v>13</v>
      </c>
      <c r="E611" s="1" t="s">
        <v>220</v>
      </c>
      <c r="F611" s="71" t="s">
        <v>263</v>
      </c>
      <c r="G611" s="30" t="s">
        <v>169</v>
      </c>
      <c r="H611" s="6">
        <f>H610-B611</f>
        <v>-5000</v>
      </c>
      <c r="I611" s="25">
        <f t="shared" si="55"/>
        <v>9.345794392523365</v>
      </c>
      <c r="K611" t="s">
        <v>29</v>
      </c>
      <c r="L611">
        <v>15</v>
      </c>
      <c r="M611" s="43">
        <v>535</v>
      </c>
    </row>
    <row r="612" spans="2:13" ht="12.75">
      <c r="B612" s="9">
        <v>2500</v>
      </c>
      <c r="C612" s="37" t="s">
        <v>29</v>
      </c>
      <c r="D612" s="1" t="s">
        <v>13</v>
      </c>
      <c r="E612" s="1" t="s">
        <v>220</v>
      </c>
      <c r="F612" s="71" t="s">
        <v>264</v>
      </c>
      <c r="G612" s="30" t="s">
        <v>169</v>
      </c>
      <c r="H612" s="6">
        <f>H611-B612</f>
        <v>-7500</v>
      </c>
      <c r="I612" s="25">
        <f t="shared" si="55"/>
        <v>4.672897196261682</v>
      </c>
      <c r="K612" t="s">
        <v>29</v>
      </c>
      <c r="L612">
        <v>15</v>
      </c>
      <c r="M612" s="43">
        <v>535</v>
      </c>
    </row>
    <row r="613" spans="1:13" s="96" customFormat="1" ht="12.75">
      <c r="A613" s="14"/>
      <c r="B613" s="386">
        <f>SUM(B611:B612)</f>
        <v>7500</v>
      </c>
      <c r="C613" s="14" t="s">
        <v>29</v>
      </c>
      <c r="D613" s="14"/>
      <c r="E613" s="14"/>
      <c r="F613" s="21"/>
      <c r="G613" s="21"/>
      <c r="H613" s="94">
        <v>0</v>
      </c>
      <c r="I613" s="95">
        <f t="shared" si="55"/>
        <v>14.018691588785046</v>
      </c>
      <c r="M613" s="43">
        <v>535</v>
      </c>
    </row>
    <row r="614" spans="2:13" ht="12.75">
      <c r="B614" s="9"/>
      <c r="H614" s="6">
        <f aca="true" t="shared" si="57" ref="H614:H619">H613-B614</f>
        <v>0</v>
      </c>
      <c r="I614" s="25">
        <f t="shared" si="55"/>
        <v>0</v>
      </c>
      <c r="M614" s="43">
        <v>535</v>
      </c>
    </row>
    <row r="615" spans="2:13" ht="12.75">
      <c r="B615" s="9"/>
      <c r="H615" s="6">
        <f t="shared" si="57"/>
        <v>0</v>
      </c>
      <c r="I615" s="25">
        <f t="shared" si="55"/>
        <v>0</v>
      </c>
      <c r="M615" s="43">
        <v>535</v>
      </c>
    </row>
    <row r="616" spans="1:13" s="18" customFormat="1" ht="12.75">
      <c r="A616" s="15"/>
      <c r="B616" s="252">
        <v>900</v>
      </c>
      <c r="C616" s="15" t="s">
        <v>265</v>
      </c>
      <c r="D616" s="15" t="s">
        <v>13</v>
      </c>
      <c r="E616" s="15" t="s">
        <v>1139</v>
      </c>
      <c r="F616" s="30" t="s">
        <v>266</v>
      </c>
      <c r="G616" s="34" t="s">
        <v>169</v>
      </c>
      <c r="H616" s="6">
        <f t="shared" si="57"/>
        <v>-900</v>
      </c>
      <c r="I616" s="25">
        <f t="shared" si="55"/>
        <v>1.6822429906542056</v>
      </c>
      <c r="K616" s="18" t="s">
        <v>220</v>
      </c>
      <c r="L616" s="18">
        <v>15</v>
      </c>
      <c r="M616" s="43">
        <v>535</v>
      </c>
    </row>
    <row r="617" spans="2:13" ht="12.75">
      <c r="B617" s="9">
        <v>1000</v>
      </c>
      <c r="C617" s="37" t="s">
        <v>267</v>
      </c>
      <c r="D617" s="37" t="s">
        <v>13</v>
      </c>
      <c r="E617" s="81" t="s">
        <v>1139</v>
      </c>
      <c r="F617" s="123" t="s">
        <v>266</v>
      </c>
      <c r="G617" s="123" t="s">
        <v>169</v>
      </c>
      <c r="H617" s="6">
        <f t="shared" si="57"/>
        <v>-1900</v>
      </c>
      <c r="I617" s="25">
        <f t="shared" si="55"/>
        <v>1.8691588785046729</v>
      </c>
      <c r="K617" s="87" t="s">
        <v>220</v>
      </c>
      <c r="L617">
        <v>15</v>
      </c>
      <c r="M617" s="43">
        <v>535</v>
      </c>
    </row>
    <row r="618" spans="2:13" ht="12.75">
      <c r="B618" s="9">
        <v>700</v>
      </c>
      <c r="C618" s="81" t="s">
        <v>265</v>
      </c>
      <c r="D618" s="37" t="s">
        <v>13</v>
      </c>
      <c r="E618" s="81" t="s">
        <v>1139</v>
      </c>
      <c r="F618" s="123" t="s">
        <v>266</v>
      </c>
      <c r="G618" s="123" t="s">
        <v>238</v>
      </c>
      <c r="H618" s="6">
        <f t="shared" si="57"/>
        <v>-2600</v>
      </c>
      <c r="I618" s="25">
        <f t="shared" si="55"/>
        <v>1.308411214953271</v>
      </c>
      <c r="K618" s="87" t="s">
        <v>220</v>
      </c>
      <c r="L618">
        <v>15</v>
      </c>
      <c r="M618" s="43">
        <v>535</v>
      </c>
    </row>
    <row r="619" spans="2:13" ht="12.75">
      <c r="B619" s="9">
        <v>1000</v>
      </c>
      <c r="C619" s="81" t="s">
        <v>267</v>
      </c>
      <c r="D619" s="37" t="s">
        <v>13</v>
      </c>
      <c r="E619" s="81" t="s">
        <v>1139</v>
      </c>
      <c r="F619" s="123" t="s">
        <v>266</v>
      </c>
      <c r="G619" s="123" t="s">
        <v>238</v>
      </c>
      <c r="H619" s="6">
        <f t="shared" si="57"/>
        <v>-3600</v>
      </c>
      <c r="I619" s="25">
        <f t="shared" si="55"/>
        <v>1.8691588785046729</v>
      </c>
      <c r="K619" s="87" t="s">
        <v>220</v>
      </c>
      <c r="L619">
        <v>15</v>
      </c>
      <c r="M619" s="43">
        <v>535</v>
      </c>
    </row>
    <row r="620" spans="1:14" s="102" customFormat="1" ht="12.75">
      <c r="A620" s="97"/>
      <c r="B620" s="388">
        <f>SUM(B616:B619)</f>
        <v>3600</v>
      </c>
      <c r="C620" s="124" t="s">
        <v>1142</v>
      </c>
      <c r="D620" s="97"/>
      <c r="E620" s="125"/>
      <c r="F620" s="126"/>
      <c r="G620" s="126"/>
      <c r="H620" s="100">
        <v>0</v>
      </c>
      <c r="I620" s="101">
        <f t="shared" si="55"/>
        <v>6.728971962616822</v>
      </c>
      <c r="J620" s="124"/>
      <c r="K620" s="124"/>
      <c r="L620" s="124"/>
      <c r="M620" s="43">
        <v>535</v>
      </c>
      <c r="N620" s="127"/>
    </row>
    <row r="621" spans="2:13" ht="12.75">
      <c r="B621" s="9"/>
      <c r="D621" s="15"/>
      <c r="H621" s="6">
        <f>H620-B621</f>
        <v>0</v>
      </c>
      <c r="I621" s="25">
        <f t="shared" si="55"/>
        <v>0</v>
      </c>
      <c r="M621" s="43">
        <v>535</v>
      </c>
    </row>
    <row r="622" spans="2:13" ht="12.75">
      <c r="B622" s="9"/>
      <c r="D622" s="15"/>
      <c r="H622" s="6">
        <f>H621-B622</f>
        <v>0</v>
      </c>
      <c r="I622" s="25">
        <f t="shared" si="55"/>
        <v>0</v>
      </c>
      <c r="M622" s="43">
        <v>535</v>
      </c>
    </row>
    <row r="623" spans="2:13" ht="12.75">
      <c r="B623" s="9">
        <v>1700</v>
      </c>
      <c r="C623" s="81" t="s">
        <v>63</v>
      </c>
      <c r="D623" s="37" t="s">
        <v>13</v>
      </c>
      <c r="E623" s="81" t="s">
        <v>160</v>
      </c>
      <c r="F623" s="123" t="s">
        <v>266</v>
      </c>
      <c r="G623" s="123" t="s">
        <v>169</v>
      </c>
      <c r="H623" s="6">
        <f>H622-B623</f>
        <v>-1700</v>
      </c>
      <c r="I623" s="25">
        <f t="shared" si="55"/>
        <v>3.177570093457944</v>
      </c>
      <c r="K623" t="s">
        <v>220</v>
      </c>
      <c r="L623">
        <v>15</v>
      </c>
      <c r="M623" s="43">
        <v>535</v>
      </c>
    </row>
    <row r="624" spans="2:13" ht="12.75">
      <c r="B624" s="9">
        <v>1400</v>
      </c>
      <c r="C624" s="81" t="s">
        <v>63</v>
      </c>
      <c r="D624" s="37" t="s">
        <v>13</v>
      </c>
      <c r="E624" s="81" t="s">
        <v>160</v>
      </c>
      <c r="F624" s="123" t="s">
        <v>266</v>
      </c>
      <c r="G624" s="123" t="s">
        <v>238</v>
      </c>
      <c r="H624" s="6">
        <f>H623-B624</f>
        <v>-3100</v>
      </c>
      <c r="I624" s="25">
        <f t="shared" si="55"/>
        <v>2.616822429906542</v>
      </c>
      <c r="K624" s="87" t="s">
        <v>220</v>
      </c>
      <c r="L624">
        <v>15</v>
      </c>
      <c r="M624" s="43">
        <v>535</v>
      </c>
    </row>
    <row r="625" spans="1:13" s="102" customFormat="1" ht="12.75">
      <c r="A625" s="97"/>
      <c r="B625" s="388">
        <f>SUM(B623:B624)</f>
        <v>3100</v>
      </c>
      <c r="C625" s="97"/>
      <c r="D625" s="97"/>
      <c r="E625" s="128" t="s">
        <v>160</v>
      </c>
      <c r="F625" s="126"/>
      <c r="G625" s="126"/>
      <c r="H625" s="100">
        <v>0</v>
      </c>
      <c r="I625" s="101">
        <f t="shared" si="55"/>
        <v>5.794392523364486</v>
      </c>
      <c r="K625" s="129"/>
      <c r="M625" s="43">
        <v>535</v>
      </c>
    </row>
    <row r="626" spans="2:13" ht="12.75">
      <c r="B626" s="9"/>
      <c r="D626" s="15"/>
      <c r="H626" s="6">
        <f>H625-B626</f>
        <v>0</v>
      </c>
      <c r="I626" s="25">
        <f t="shared" si="55"/>
        <v>0</v>
      </c>
      <c r="M626" s="43">
        <v>535</v>
      </c>
    </row>
    <row r="627" spans="2:13" ht="12.75">
      <c r="B627" s="9"/>
      <c r="H627" s="6">
        <f>H626-B627</f>
        <v>0</v>
      </c>
      <c r="I627" s="25">
        <f t="shared" si="55"/>
        <v>0</v>
      </c>
      <c r="M627" s="43">
        <v>535</v>
      </c>
    </row>
    <row r="628" spans="2:13" ht="12.75">
      <c r="B628" s="9"/>
      <c r="H628" s="6">
        <f>H627-B628</f>
        <v>0</v>
      </c>
      <c r="I628" s="25">
        <f t="shared" si="55"/>
        <v>0</v>
      </c>
      <c r="M628" s="43">
        <v>535</v>
      </c>
    </row>
    <row r="629" spans="2:13" ht="12.75">
      <c r="B629" s="9"/>
      <c r="H629" s="6">
        <f>H628-B629</f>
        <v>0</v>
      </c>
      <c r="I629" s="25">
        <f t="shared" si="55"/>
        <v>0</v>
      </c>
      <c r="M629" s="43">
        <v>535</v>
      </c>
    </row>
    <row r="630" spans="1:13" s="108" customFormat="1" ht="12.75">
      <c r="A630" s="103"/>
      <c r="B630" s="389">
        <f>+B635+B642+B649+B653+B660+B666</f>
        <v>43200</v>
      </c>
      <c r="C630" s="103" t="s">
        <v>268</v>
      </c>
      <c r="D630" s="103" t="s">
        <v>279</v>
      </c>
      <c r="E630" s="103" t="s">
        <v>177</v>
      </c>
      <c r="F630" s="105" t="s">
        <v>269</v>
      </c>
      <c r="G630" s="106" t="s">
        <v>137</v>
      </c>
      <c r="H630" s="104"/>
      <c r="I630" s="107">
        <f t="shared" si="55"/>
        <v>80.74766355140187</v>
      </c>
      <c r="M630" s="43">
        <v>535</v>
      </c>
    </row>
    <row r="631" spans="2:13" ht="12.75">
      <c r="B631" s="9"/>
      <c r="H631" s="6">
        <f>H630-B631</f>
        <v>0</v>
      </c>
      <c r="I631" s="25">
        <f t="shared" si="55"/>
        <v>0</v>
      </c>
      <c r="M631" s="43">
        <v>535</v>
      </c>
    </row>
    <row r="632" spans="2:13" ht="12.75">
      <c r="B632" s="9">
        <v>2500</v>
      </c>
      <c r="C632" s="37" t="s">
        <v>29</v>
      </c>
      <c r="D632" s="1" t="s">
        <v>13</v>
      </c>
      <c r="E632" s="1" t="s">
        <v>73</v>
      </c>
      <c r="F632" s="71" t="s">
        <v>270</v>
      </c>
      <c r="G632" s="30" t="s">
        <v>211</v>
      </c>
      <c r="H632" s="6">
        <f>H631-B632</f>
        <v>-2500</v>
      </c>
      <c r="I632" s="25">
        <f>+B632/M632</f>
        <v>4.672897196261682</v>
      </c>
      <c r="K632" t="s">
        <v>29</v>
      </c>
      <c r="L632">
        <v>16</v>
      </c>
      <c r="M632" s="43">
        <v>535</v>
      </c>
    </row>
    <row r="633" spans="2:13" ht="12.75">
      <c r="B633" s="9">
        <v>2500</v>
      </c>
      <c r="C633" s="37" t="s">
        <v>29</v>
      </c>
      <c r="D633" s="1" t="s">
        <v>13</v>
      </c>
      <c r="E633" s="1" t="s">
        <v>73</v>
      </c>
      <c r="F633" s="71" t="s">
        <v>271</v>
      </c>
      <c r="G633" s="30" t="s">
        <v>231</v>
      </c>
      <c r="H633" s="6">
        <f>H632-B633</f>
        <v>-5000</v>
      </c>
      <c r="I633" s="25">
        <f>+B633/M633</f>
        <v>4.672897196261682</v>
      </c>
      <c r="K633" t="s">
        <v>29</v>
      </c>
      <c r="L633">
        <v>16</v>
      </c>
      <c r="M633" s="43">
        <v>535</v>
      </c>
    </row>
    <row r="634" spans="2:13" ht="12.75">
      <c r="B634" s="9">
        <v>2500</v>
      </c>
      <c r="C634" s="37" t="s">
        <v>29</v>
      </c>
      <c r="D634" s="1" t="s">
        <v>13</v>
      </c>
      <c r="E634" s="1" t="s">
        <v>73</v>
      </c>
      <c r="F634" s="71" t="s">
        <v>272</v>
      </c>
      <c r="G634" s="30" t="s">
        <v>240</v>
      </c>
      <c r="H634" s="6">
        <f>H633-B634</f>
        <v>-7500</v>
      </c>
      <c r="I634" s="25">
        <f>+B634/M634</f>
        <v>4.672897196261682</v>
      </c>
      <c r="K634" t="s">
        <v>29</v>
      </c>
      <c r="L634">
        <v>16</v>
      </c>
      <c r="M634" s="43">
        <v>535</v>
      </c>
    </row>
    <row r="635" spans="1:13" s="96" customFormat="1" ht="12.75">
      <c r="A635" s="14"/>
      <c r="B635" s="386">
        <f>SUM(B632:B634)</f>
        <v>7500</v>
      </c>
      <c r="C635" s="14" t="s">
        <v>29</v>
      </c>
      <c r="D635" s="14"/>
      <c r="E635" s="14"/>
      <c r="F635" s="21"/>
      <c r="G635" s="21"/>
      <c r="H635" s="94">
        <v>0</v>
      </c>
      <c r="I635" s="95">
        <f t="shared" si="55"/>
        <v>14.018691588785046</v>
      </c>
      <c r="M635" s="43">
        <v>535</v>
      </c>
    </row>
    <row r="636" spans="2:13" ht="12.75">
      <c r="B636" s="9"/>
      <c r="H636" s="6">
        <f aca="true" t="shared" si="58" ref="H636:H641">H635-B636</f>
        <v>0</v>
      </c>
      <c r="I636" s="25">
        <f t="shared" si="55"/>
        <v>0</v>
      </c>
      <c r="M636" s="43">
        <v>535</v>
      </c>
    </row>
    <row r="637" spans="2:13" ht="12.75">
      <c r="B637" s="9"/>
      <c r="H637" s="6">
        <f t="shared" si="58"/>
        <v>0</v>
      </c>
      <c r="I637" s="25">
        <f t="shared" si="55"/>
        <v>0</v>
      </c>
      <c r="M637" s="43">
        <v>535</v>
      </c>
    </row>
    <row r="638" spans="2:13" ht="12.75">
      <c r="B638" s="252">
        <v>4500</v>
      </c>
      <c r="C638" s="15" t="s">
        <v>1147</v>
      </c>
      <c r="D638" s="15" t="s">
        <v>77</v>
      </c>
      <c r="E638" s="15" t="s">
        <v>1139</v>
      </c>
      <c r="F638" s="34" t="s">
        <v>273</v>
      </c>
      <c r="G638" s="30" t="s">
        <v>211</v>
      </c>
      <c r="H638" s="6">
        <f t="shared" si="58"/>
        <v>-4500</v>
      </c>
      <c r="I638" s="25">
        <f t="shared" si="55"/>
        <v>8.411214953271028</v>
      </c>
      <c r="K638" t="s">
        <v>73</v>
      </c>
      <c r="L638">
        <v>16</v>
      </c>
      <c r="M638" s="43">
        <v>535</v>
      </c>
    </row>
    <row r="639" spans="2:13" ht="12.75">
      <c r="B639" s="252">
        <v>5000</v>
      </c>
      <c r="C639" s="15" t="s">
        <v>274</v>
      </c>
      <c r="D639" s="15" t="s">
        <v>77</v>
      </c>
      <c r="E639" s="15" t="s">
        <v>1139</v>
      </c>
      <c r="F639" s="34" t="s">
        <v>275</v>
      </c>
      <c r="G639" s="30" t="s">
        <v>231</v>
      </c>
      <c r="H639" s="6">
        <f t="shared" si="58"/>
        <v>-9500</v>
      </c>
      <c r="I639" s="25">
        <f aca="true" t="shared" si="59" ref="I639:I651">+B639/M639</f>
        <v>9.345794392523365</v>
      </c>
      <c r="K639" t="s">
        <v>73</v>
      </c>
      <c r="L639">
        <v>16</v>
      </c>
      <c r="M639" s="43">
        <v>535</v>
      </c>
    </row>
    <row r="640" spans="2:13" ht="12.75">
      <c r="B640" s="252">
        <v>1600</v>
      </c>
      <c r="C640" s="15" t="s">
        <v>276</v>
      </c>
      <c r="D640" s="15" t="s">
        <v>77</v>
      </c>
      <c r="E640" s="15" t="s">
        <v>1139</v>
      </c>
      <c r="F640" s="34" t="s">
        <v>275</v>
      </c>
      <c r="G640" s="30" t="s">
        <v>233</v>
      </c>
      <c r="H640" s="6">
        <f t="shared" si="58"/>
        <v>-11100</v>
      </c>
      <c r="I640" s="25">
        <f t="shared" si="59"/>
        <v>2.9906542056074765</v>
      </c>
      <c r="K640" t="s">
        <v>73</v>
      </c>
      <c r="L640">
        <v>16</v>
      </c>
      <c r="M640" s="43">
        <v>535</v>
      </c>
    </row>
    <row r="641" spans="1:13" ht="12.75">
      <c r="A641" s="15"/>
      <c r="B641" s="252">
        <v>4500</v>
      </c>
      <c r="C641" s="15" t="s">
        <v>277</v>
      </c>
      <c r="D641" s="15" t="s">
        <v>77</v>
      </c>
      <c r="E641" s="15" t="s">
        <v>1139</v>
      </c>
      <c r="F641" s="34" t="s">
        <v>275</v>
      </c>
      <c r="G641" s="30" t="s">
        <v>240</v>
      </c>
      <c r="H641" s="6">
        <f t="shared" si="58"/>
        <v>-15600</v>
      </c>
      <c r="I641" s="25">
        <f t="shared" si="59"/>
        <v>8.411214953271028</v>
      </c>
      <c r="K641" t="s">
        <v>73</v>
      </c>
      <c r="L641">
        <v>16</v>
      </c>
      <c r="M641" s="43">
        <v>535</v>
      </c>
    </row>
    <row r="642" spans="1:13" s="96" customFormat="1" ht="12.75">
      <c r="A642" s="14"/>
      <c r="B642" s="386">
        <f>SUM(B638:B641)</f>
        <v>15600</v>
      </c>
      <c r="C642" s="14" t="s">
        <v>1143</v>
      </c>
      <c r="D642" s="14"/>
      <c r="E642" s="14"/>
      <c r="F642" s="21"/>
      <c r="G642" s="21"/>
      <c r="H642" s="94">
        <v>0</v>
      </c>
      <c r="I642" s="95">
        <f t="shared" si="59"/>
        <v>29.1588785046729</v>
      </c>
      <c r="M642" s="43">
        <v>535</v>
      </c>
    </row>
    <row r="643" spans="2:13" ht="12.75">
      <c r="B643" s="252"/>
      <c r="C643" s="15"/>
      <c r="D643" s="15"/>
      <c r="E643" s="15"/>
      <c r="F643" s="34"/>
      <c r="H643" s="6">
        <f aca="true" t="shared" si="60" ref="H643:H648">H642-B643</f>
        <v>0</v>
      </c>
      <c r="I643" s="25">
        <f t="shared" si="59"/>
        <v>0</v>
      </c>
      <c r="M643" s="43">
        <v>535</v>
      </c>
    </row>
    <row r="644" spans="2:13" ht="12.75">
      <c r="B644" s="252"/>
      <c r="C644" s="15"/>
      <c r="D644" s="15"/>
      <c r="E644" s="15"/>
      <c r="F644" s="34"/>
      <c r="H644" s="6">
        <f t="shared" si="60"/>
        <v>0</v>
      </c>
      <c r="I644" s="25">
        <f>+B644/M644</f>
        <v>0</v>
      </c>
      <c r="M644" s="43">
        <v>535</v>
      </c>
    </row>
    <row r="645" spans="2:13" ht="12.75">
      <c r="B645" s="252">
        <v>1400</v>
      </c>
      <c r="C645" s="15" t="s">
        <v>63</v>
      </c>
      <c r="D645" s="15" t="s">
        <v>77</v>
      </c>
      <c r="E645" s="15" t="s">
        <v>160</v>
      </c>
      <c r="F645" s="34" t="s">
        <v>275</v>
      </c>
      <c r="G645" s="30" t="s">
        <v>211</v>
      </c>
      <c r="H645" s="6">
        <f t="shared" si="60"/>
        <v>-1400</v>
      </c>
      <c r="I645" s="25">
        <f>+B645/M645</f>
        <v>2.616822429906542</v>
      </c>
      <c r="K645" t="s">
        <v>73</v>
      </c>
      <c r="L645">
        <v>16</v>
      </c>
      <c r="M645" s="43">
        <v>535</v>
      </c>
    </row>
    <row r="646" spans="2:13" ht="12.75">
      <c r="B646" s="252">
        <v>1200</v>
      </c>
      <c r="C646" s="15" t="s">
        <v>63</v>
      </c>
      <c r="D646" s="15" t="s">
        <v>77</v>
      </c>
      <c r="E646" s="15" t="s">
        <v>160</v>
      </c>
      <c r="F646" s="34" t="s">
        <v>275</v>
      </c>
      <c r="G646" s="30" t="s">
        <v>231</v>
      </c>
      <c r="H646" s="6">
        <f t="shared" si="60"/>
        <v>-2600</v>
      </c>
      <c r="I646" s="25">
        <f>+B646/M646</f>
        <v>2.2429906542056073</v>
      </c>
      <c r="K646" t="s">
        <v>73</v>
      </c>
      <c r="L646">
        <v>16</v>
      </c>
      <c r="M646" s="43">
        <v>535</v>
      </c>
    </row>
    <row r="647" spans="2:13" ht="12.75">
      <c r="B647" s="252">
        <v>400</v>
      </c>
      <c r="C647" s="15" t="s">
        <v>63</v>
      </c>
      <c r="D647" s="15" t="s">
        <v>77</v>
      </c>
      <c r="E647" s="15" t="s">
        <v>160</v>
      </c>
      <c r="F647" s="34" t="s">
        <v>275</v>
      </c>
      <c r="G647" s="30" t="s">
        <v>233</v>
      </c>
      <c r="H647" s="6">
        <f t="shared" si="60"/>
        <v>-3000</v>
      </c>
      <c r="I647" s="25">
        <f>+B647/M647</f>
        <v>0.7476635514018691</v>
      </c>
      <c r="K647" t="s">
        <v>73</v>
      </c>
      <c r="L647">
        <v>16</v>
      </c>
      <c r="M647" s="43">
        <v>535</v>
      </c>
    </row>
    <row r="648" spans="2:13" ht="12.75">
      <c r="B648" s="252">
        <v>1100</v>
      </c>
      <c r="C648" s="15" t="s">
        <v>63</v>
      </c>
      <c r="D648" s="15" t="s">
        <v>77</v>
      </c>
      <c r="E648" s="15" t="s">
        <v>160</v>
      </c>
      <c r="F648" s="34" t="s">
        <v>275</v>
      </c>
      <c r="G648" s="30" t="s">
        <v>240</v>
      </c>
      <c r="H648" s="6">
        <f t="shared" si="60"/>
        <v>-4100</v>
      </c>
      <c r="I648" s="25">
        <f>+B648/M648</f>
        <v>2.05607476635514</v>
      </c>
      <c r="K648" t="s">
        <v>73</v>
      </c>
      <c r="L648">
        <v>16</v>
      </c>
      <c r="M648" s="43">
        <v>535</v>
      </c>
    </row>
    <row r="649" spans="1:13" s="96" customFormat="1" ht="12.75">
      <c r="A649" s="14"/>
      <c r="B649" s="386">
        <f>SUM(B645:B648)</f>
        <v>4100</v>
      </c>
      <c r="C649" s="14"/>
      <c r="D649" s="14"/>
      <c r="E649" s="14" t="s">
        <v>160</v>
      </c>
      <c r="F649" s="21"/>
      <c r="G649" s="21"/>
      <c r="H649" s="94">
        <v>0</v>
      </c>
      <c r="I649" s="95">
        <f t="shared" si="59"/>
        <v>7.663551401869159</v>
      </c>
      <c r="M649" s="43">
        <v>535</v>
      </c>
    </row>
    <row r="650" spans="2:13" ht="12.75">
      <c r="B650" s="252"/>
      <c r="C650" s="15"/>
      <c r="D650" s="15"/>
      <c r="E650" s="15"/>
      <c r="F650" s="34"/>
      <c r="H650" s="6">
        <f>H649-B650</f>
        <v>0</v>
      </c>
      <c r="I650" s="25">
        <f t="shared" si="59"/>
        <v>0</v>
      </c>
      <c r="M650" s="43">
        <v>535</v>
      </c>
    </row>
    <row r="651" spans="1:13" ht="12.75">
      <c r="A651" s="15"/>
      <c r="B651" s="252"/>
      <c r="C651" s="15"/>
      <c r="D651" s="15"/>
      <c r="E651" s="15"/>
      <c r="F651" s="34"/>
      <c r="H651" s="6">
        <f>H650-B651</f>
        <v>0</v>
      </c>
      <c r="I651" s="25">
        <f t="shared" si="59"/>
        <v>0</v>
      </c>
      <c r="M651" s="43">
        <v>535</v>
      </c>
    </row>
    <row r="652" spans="2:13" ht="12.75">
      <c r="B652" s="252">
        <v>5000</v>
      </c>
      <c r="C652" s="15" t="s">
        <v>64</v>
      </c>
      <c r="D652" s="15" t="s">
        <v>77</v>
      </c>
      <c r="E652" s="15" t="s">
        <v>1139</v>
      </c>
      <c r="F652" s="34" t="s">
        <v>278</v>
      </c>
      <c r="G652" s="30" t="s">
        <v>233</v>
      </c>
      <c r="H652" s="6">
        <f>H651-B652</f>
        <v>-5000</v>
      </c>
      <c r="I652" s="25">
        <f>+B652/M652</f>
        <v>9.345794392523365</v>
      </c>
      <c r="K652" t="s">
        <v>73</v>
      </c>
      <c r="L652">
        <v>16</v>
      </c>
      <c r="M652" s="43">
        <v>535</v>
      </c>
    </row>
    <row r="653" spans="1:13" s="96" customFormat="1" ht="12.75">
      <c r="A653" s="14"/>
      <c r="B653" s="386">
        <f>SUM(B652:B652)</f>
        <v>5000</v>
      </c>
      <c r="C653" s="14" t="s">
        <v>64</v>
      </c>
      <c r="D653" s="14"/>
      <c r="E653" s="14"/>
      <c r="F653" s="21"/>
      <c r="G653" s="21"/>
      <c r="H653" s="94"/>
      <c r="I653" s="95"/>
      <c r="M653" s="43">
        <v>535</v>
      </c>
    </row>
    <row r="654" spans="2:13" ht="12.75">
      <c r="B654" s="252"/>
      <c r="C654" s="15"/>
      <c r="D654" s="15"/>
      <c r="E654" s="15"/>
      <c r="F654" s="34"/>
      <c r="H654" s="6">
        <f aca="true" t="shared" si="61" ref="H654:H659">H653-B654</f>
        <v>0</v>
      </c>
      <c r="I654" s="25">
        <f aca="true" t="shared" si="62" ref="I654:I659">+B654/M654</f>
        <v>0</v>
      </c>
      <c r="M654" s="43">
        <v>535</v>
      </c>
    </row>
    <row r="655" spans="2:13" ht="12.75">
      <c r="B655" s="252"/>
      <c r="C655" s="15"/>
      <c r="D655" s="15"/>
      <c r="E655" s="15"/>
      <c r="F655" s="34"/>
      <c r="H655" s="6">
        <f t="shared" si="61"/>
        <v>0</v>
      </c>
      <c r="I655" s="25">
        <f t="shared" si="62"/>
        <v>0</v>
      </c>
      <c r="M655" s="43">
        <v>535</v>
      </c>
    </row>
    <row r="656" spans="2:13" ht="12.75">
      <c r="B656" s="252">
        <v>2000</v>
      </c>
      <c r="C656" s="15" t="s">
        <v>66</v>
      </c>
      <c r="D656" s="15" t="s">
        <v>77</v>
      </c>
      <c r="E656" s="15" t="s">
        <v>1139</v>
      </c>
      <c r="F656" s="34" t="s">
        <v>275</v>
      </c>
      <c r="G656" s="30" t="s">
        <v>211</v>
      </c>
      <c r="H656" s="6">
        <f t="shared" si="61"/>
        <v>-2000</v>
      </c>
      <c r="I656" s="25">
        <f t="shared" si="62"/>
        <v>3.7383177570093458</v>
      </c>
      <c r="K656" t="s">
        <v>73</v>
      </c>
      <c r="L656">
        <v>16</v>
      </c>
      <c r="M656" s="43">
        <v>535</v>
      </c>
    </row>
    <row r="657" spans="2:13" ht="12.75">
      <c r="B657" s="252">
        <v>2000</v>
      </c>
      <c r="C657" s="15" t="s">
        <v>66</v>
      </c>
      <c r="D657" s="15" t="s">
        <v>77</v>
      </c>
      <c r="E657" s="15" t="s">
        <v>1139</v>
      </c>
      <c r="F657" s="34" t="s">
        <v>275</v>
      </c>
      <c r="G657" s="30" t="s">
        <v>231</v>
      </c>
      <c r="H657" s="6">
        <f t="shared" si="61"/>
        <v>-4000</v>
      </c>
      <c r="I657" s="25">
        <f t="shared" si="62"/>
        <v>3.7383177570093458</v>
      </c>
      <c r="K657" t="s">
        <v>73</v>
      </c>
      <c r="L657">
        <v>16</v>
      </c>
      <c r="M657" s="43">
        <v>535</v>
      </c>
    </row>
    <row r="658" spans="2:13" ht="12.75">
      <c r="B658" s="252">
        <v>2000</v>
      </c>
      <c r="C658" s="15" t="s">
        <v>66</v>
      </c>
      <c r="D658" s="15" t="s">
        <v>77</v>
      </c>
      <c r="E658" s="15" t="s">
        <v>1139</v>
      </c>
      <c r="F658" s="34" t="s">
        <v>275</v>
      </c>
      <c r="G658" s="30" t="s">
        <v>233</v>
      </c>
      <c r="H658" s="6">
        <f t="shared" si="61"/>
        <v>-6000</v>
      </c>
      <c r="I658" s="25">
        <f t="shared" si="62"/>
        <v>3.7383177570093458</v>
      </c>
      <c r="K658" t="s">
        <v>73</v>
      </c>
      <c r="L658">
        <v>16</v>
      </c>
      <c r="M658" s="43">
        <v>535</v>
      </c>
    </row>
    <row r="659" spans="2:13" ht="12.75">
      <c r="B659" s="252">
        <v>2000</v>
      </c>
      <c r="C659" s="15" t="s">
        <v>66</v>
      </c>
      <c r="D659" s="15" t="s">
        <v>77</v>
      </c>
      <c r="E659" s="15" t="s">
        <v>1139</v>
      </c>
      <c r="F659" s="34" t="s">
        <v>275</v>
      </c>
      <c r="G659" s="30" t="s">
        <v>240</v>
      </c>
      <c r="H659" s="6">
        <f t="shared" si="61"/>
        <v>-8000</v>
      </c>
      <c r="I659" s="25">
        <f t="shared" si="62"/>
        <v>3.7383177570093458</v>
      </c>
      <c r="K659" t="s">
        <v>73</v>
      </c>
      <c r="L659">
        <v>16</v>
      </c>
      <c r="M659" s="43">
        <v>535</v>
      </c>
    </row>
    <row r="660" spans="1:13" s="96" customFormat="1" ht="12.75">
      <c r="A660" s="14"/>
      <c r="B660" s="386">
        <f>SUM(B656:B659)</f>
        <v>8000</v>
      </c>
      <c r="C660" s="14" t="s">
        <v>66</v>
      </c>
      <c r="D660" s="14"/>
      <c r="E660" s="14"/>
      <c r="F660" s="21"/>
      <c r="G660" s="21"/>
      <c r="H660" s="94">
        <v>0</v>
      </c>
      <c r="I660" s="95">
        <f aca="true" t="shared" si="63" ref="I660:I667">+B660/M660</f>
        <v>14.953271028037383</v>
      </c>
      <c r="M660" s="43">
        <v>535</v>
      </c>
    </row>
    <row r="661" spans="2:13" ht="12.75">
      <c r="B661" s="252"/>
      <c r="C661" s="15"/>
      <c r="D661" s="15"/>
      <c r="E661" s="15"/>
      <c r="F661" s="34"/>
      <c r="H661" s="6">
        <f>H660-B661</f>
        <v>0</v>
      </c>
      <c r="I661" s="25">
        <f t="shared" si="63"/>
        <v>0</v>
      </c>
      <c r="M661" s="43">
        <v>535</v>
      </c>
    </row>
    <row r="662" spans="2:13" ht="12.75">
      <c r="B662" s="252"/>
      <c r="C662" s="15"/>
      <c r="D662" s="15"/>
      <c r="E662" s="15"/>
      <c r="F662" s="34"/>
      <c r="H662" s="6">
        <f>H661-B662</f>
        <v>0</v>
      </c>
      <c r="I662" s="25">
        <f t="shared" si="63"/>
        <v>0</v>
      </c>
      <c r="M662" s="43">
        <v>535</v>
      </c>
    </row>
    <row r="663" spans="2:13" ht="12.75">
      <c r="B663" s="252">
        <v>1000</v>
      </c>
      <c r="C663" s="15" t="s">
        <v>1140</v>
      </c>
      <c r="D663" s="15" t="s">
        <v>77</v>
      </c>
      <c r="E663" s="15" t="s">
        <v>323</v>
      </c>
      <c r="F663" s="34" t="s">
        <v>275</v>
      </c>
      <c r="G663" s="34" t="s">
        <v>211</v>
      </c>
      <c r="H663" s="6">
        <f>H662-B663</f>
        <v>-1000</v>
      </c>
      <c r="I663" s="25">
        <f t="shared" si="63"/>
        <v>1.8691588785046729</v>
      </c>
      <c r="K663" t="s">
        <v>73</v>
      </c>
      <c r="L663">
        <v>16</v>
      </c>
      <c r="M663" s="43">
        <v>535</v>
      </c>
    </row>
    <row r="664" spans="2:13" ht="12.75">
      <c r="B664" s="252">
        <v>1000</v>
      </c>
      <c r="C664" s="15" t="s">
        <v>1140</v>
      </c>
      <c r="D664" s="15" t="s">
        <v>77</v>
      </c>
      <c r="E664" s="15" t="s">
        <v>323</v>
      </c>
      <c r="F664" s="34" t="s">
        <v>275</v>
      </c>
      <c r="G664" s="34" t="s">
        <v>231</v>
      </c>
      <c r="H664" s="6">
        <f>H663-B664</f>
        <v>-2000</v>
      </c>
      <c r="I664" s="25">
        <f t="shared" si="63"/>
        <v>1.8691588785046729</v>
      </c>
      <c r="K664" t="s">
        <v>73</v>
      </c>
      <c r="L664">
        <v>16</v>
      </c>
      <c r="M664" s="43">
        <v>535</v>
      </c>
    </row>
    <row r="665" spans="2:13" ht="12.75">
      <c r="B665" s="252">
        <v>1000</v>
      </c>
      <c r="C665" s="15" t="s">
        <v>1140</v>
      </c>
      <c r="D665" s="15" t="s">
        <v>77</v>
      </c>
      <c r="E665" s="15" t="s">
        <v>323</v>
      </c>
      <c r="F665" s="34" t="s">
        <v>275</v>
      </c>
      <c r="G665" s="34" t="s">
        <v>233</v>
      </c>
      <c r="H665" s="6">
        <f>H664-B665</f>
        <v>-3000</v>
      </c>
      <c r="I665" s="25">
        <f t="shared" si="63"/>
        <v>1.8691588785046729</v>
      </c>
      <c r="K665" t="s">
        <v>73</v>
      </c>
      <c r="L665">
        <v>16</v>
      </c>
      <c r="M665" s="43">
        <v>535</v>
      </c>
    </row>
    <row r="666" spans="1:13" s="96" customFormat="1" ht="12.75">
      <c r="A666" s="14"/>
      <c r="B666" s="386">
        <f>SUM(B663:B665)</f>
        <v>3000</v>
      </c>
      <c r="C666" s="14"/>
      <c r="D666" s="14"/>
      <c r="E666" s="14" t="s">
        <v>323</v>
      </c>
      <c r="F666" s="21"/>
      <c r="G666" s="21"/>
      <c r="H666" s="94">
        <v>0</v>
      </c>
      <c r="I666" s="95">
        <f t="shared" si="63"/>
        <v>5.607476635514018</v>
      </c>
      <c r="M666" s="43">
        <v>535</v>
      </c>
    </row>
    <row r="667" spans="2:13" ht="12.75">
      <c r="B667" s="9"/>
      <c r="H667" s="6">
        <f>H666-B667</f>
        <v>0</v>
      </c>
      <c r="I667" s="25">
        <f t="shared" si="63"/>
        <v>0</v>
      </c>
      <c r="M667" s="43">
        <v>535</v>
      </c>
    </row>
    <row r="668" spans="2:13" ht="12.75">
      <c r="B668" s="9"/>
      <c r="H668" s="6">
        <f aca="true" t="shared" si="64" ref="H668:H718">H667-B668</f>
        <v>0</v>
      </c>
      <c r="I668" s="25">
        <f aca="true" t="shared" si="65" ref="I668:I718">+B668/M668</f>
        <v>0</v>
      </c>
      <c r="M668" s="43">
        <v>535</v>
      </c>
    </row>
    <row r="669" spans="2:13" ht="12.75">
      <c r="B669" s="9"/>
      <c r="H669" s="6">
        <f t="shared" si="64"/>
        <v>0</v>
      </c>
      <c r="I669" s="25">
        <f t="shared" si="65"/>
        <v>0</v>
      </c>
      <c r="M669" s="43">
        <v>535</v>
      </c>
    </row>
    <row r="670" spans="2:13" ht="12.75">
      <c r="B670" s="9"/>
      <c r="H670" s="6">
        <f t="shared" si="64"/>
        <v>0</v>
      </c>
      <c r="I670" s="25">
        <f t="shared" si="65"/>
        <v>0</v>
      </c>
      <c r="M670" s="43">
        <v>535</v>
      </c>
    </row>
    <row r="671" spans="1:13" s="93" customFormat="1" ht="12.75">
      <c r="A671" s="89"/>
      <c r="B671" s="385">
        <f>+B679+B691+B699+B703+B710+B717</f>
        <v>66700</v>
      </c>
      <c r="C671" s="89" t="s">
        <v>280</v>
      </c>
      <c r="D671" s="89" t="s">
        <v>281</v>
      </c>
      <c r="E671" s="89" t="s">
        <v>26</v>
      </c>
      <c r="F671" s="91" t="s">
        <v>282</v>
      </c>
      <c r="G671" s="91" t="s">
        <v>127</v>
      </c>
      <c r="H671" s="90"/>
      <c r="I671" s="92">
        <f t="shared" si="65"/>
        <v>124.67289719626169</v>
      </c>
      <c r="M671" s="43">
        <v>535</v>
      </c>
    </row>
    <row r="672" spans="2:13" ht="12.75">
      <c r="B672" s="9"/>
      <c r="H672" s="6">
        <f t="shared" si="64"/>
        <v>0</v>
      </c>
      <c r="I672" s="25">
        <f t="shared" si="65"/>
        <v>0</v>
      </c>
      <c r="M672" s="43">
        <v>535</v>
      </c>
    </row>
    <row r="673" spans="2:13" ht="12.75">
      <c r="B673" s="9">
        <v>2500</v>
      </c>
      <c r="C673" s="37" t="s">
        <v>29</v>
      </c>
      <c r="D673" s="1" t="s">
        <v>13</v>
      </c>
      <c r="E673" s="1" t="s">
        <v>30</v>
      </c>
      <c r="F673" s="71" t="s">
        <v>283</v>
      </c>
      <c r="G673" s="30" t="s">
        <v>211</v>
      </c>
      <c r="H673" s="6">
        <f aca="true" t="shared" si="66" ref="H673:H678">H672-B673</f>
        <v>-2500</v>
      </c>
      <c r="I673" s="25">
        <f aca="true" t="shared" si="67" ref="I673:I678">+B673/M673</f>
        <v>4.672897196261682</v>
      </c>
      <c r="K673" t="s">
        <v>29</v>
      </c>
      <c r="L673">
        <v>17</v>
      </c>
      <c r="M673" s="43">
        <v>535</v>
      </c>
    </row>
    <row r="674" spans="2:13" ht="12.75">
      <c r="B674" s="9">
        <v>2000</v>
      </c>
      <c r="C674" s="37" t="s">
        <v>29</v>
      </c>
      <c r="D674" s="1" t="s">
        <v>13</v>
      </c>
      <c r="E674" s="1" t="s">
        <v>33</v>
      </c>
      <c r="F674" s="71" t="s">
        <v>284</v>
      </c>
      <c r="G674" s="30" t="s">
        <v>211</v>
      </c>
      <c r="H674" s="6">
        <f t="shared" si="66"/>
        <v>-4500</v>
      </c>
      <c r="I674" s="25">
        <f t="shared" si="67"/>
        <v>3.7383177570093458</v>
      </c>
      <c r="K674" t="s">
        <v>29</v>
      </c>
      <c r="L674">
        <v>17</v>
      </c>
      <c r="M674" s="43">
        <v>535</v>
      </c>
    </row>
    <row r="675" spans="2:13" ht="12.75">
      <c r="B675" s="9">
        <v>2500</v>
      </c>
      <c r="C675" s="37" t="s">
        <v>29</v>
      </c>
      <c r="D675" s="1" t="s">
        <v>13</v>
      </c>
      <c r="E675" s="1" t="s">
        <v>30</v>
      </c>
      <c r="F675" s="71" t="s">
        <v>285</v>
      </c>
      <c r="G675" s="30" t="s">
        <v>231</v>
      </c>
      <c r="H675" s="6">
        <f t="shared" si="66"/>
        <v>-7000</v>
      </c>
      <c r="I675" s="25">
        <f t="shared" si="67"/>
        <v>4.672897196261682</v>
      </c>
      <c r="K675" t="s">
        <v>29</v>
      </c>
      <c r="L675">
        <v>17</v>
      </c>
      <c r="M675" s="43">
        <v>535</v>
      </c>
    </row>
    <row r="676" spans="2:13" ht="12.75">
      <c r="B676" s="9">
        <v>2500</v>
      </c>
      <c r="C676" s="37" t="s">
        <v>29</v>
      </c>
      <c r="D676" s="1" t="s">
        <v>13</v>
      </c>
      <c r="E676" s="1" t="s">
        <v>30</v>
      </c>
      <c r="F676" s="71" t="s">
        <v>286</v>
      </c>
      <c r="G676" s="30" t="s">
        <v>233</v>
      </c>
      <c r="H676" s="6">
        <f t="shared" si="66"/>
        <v>-9500</v>
      </c>
      <c r="I676" s="25">
        <f t="shared" si="67"/>
        <v>4.672897196261682</v>
      </c>
      <c r="K676" t="s">
        <v>29</v>
      </c>
      <c r="L676">
        <v>17</v>
      </c>
      <c r="M676" s="43">
        <v>535</v>
      </c>
    </row>
    <row r="677" spans="2:13" ht="12.75">
      <c r="B677" s="9">
        <v>2500</v>
      </c>
      <c r="C677" s="37" t="s">
        <v>29</v>
      </c>
      <c r="D677" s="1" t="s">
        <v>13</v>
      </c>
      <c r="E677" s="1" t="s">
        <v>30</v>
      </c>
      <c r="F677" s="71" t="s">
        <v>287</v>
      </c>
      <c r="G677" s="30" t="s">
        <v>240</v>
      </c>
      <c r="H677" s="6">
        <f t="shared" si="66"/>
        <v>-12000</v>
      </c>
      <c r="I677" s="25">
        <f t="shared" si="67"/>
        <v>4.672897196261682</v>
      </c>
      <c r="K677" t="s">
        <v>29</v>
      </c>
      <c r="L677">
        <v>17</v>
      </c>
      <c r="M677" s="43">
        <v>535</v>
      </c>
    </row>
    <row r="678" spans="2:13" ht="12.75">
      <c r="B678" s="9">
        <v>2500</v>
      </c>
      <c r="C678" s="37" t="s">
        <v>29</v>
      </c>
      <c r="D678" s="1" t="s">
        <v>13</v>
      </c>
      <c r="E678" s="1" t="s">
        <v>30</v>
      </c>
      <c r="F678" s="71" t="s">
        <v>288</v>
      </c>
      <c r="G678" s="30" t="s">
        <v>289</v>
      </c>
      <c r="H678" s="6">
        <f t="shared" si="66"/>
        <v>-14500</v>
      </c>
      <c r="I678" s="25">
        <f t="shared" si="67"/>
        <v>4.672897196261682</v>
      </c>
      <c r="K678" t="s">
        <v>29</v>
      </c>
      <c r="L678">
        <v>17</v>
      </c>
      <c r="M678" s="43">
        <v>535</v>
      </c>
    </row>
    <row r="679" spans="1:13" s="96" customFormat="1" ht="12.75">
      <c r="A679" s="14"/>
      <c r="B679" s="386">
        <f>SUM(B673:B678)</f>
        <v>14500</v>
      </c>
      <c r="C679" s="14" t="s">
        <v>29</v>
      </c>
      <c r="D679" s="14"/>
      <c r="E679" s="14"/>
      <c r="F679" s="21"/>
      <c r="G679" s="21"/>
      <c r="H679" s="94">
        <v>0</v>
      </c>
      <c r="I679" s="95">
        <f t="shared" si="65"/>
        <v>27.102803738317757</v>
      </c>
      <c r="M679" s="43">
        <v>535</v>
      </c>
    </row>
    <row r="680" spans="2:13" ht="12.75">
      <c r="B680" s="9"/>
      <c r="H680" s="6">
        <f t="shared" si="64"/>
        <v>0</v>
      </c>
      <c r="I680" s="25">
        <f t="shared" si="65"/>
        <v>0</v>
      </c>
      <c r="M680" s="43">
        <v>535</v>
      </c>
    </row>
    <row r="681" spans="2:13" ht="12.75">
      <c r="B681" s="9"/>
      <c r="H681" s="6">
        <f t="shared" si="64"/>
        <v>0</v>
      </c>
      <c r="I681" s="25">
        <f t="shared" si="65"/>
        <v>0</v>
      </c>
      <c r="M681" s="43">
        <v>535</v>
      </c>
    </row>
    <row r="682" spans="2:13" ht="12.75">
      <c r="B682" s="9">
        <v>2000</v>
      </c>
      <c r="C682" s="1" t="s">
        <v>1214</v>
      </c>
      <c r="D682" s="1" t="s">
        <v>13</v>
      </c>
      <c r="E682" s="1" t="s">
        <v>1139</v>
      </c>
      <c r="F682" s="71" t="s">
        <v>290</v>
      </c>
      <c r="G682" s="71" t="s">
        <v>211</v>
      </c>
      <c r="H682" s="6">
        <f t="shared" si="64"/>
        <v>-2000</v>
      </c>
      <c r="I682" s="25">
        <f t="shared" si="65"/>
        <v>3.7383177570093458</v>
      </c>
      <c r="K682" t="s">
        <v>30</v>
      </c>
      <c r="L682">
        <v>17</v>
      </c>
      <c r="M682" s="43">
        <v>535</v>
      </c>
    </row>
    <row r="683" spans="2:13" ht="12.75">
      <c r="B683" s="9">
        <v>3000</v>
      </c>
      <c r="C683" s="1" t="s">
        <v>1215</v>
      </c>
      <c r="D683" s="1" t="s">
        <v>13</v>
      </c>
      <c r="E683" s="1" t="s">
        <v>1139</v>
      </c>
      <c r="F683" s="113" t="s">
        <v>291</v>
      </c>
      <c r="G683" s="71" t="s">
        <v>211</v>
      </c>
      <c r="H683" s="6">
        <f t="shared" si="64"/>
        <v>-5000</v>
      </c>
      <c r="I683" s="25">
        <f t="shared" si="65"/>
        <v>5.607476635514018</v>
      </c>
      <c r="K683" t="s">
        <v>30</v>
      </c>
      <c r="L683">
        <v>17</v>
      </c>
      <c r="M683" s="43">
        <v>535</v>
      </c>
    </row>
    <row r="684" spans="2:13" ht="12.75">
      <c r="B684" s="9">
        <v>1000</v>
      </c>
      <c r="C684" s="15" t="s">
        <v>292</v>
      </c>
      <c r="D684" s="1" t="s">
        <v>13</v>
      </c>
      <c r="E684" s="1" t="s">
        <v>1139</v>
      </c>
      <c r="F684" s="71" t="s">
        <v>293</v>
      </c>
      <c r="G684" s="71" t="s">
        <v>211</v>
      </c>
      <c r="H684" s="6">
        <f t="shared" si="64"/>
        <v>-6000</v>
      </c>
      <c r="I684" s="25">
        <f t="shared" si="65"/>
        <v>1.8691588785046729</v>
      </c>
      <c r="K684" t="s">
        <v>30</v>
      </c>
      <c r="L684">
        <v>17</v>
      </c>
      <c r="M684" s="43">
        <v>535</v>
      </c>
    </row>
    <row r="685" spans="2:13" ht="12.75">
      <c r="B685" s="9">
        <v>1000</v>
      </c>
      <c r="C685" s="15" t="s">
        <v>294</v>
      </c>
      <c r="D685" s="1" t="s">
        <v>13</v>
      </c>
      <c r="E685" s="1" t="s">
        <v>1139</v>
      </c>
      <c r="F685" s="71" t="s">
        <v>293</v>
      </c>
      <c r="G685" s="71" t="s">
        <v>211</v>
      </c>
      <c r="H685" s="6">
        <f t="shared" si="64"/>
        <v>-7000</v>
      </c>
      <c r="I685" s="25">
        <f t="shared" si="65"/>
        <v>1.8691588785046729</v>
      </c>
      <c r="K685" t="s">
        <v>30</v>
      </c>
      <c r="L685">
        <v>17</v>
      </c>
      <c r="M685" s="43">
        <v>535</v>
      </c>
    </row>
    <row r="686" spans="2:13" ht="12.75">
      <c r="B686" s="9">
        <v>10000</v>
      </c>
      <c r="C686" s="15" t="s">
        <v>295</v>
      </c>
      <c r="D686" s="1" t="s">
        <v>13</v>
      </c>
      <c r="E686" s="1" t="s">
        <v>1139</v>
      </c>
      <c r="F686" s="71" t="s">
        <v>293</v>
      </c>
      <c r="G686" s="71" t="s">
        <v>231</v>
      </c>
      <c r="H686" s="6">
        <f t="shared" si="64"/>
        <v>-17000</v>
      </c>
      <c r="I686" s="25">
        <f t="shared" si="65"/>
        <v>18.69158878504673</v>
      </c>
      <c r="K686" t="s">
        <v>30</v>
      </c>
      <c r="L686">
        <v>17</v>
      </c>
      <c r="M686" s="43">
        <v>535</v>
      </c>
    </row>
    <row r="687" spans="2:13" ht="12.75">
      <c r="B687" s="9">
        <v>2000</v>
      </c>
      <c r="C687" s="15" t="s">
        <v>296</v>
      </c>
      <c r="D687" s="1" t="s">
        <v>13</v>
      </c>
      <c r="E687" s="1" t="s">
        <v>1139</v>
      </c>
      <c r="F687" s="71" t="s">
        <v>293</v>
      </c>
      <c r="G687" s="71" t="s">
        <v>233</v>
      </c>
      <c r="H687" s="6">
        <f t="shared" si="64"/>
        <v>-19000</v>
      </c>
      <c r="I687" s="25">
        <f t="shared" si="65"/>
        <v>3.7383177570093458</v>
      </c>
      <c r="K687" t="s">
        <v>30</v>
      </c>
      <c r="L687">
        <v>17</v>
      </c>
      <c r="M687" s="43">
        <v>535</v>
      </c>
    </row>
    <row r="688" spans="2:13" ht="12.75">
      <c r="B688" s="9">
        <v>2000</v>
      </c>
      <c r="C688" s="15" t="s">
        <v>297</v>
      </c>
      <c r="D688" s="1" t="s">
        <v>13</v>
      </c>
      <c r="E688" s="1" t="s">
        <v>1139</v>
      </c>
      <c r="F688" s="71" t="s">
        <v>293</v>
      </c>
      <c r="G688" s="71" t="s">
        <v>233</v>
      </c>
      <c r="H688" s="6">
        <f t="shared" si="64"/>
        <v>-21000</v>
      </c>
      <c r="I688" s="25">
        <f t="shared" si="65"/>
        <v>3.7383177570093458</v>
      </c>
      <c r="K688" t="s">
        <v>30</v>
      </c>
      <c r="L688">
        <v>17</v>
      </c>
      <c r="M688" s="43">
        <v>535</v>
      </c>
    </row>
    <row r="689" spans="2:13" ht="12.75">
      <c r="B689" s="9">
        <v>10000</v>
      </c>
      <c r="C689" s="15" t="s">
        <v>298</v>
      </c>
      <c r="D689" s="1" t="s">
        <v>13</v>
      </c>
      <c r="E689" s="1" t="s">
        <v>1139</v>
      </c>
      <c r="F689" s="71" t="s">
        <v>293</v>
      </c>
      <c r="G689" s="71" t="s">
        <v>240</v>
      </c>
      <c r="H689" s="6">
        <f t="shared" si="64"/>
        <v>-31000</v>
      </c>
      <c r="I689" s="25">
        <f t="shared" si="65"/>
        <v>18.69158878504673</v>
      </c>
      <c r="K689" t="s">
        <v>30</v>
      </c>
      <c r="L689">
        <v>17</v>
      </c>
      <c r="M689" s="43">
        <v>535</v>
      </c>
    </row>
    <row r="690" spans="1:13" ht="12.75">
      <c r="A690" s="15"/>
      <c r="B690" s="9">
        <v>3000</v>
      </c>
      <c r="C690" s="1" t="s">
        <v>1216</v>
      </c>
      <c r="D690" s="1" t="s">
        <v>13</v>
      </c>
      <c r="E690" s="1" t="s">
        <v>1139</v>
      </c>
      <c r="F690" s="71" t="s">
        <v>299</v>
      </c>
      <c r="G690" s="71" t="s">
        <v>240</v>
      </c>
      <c r="H690" s="6">
        <f t="shared" si="64"/>
        <v>-34000</v>
      </c>
      <c r="I690" s="25">
        <f t="shared" si="65"/>
        <v>5.607476635514018</v>
      </c>
      <c r="K690" t="s">
        <v>30</v>
      </c>
      <c r="L690">
        <v>17</v>
      </c>
      <c r="M690" s="43">
        <v>535</v>
      </c>
    </row>
    <row r="691" spans="1:13" s="102" customFormat="1" ht="12.75">
      <c r="A691" s="97"/>
      <c r="B691" s="388">
        <f>SUM(B682:B690)</f>
        <v>34000</v>
      </c>
      <c r="C691" s="97" t="s">
        <v>1142</v>
      </c>
      <c r="D691" s="97"/>
      <c r="E691" s="97"/>
      <c r="F691" s="99"/>
      <c r="G691" s="99"/>
      <c r="H691" s="100">
        <v>0</v>
      </c>
      <c r="I691" s="101">
        <f t="shared" si="65"/>
        <v>63.55140186915888</v>
      </c>
      <c r="M691" s="43">
        <v>535</v>
      </c>
    </row>
    <row r="692" spans="2:13" ht="12.75">
      <c r="B692" s="9"/>
      <c r="F692" s="71"/>
      <c r="G692" s="71"/>
      <c r="H692" s="6">
        <f t="shared" si="64"/>
        <v>0</v>
      </c>
      <c r="I692" s="25">
        <f t="shared" si="65"/>
        <v>0</v>
      </c>
      <c r="M692" s="43">
        <v>535</v>
      </c>
    </row>
    <row r="693" spans="2:13" ht="12.75">
      <c r="B693" s="9"/>
      <c r="F693" s="71"/>
      <c r="G693" s="71"/>
      <c r="H693" s="6">
        <f t="shared" si="64"/>
        <v>0</v>
      </c>
      <c r="I693" s="25">
        <f t="shared" si="65"/>
        <v>0</v>
      </c>
      <c r="M693" s="43">
        <v>535</v>
      </c>
    </row>
    <row r="694" spans="2:13" ht="12.75">
      <c r="B694" s="9">
        <v>1400</v>
      </c>
      <c r="C694" s="1" t="s">
        <v>63</v>
      </c>
      <c r="D694" s="1" t="s">
        <v>13</v>
      </c>
      <c r="E694" s="1" t="s">
        <v>160</v>
      </c>
      <c r="F694" s="71" t="s">
        <v>293</v>
      </c>
      <c r="G694" s="71" t="s">
        <v>229</v>
      </c>
      <c r="H694" s="6">
        <f t="shared" si="64"/>
        <v>-1400</v>
      </c>
      <c r="I694" s="25">
        <f t="shared" si="65"/>
        <v>2.616822429906542</v>
      </c>
      <c r="K694" t="s">
        <v>30</v>
      </c>
      <c r="L694">
        <v>17</v>
      </c>
      <c r="M694" s="43">
        <v>535</v>
      </c>
    </row>
    <row r="695" spans="2:13" ht="12.75">
      <c r="B695" s="252">
        <v>700</v>
      </c>
      <c r="C695" s="1" t="s">
        <v>63</v>
      </c>
      <c r="D695" s="1" t="s">
        <v>13</v>
      </c>
      <c r="E695" s="1" t="s">
        <v>160</v>
      </c>
      <c r="F695" s="71" t="s">
        <v>293</v>
      </c>
      <c r="G695" s="71" t="s">
        <v>211</v>
      </c>
      <c r="H695" s="6">
        <f t="shared" si="64"/>
        <v>-2100</v>
      </c>
      <c r="I695" s="25">
        <f t="shared" si="65"/>
        <v>1.308411214953271</v>
      </c>
      <c r="K695" t="s">
        <v>30</v>
      </c>
      <c r="L695">
        <v>17</v>
      </c>
      <c r="M695" s="43">
        <v>535</v>
      </c>
    </row>
    <row r="696" spans="2:13" ht="12.75">
      <c r="B696" s="252">
        <v>700</v>
      </c>
      <c r="C696" s="1" t="s">
        <v>63</v>
      </c>
      <c r="D696" s="1" t="s">
        <v>13</v>
      </c>
      <c r="E696" s="1" t="s">
        <v>160</v>
      </c>
      <c r="F696" s="71" t="s">
        <v>293</v>
      </c>
      <c r="G696" s="71" t="s">
        <v>231</v>
      </c>
      <c r="H696" s="6">
        <f t="shared" si="64"/>
        <v>-2800</v>
      </c>
      <c r="I696" s="25">
        <f t="shared" si="65"/>
        <v>1.308411214953271</v>
      </c>
      <c r="K696" t="s">
        <v>30</v>
      </c>
      <c r="L696">
        <v>17</v>
      </c>
      <c r="M696" s="43">
        <v>535</v>
      </c>
    </row>
    <row r="697" spans="2:13" ht="12.75">
      <c r="B697" s="252">
        <v>700</v>
      </c>
      <c r="C697" s="1" t="s">
        <v>63</v>
      </c>
      <c r="D697" s="1" t="s">
        <v>13</v>
      </c>
      <c r="E697" s="1" t="s">
        <v>160</v>
      </c>
      <c r="F697" s="71" t="s">
        <v>293</v>
      </c>
      <c r="G697" s="71" t="s">
        <v>233</v>
      </c>
      <c r="H697" s="6">
        <f t="shared" si="64"/>
        <v>-3500</v>
      </c>
      <c r="I697" s="25">
        <f t="shared" si="65"/>
        <v>1.308411214953271</v>
      </c>
      <c r="K697" t="s">
        <v>30</v>
      </c>
      <c r="L697">
        <v>17</v>
      </c>
      <c r="M697" s="43">
        <v>535</v>
      </c>
    </row>
    <row r="698" spans="2:13" ht="12.75">
      <c r="B698" s="252">
        <v>700</v>
      </c>
      <c r="C698" s="1" t="s">
        <v>63</v>
      </c>
      <c r="D698" s="1" t="s">
        <v>13</v>
      </c>
      <c r="E698" s="1" t="s">
        <v>160</v>
      </c>
      <c r="F698" s="71" t="s">
        <v>293</v>
      </c>
      <c r="G698" s="71" t="s">
        <v>240</v>
      </c>
      <c r="H698" s="6">
        <f t="shared" si="64"/>
        <v>-4200</v>
      </c>
      <c r="I698" s="25">
        <f t="shared" si="65"/>
        <v>1.308411214953271</v>
      </c>
      <c r="K698" t="s">
        <v>30</v>
      </c>
      <c r="L698">
        <v>17</v>
      </c>
      <c r="M698" s="43">
        <v>535</v>
      </c>
    </row>
    <row r="699" spans="1:13" s="102" customFormat="1" ht="12.75">
      <c r="A699" s="97"/>
      <c r="B699" s="388">
        <f>SUM(B694:B698)</f>
        <v>4200</v>
      </c>
      <c r="C699" s="97"/>
      <c r="D699" s="97"/>
      <c r="E699" s="97" t="s">
        <v>160</v>
      </c>
      <c r="F699" s="99"/>
      <c r="G699" s="99"/>
      <c r="H699" s="100">
        <v>0</v>
      </c>
      <c r="I699" s="101">
        <f t="shared" si="65"/>
        <v>7.850467289719626</v>
      </c>
      <c r="M699" s="43">
        <v>535</v>
      </c>
    </row>
    <row r="700" spans="2:13" ht="12.75">
      <c r="B700" s="9"/>
      <c r="F700" s="71"/>
      <c r="G700" s="71"/>
      <c r="H700" s="6">
        <f t="shared" si="64"/>
        <v>0</v>
      </c>
      <c r="I700" s="25">
        <f t="shared" si="65"/>
        <v>0</v>
      </c>
      <c r="M700" s="43">
        <v>535</v>
      </c>
    </row>
    <row r="701" spans="2:13" ht="12.75">
      <c r="B701" s="9"/>
      <c r="F701" s="71"/>
      <c r="G701" s="71"/>
      <c r="H701" s="6">
        <f t="shared" si="64"/>
        <v>0</v>
      </c>
      <c r="I701" s="25">
        <f t="shared" si="65"/>
        <v>0</v>
      </c>
      <c r="M701" s="43">
        <v>535</v>
      </c>
    </row>
    <row r="702" spans="2:13" ht="12.75">
      <c r="B702" s="9">
        <v>3000</v>
      </c>
      <c r="C702" s="1" t="s">
        <v>64</v>
      </c>
      <c r="D702" s="1" t="s">
        <v>13</v>
      </c>
      <c r="E702" s="1" t="s">
        <v>1139</v>
      </c>
      <c r="F702" s="71" t="s">
        <v>300</v>
      </c>
      <c r="G702" s="71" t="s">
        <v>211</v>
      </c>
      <c r="H702" s="6">
        <f t="shared" si="64"/>
        <v>-3000</v>
      </c>
      <c r="I702" s="25">
        <f t="shared" si="65"/>
        <v>5.607476635514018</v>
      </c>
      <c r="K702" t="s">
        <v>30</v>
      </c>
      <c r="L702">
        <v>17</v>
      </c>
      <c r="M702" s="43">
        <v>535</v>
      </c>
    </row>
    <row r="703" spans="1:13" s="102" customFormat="1" ht="12.75">
      <c r="A703" s="97"/>
      <c r="B703" s="388">
        <f>SUM(B702:B702)</f>
        <v>3000</v>
      </c>
      <c r="C703" s="97" t="s">
        <v>64</v>
      </c>
      <c r="D703" s="97"/>
      <c r="E703" s="97"/>
      <c r="F703" s="99"/>
      <c r="G703" s="99"/>
      <c r="H703" s="100">
        <v>0</v>
      </c>
      <c r="I703" s="101">
        <f t="shared" si="65"/>
        <v>5.607476635514018</v>
      </c>
      <c r="M703" s="43">
        <v>535</v>
      </c>
    </row>
    <row r="704" spans="2:13" ht="12.75">
      <c r="B704" s="9"/>
      <c r="F704" s="71"/>
      <c r="G704" s="71"/>
      <c r="H704" s="6">
        <f t="shared" si="64"/>
        <v>0</v>
      </c>
      <c r="I704" s="25">
        <f t="shared" si="65"/>
        <v>0</v>
      </c>
      <c r="M704" s="43">
        <v>535</v>
      </c>
    </row>
    <row r="705" spans="2:13" ht="12.75">
      <c r="B705" s="9"/>
      <c r="F705" s="71"/>
      <c r="G705" s="71"/>
      <c r="H705" s="6">
        <f t="shared" si="64"/>
        <v>0</v>
      </c>
      <c r="I705" s="25">
        <f t="shared" si="65"/>
        <v>0</v>
      </c>
      <c r="M705" s="43">
        <v>535</v>
      </c>
    </row>
    <row r="706" spans="2:13" ht="12.75">
      <c r="B706" s="9">
        <v>2000</v>
      </c>
      <c r="C706" s="1" t="s">
        <v>66</v>
      </c>
      <c r="D706" s="1" t="s">
        <v>13</v>
      </c>
      <c r="E706" s="1" t="s">
        <v>1139</v>
      </c>
      <c r="F706" s="71" t="s">
        <v>293</v>
      </c>
      <c r="G706" s="71" t="s">
        <v>211</v>
      </c>
      <c r="H706" s="6">
        <f t="shared" si="64"/>
        <v>-2000</v>
      </c>
      <c r="I706" s="25">
        <f t="shared" si="65"/>
        <v>3.7383177570093458</v>
      </c>
      <c r="K706" t="s">
        <v>30</v>
      </c>
      <c r="L706">
        <v>17</v>
      </c>
      <c r="M706" s="43">
        <v>535</v>
      </c>
    </row>
    <row r="707" spans="2:13" ht="12.75">
      <c r="B707" s="9">
        <v>2000</v>
      </c>
      <c r="C707" s="1" t="s">
        <v>66</v>
      </c>
      <c r="D707" s="1" t="s">
        <v>13</v>
      </c>
      <c r="E707" s="1" t="s">
        <v>1139</v>
      </c>
      <c r="F707" s="71" t="s">
        <v>293</v>
      </c>
      <c r="G707" s="71" t="s">
        <v>231</v>
      </c>
      <c r="H707" s="6">
        <f t="shared" si="64"/>
        <v>-4000</v>
      </c>
      <c r="I707" s="25">
        <f t="shared" si="65"/>
        <v>3.7383177570093458</v>
      </c>
      <c r="K707" t="s">
        <v>30</v>
      </c>
      <c r="L707">
        <v>17</v>
      </c>
      <c r="M707" s="43">
        <v>535</v>
      </c>
    </row>
    <row r="708" spans="2:13" ht="12.75">
      <c r="B708" s="9">
        <v>2000</v>
      </c>
      <c r="C708" s="1" t="s">
        <v>66</v>
      </c>
      <c r="D708" s="1" t="s">
        <v>13</v>
      </c>
      <c r="E708" s="1" t="s">
        <v>1139</v>
      </c>
      <c r="F708" s="71" t="s">
        <v>293</v>
      </c>
      <c r="G708" s="71" t="s">
        <v>233</v>
      </c>
      <c r="H708" s="6">
        <f t="shared" si="64"/>
        <v>-6000</v>
      </c>
      <c r="I708" s="25">
        <f t="shared" si="65"/>
        <v>3.7383177570093458</v>
      </c>
      <c r="K708" t="s">
        <v>30</v>
      </c>
      <c r="L708">
        <v>17</v>
      </c>
      <c r="M708" s="43">
        <v>535</v>
      </c>
    </row>
    <row r="709" spans="2:13" ht="12.75">
      <c r="B709" s="9">
        <v>2000</v>
      </c>
      <c r="C709" s="1" t="s">
        <v>66</v>
      </c>
      <c r="D709" s="1" t="s">
        <v>13</v>
      </c>
      <c r="E709" s="1" t="s">
        <v>1139</v>
      </c>
      <c r="F709" s="71" t="s">
        <v>293</v>
      </c>
      <c r="G709" s="71" t="s">
        <v>240</v>
      </c>
      <c r="H709" s="6">
        <f t="shared" si="64"/>
        <v>-8000</v>
      </c>
      <c r="I709" s="25">
        <f t="shared" si="65"/>
        <v>3.7383177570093458</v>
      </c>
      <c r="K709" t="s">
        <v>30</v>
      </c>
      <c r="L709">
        <v>17</v>
      </c>
      <c r="M709" s="43">
        <v>535</v>
      </c>
    </row>
    <row r="710" spans="1:13" s="102" customFormat="1" ht="12.75">
      <c r="A710" s="97"/>
      <c r="B710" s="388">
        <f>SUM(B706:B709)</f>
        <v>8000</v>
      </c>
      <c r="C710" s="97" t="s">
        <v>66</v>
      </c>
      <c r="D710" s="97"/>
      <c r="E710" s="97"/>
      <c r="F710" s="99"/>
      <c r="G710" s="99"/>
      <c r="H710" s="100">
        <v>0</v>
      </c>
      <c r="I710" s="101">
        <f t="shared" si="65"/>
        <v>14.953271028037383</v>
      </c>
      <c r="M710" s="43">
        <v>535</v>
      </c>
    </row>
    <row r="711" spans="2:13" ht="12.75">
      <c r="B711" s="9"/>
      <c r="F711" s="71"/>
      <c r="G711" s="71"/>
      <c r="H711" s="6">
        <f t="shared" si="64"/>
        <v>0</v>
      </c>
      <c r="I711" s="25">
        <f t="shared" si="65"/>
        <v>0</v>
      </c>
      <c r="M711" s="43">
        <v>535</v>
      </c>
    </row>
    <row r="712" spans="2:13" ht="12.75">
      <c r="B712" s="9"/>
      <c r="F712" s="71"/>
      <c r="G712" s="71"/>
      <c r="H712" s="6">
        <f t="shared" si="64"/>
        <v>0</v>
      </c>
      <c r="I712" s="25">
        <f t="shared" si="65"/>
        <v>0</v>
      </c>
      <c r="M712" s="43">
        <v>535</v>
      </c>
    </row>
    <row r="713" spans="1:13" ht="12.75">
      <c r="A713" s="15"/>
      <c r="B713" s="9">
        <v>500</v>
      </c>
      <c r="C713" s="1" t="s">
        <v>1140</v>
      </c>
      <c r="D713" s="1" t="s">
        <v>13</v>
      </c>
      <c r="E713" s="1" t="s">
        <v>323</v>
      </c>
      <c r="F713" s="71" t="s">
        <v>293</v>
      </c>
      <c r="G713" s="71" t="s">
        <v>211</v>
      </c>
      <c r="H713" s="6">
        <f t="shared" si="64"/>
        <v>-500</v>
      </c>
      <c r="I713" s="25">
        <f t="shared" si="65"/>
        <v>0.9345794392523364</v>
      </c>
      <c r="K713" t="s">
        <v>30</v>
      </c>
      <c r="L713">
        <v>17</v>
      </c>
      <c r="M713" s="43">
        <v>535</v>
      </c>
    </row>
    <row r="714" spans="2:13" ht="12.75">
      <c r="B714" s="9">
        <v>1000</v>
      </c>
      <c r="C714" s="1" t="s">
        <v>1140</v>
      </c>
      <c r="D714" s="1" t="s">
        <v>13</v>
      </c>
      <c r="E714" s="1" t="s">
        <v>323</v>
      </c>
      <c r="F714" s="71" t="s">
        <v>293</v>
      </c>
      <c r="G714" s="71" t="s">
        <v>231</v>
      </c>
      <c r="H714" s="6">
        <f t="shared" si="64"/>
        <v>-1500</v>
      </c>
      <c r="I714" s="25">
        <f t="shared" si="65"/>
        <v>1.8691588785046729</v>
      </c>
      <c r="K714" t="s">
        <v>30</v>
      </c>
      <c r="L714">
        <v>17</v>
      </c>
      <c r="M714" s="43">
        <v>535</v>
      </c>
    </row>
    <row r="715" spans="2:13" ht="12.75">
      <c r="B715" s="9">
        <v>1000</v>
      </c>
      <c r="C715" s="1" t="s">
        <v>1140</v>
      </c>
      <c r="D715" s="1" t="s">
        <v>13</v>
      </c>
      <c r="E715" s="1" t="s">
        <v>323</v>
      </c>
      <c r="F715" s="71" t="s">
        <v>293</v>
      </c>
      <c r="G715" s="71" t="s">
        <v>233</v>
      </c>
      <c r="H715" s="6">
        <f t="shared" si="64"/>
        <v>-2500</v>
      </c>
      <c r="I715" s="25">
        <f t="shared" si="65"/>
        <v>1.8691588785046729</v>
      </c>
      <c r="K715" t="s">
        <v>30</v>
      </c>
      <c r="L715">
        <v>17</v>
      </c>
      <c r="M715" s="43">
        <v>535</v>
      </c>
    </row>
    <row r="716" spans="2:13" ht="12.75">
      <c r="B716" s="9">
        <v>500</v>
      </c>
      <c r="C716" s="1" t="s">
        <v>1140</v>
      </c>
      <c r="D716" s="1" t="s">
        <v>13</v>
      </c>
      <c r="E716" s="1" t="s">
        <v>323</v>
      </c>
      <c r="F716" s="71" t="s">
        <v>293</v>
      </c>
      <c r="G716" s="71" t="s">
        <v>240</v>
      </c>
      <c r="H716" s="6">
        <f t="shared" si="64"/>
        <v>-3000</v>
      </c>
      <c r="I716" s="25">
        <f t="shared" si="65"/>
        <v>0.9345794392523364</v>
      </c>
      <c r="K716" t="s">
        <v>30</v>
      </c>
      <c r="L716">
        <v>17</v>
      </c>
      <c r="M716" s="43">
        <v>535</v>
      </c>
    </row>
    <row r="717" spans="1:13" s="102" customFormat="1" ht="12.75">
      <c r="A717" s="97"/>
      <c r="B717" s="388">
        <f>SUM(B713:B716)</f>
        <v>3000</v>
      </c>
      <c r="C717" s="97"/>
      <c r="D717" s="97"/>
      <c r="E717" s="14" t="s">
        <v>323</v>
      </c>
      <c r="F717" s="99"/>
      <c r="G717" s="99"/>
      <c r="H717" s="100">
        <v>0</v>
      </c>
      <c r="I717" s="101">
        <f t="shared" si="65"/>
        <v>5.607476635514018</v>
      </c>
      <c r="M717" s="43">
        <v>535</v>
      </c>
    </row>
    <row r="718" spans="2:13" ht="12.75">
      <c r="B718" s="9"/>
      <c r="F718" s="71"/>
      <c r="G718" s="71"/>
      <c r="H718" s="6">
        <f t="shared" si="64"/>
        <v>0</v>
      </c>
      <c r="I718" s="25">
        <f t="shared" si="65"/>
        <v>0</v>
      </c>
      <c r="M718" s="43">
        <v>535</v>
      </c>
    </row>
    <row r="719" spans="2:13" ht="12.75">
      <c r="B719" s="9"/>
      <c r="H719" s="6">
        <f>H718-B719</f>
        <v>0</v>
      </c>
      <c r="I719" s="25">
        <f>+B719/M719</f>
        <v>0</v>
      </c>
      <c r="M719" s="43">
        <v>535</v>
      </c>
    </row>
    <row r="720" spans="2:13" ht="12.75">
      <c r="B720" s="9"/>
      <c r="H720" s="6">
        <f>H719-B720</f>
        <v>0</v>
      </c>
      <c r="I720" s="25">
        <f>+B720/M720</f>
        <v>0</v>
      </c>
      <c r="M720" s="43">
        <v>535</v>
      </c>
    </row>
    <row r="721" spans="2:13" ht="12.75">
      <c r="B721" s="9"/>
      <c r="H721" s="6">
        <f>H720-B721</f>
        <v>0</v>
      </c>
      <c r="I721" s="25">
        <f aca="true" t="shared" si="68" ref="I721:I777">+B721/M721</f>
        <v>0</v>
      </c>
      <c r="M721" s="43">
        <v>535</v>
      </c>
    </row>
    <row r="722" spans="1:13" s="117" customFormat="1" ht="12.75">
      <c r="A722" s="103"/>
      <c r="B722" s="389">
        <f>+B726+B730</f>
        <v>15000</v>
      </c>
      <c r="C722" s="103" t="s">
        <v>301</v>
      </c>
      <c r="D722" s="103" t="s">
        <v>307</v>
      </c>
      <c r="E722" s="103" t="s">
        <v>125</v>
      </c>
      <c r="F722" s="105" t="s">
        <v>214</v>
      </c>
      <c r="G722" s="106" t="s">
        <v>302</v>
      </c>
      <c r="H722" s="104"/>
      <c r="I722" s="107">
        <f>+B722/M722</f>
        <v>28.037383177570092</v>
      </c>
      <c r="J722" s="108"/>
      <c r="K722" s="108"/>
      <c r="L722" s="108"/>
      <c r="M722" s="43">
        <v>535</v>
      </c>
    </row>
    <row r="723" spans="2:13" ht="12.75">
      <c r="B723" s="9"/>
      <c r="H723" s="6">
        <f>H722-B723</f>
        <v>0</v>
      </c>
      <c r="I723" s="25">
        <f t="shared" si="68"/>
        <v>0</v>
      </c>
      <c r="M723" s="43">
        <v>535</v>
      </c>
    </row>
    <row r="724" spans="2:13" ht="12.75">
      <c r="B724" s="9">
        <v>2500</v>
      </c>
      <c r="C724" s="37" t="s">
        <v>29</v>
      </c>
      <c r="D724" s="1" t="s">
        <v>13</v>
      </c>
      <c r="E724" s="1" t="s">
        <v>97</v>
      </c>
      <c r="F724" s="71" t="s">
        <v>303</v>
      </c>
      <c r="G724" s="30" t="s">
        <v>211</v>
      </c>
      <c r="H724" s="6">
        <f>H723-B724</f>
        <v>-2500</v>
      </c>
      <c r="I724" s="25">
        <f>+B724/M724</f>
        <v>4.672897196261682</v>
      </c>
      <c r="K724" t="s">
        <v>29</v>
      </c>
      <c r="L724">
        <v>18</v>
      </c>
      <c r="M724" s="43">
        <v>535</v>
      </c>
    </row>
    <row r="725" spans="2:13" ht="12.75">
      <c r="B725" s="9">
        <v>2500</v>
      </c>
      <c r="C725" s="37" t="s">
        <v>29</v>
      </c>
      <c r="D725" s="1" t="s">
        <v>13</v>
      </c>
      <c r="E725" s="1" t="s">
        <v>97</v>
      </c>
      <c r="F725" s="71" t="s">
        <v>304</v>
      </c>
      <c r="G725" s="30" t="s">
        <v>231</v>
      </c>
      <c r="H725" s="6">
        <f>H724-B725</f>
        <v>-5000</v>
      </c>
      <c r="I725" s="25">
        <f>+B725/M725</f>
        <v>4.672897196261682</v>
      </c>
      <c r="K725" t="s">
        <v>29</v>
      </c>
      <c r="L725">
        <v>18</v>
      </c>
      <c r="M725" s="43">
        <v>535</v>
      </c>
    </row>
    <row r="726" spans="1:13" s="96" customFormat="1" ht="12.75">
      <c r="A726" s="14"/>
      <c r="B726" s="386">
        <f>SUM(B724:B725)</f>
        <v>5000</v>
      </c>
      <c r="C726" s="14" t="s">
        <v>29</v>
      </c>
      <c r="D726" s="14"/>
      <c r="E726" s="14"/>
      <c r="F726" s="21"/>
      <c r="G726" s="21"/>
      <c r="H726" s="94">
        <v>0</v>
      </c>
      <c r="I726" s="95">
        <f t="shared" si="68"/>
        <v>9.345794392523365</v>
      </c>
      <c r="M726" s="43">
        <v>535</v>
      </c>
    </row>
    <row r="727" spans="2:13" ht="12.75">
      <c r="B727" s="9"/>
      <c r="H727" s="6">
        <v>0</v>
      </c>
      <c r="I727" s="25">
        <f t="shared" si="68"/>
        <v>0</v>
      </c>
      <c r="M727" s="43">
        <v>535</v>
      </c>
    </row>
    <row r="728" spans="1:13" ht="12.75">
      <c r="A728" s="15"/>
      <c r="B728" s="9"/>
      <c r="H728" s="6">
        <f aca="true" t="shared" si="69" ref="H728:H783">H727-B728</f>
        <v>0</v>
      </c>
      <c r="I728" s="25">
        <f t="shared" si="68"/>
        <v>0</v>
      </c>
      <c r="M728" s="43">
        <v>535</v>
      </c>
    </row>
    <row r="729" spans="2:13" ht="12.75">
      <c r="B729" s="9">
        <v>10000</v>
      </c>
      <c r="C729" s="1" t="s">
        <v>209</v>
      </c>
      <c r="D729" s="1" t="s">
        <v>77</v>
      </c>
      <c r="E729" s="1" t="s">
        <v>122</v>
      </c>
      <c r="F729" s="30" t="s">
        <v>305</v>
      </c>
      <c r="G729" s="30" t="s">
        <v>306</v>
      </c>
      <c r="H729" s="6">
        <f t="shared" si="69"/>
        <v>-10000</v>
      </c>
      <c r="I729" s="25">
        <f t="shared" si="68"/>
        <v>18.69158878504673</v>
      </c>
      <c r="K729" t="s">
        <v>97</v>
      </c>
      <c r="L729">
        <v>18</v>
      </c>
      <c r="M729" s="43">
        <v>535</v>
      </c>
    </row>
    <row r="730" spans="1:13" s="96" customFormat="1" ht="12.75">
      <c r="A730" s="14"/>
      <c r="B730" s="386">
        <f>SUM(B729)</f>
        <v>10000</v>
      </c>
      <c r="C730" s="14"/>
      <c r="D730" s="14"/>
      <c r="E730" s="14" t="s">
        <v>122</v>
      </c>
      <c r="F730" s="21"/>
      <c r="G730" s="21"/>
      <c r="H730" s="94">
        <v>0</v>
      </c>
      <c r="I730" s="95">
        <f t="shared" si="68"/>
        <v>18.69158878504673</v>
      </c>
      <c r="M730" s="43">
        <v>535</v>
      </c>
    </row>
    <row r="731" spans="2:13" ht="12.75">
      <c r="B731" s="9"/>
      <c r="H731" s="6">
        <f t="shared" si="69"/>
        <v>0</v>
      </c>
      <c r="I731" s="25">
        <f t="shared" si="68"/>
        <v>0</v>
      </c>
      <c r="M731" s="43">
        <v>535</v>
      </c>
    </row>
    <row r="732" spans="2:13" ht="12.75">
      <c r="B732" s="9"/>
      <c r="H732" s="6">
        <f t="shared" si="69"/>
        <v>0</v>
      </c>
      <c r="I732" s="25">
        <f t="shared" si="68"/>
        <v>0</v>
      </c>
      <c r="M732" s="43">
        <v>535</v>
      </c>
    </row>
    <row r="733" spans="2:13" ht="12.75">
      <c r="B733" s="9"/>
      <c r="H733" s="6">
        <f t="shared" si="69"/>
        <v>0</v>
      </c>
      <c r="I733" s="25">
        <f t="shared" si="68"/>
        <v>0</v>
      </c>
      <c r="M733" s="43">
        <v>535</v>
      </c>
    </row>
    <row r="734" spans="2:13" ht="12.75">
      <c r="B734" s="9"/>
      <c r="H734" s="6">
        <f t="shared" si="69"/>
        <v>0</v>
      </c>
      <c r="I734" s="25">
        <f t="shared" si="68"/>
        <v>0</v>
      </c>
      <c r="M734" s="43">
        <v>535</v>
      </c>
    </row>
    <row r="735" spans="1:13" s="93" customFormat="1" ht="12.75">
      <c r="A735" s="89"/>
      <c r="B735" s="385">
        <f>+B743+B748+B754+B759+B765+B771</f>
        <v>58900</v>
      </c>
      <c r="C735" s="89" t="s">
        <v>308</v>
      </c>
      <c r="D735" s="89" t="s">
        <v>315</v>
      </c>
      <c r="E735" s="89" t="s">
        <v>83</v>
      </c>
      <c r="F735" s="122" t="s">
        <v>84</v>
      </c>
      <c r="G735" s="122" t="s">
        <v>262</v>
      </c>
      <c r="H735" s="100"/>
      <c r="I735" s="92">
        <f t="shared" si="68"/>
        <v>110.09345794392523</v>
      </c>
      <c r="M735" s="43">
        <v>535</v>
      </c>
    </row>
    <row r="736" spans="2:13" ht="12.75">
      <c r="B736" s="9"/>
      <c r="H736" s="6">
        <f t="shared" si="69"/>
        <v>0</v>
      </c>
      <c r="I736" s="25">
        <f t="shared" si="68"/>
        <v>0</v>
      </c>
      <c r="M736" s="43">
        <v>535</v>
      </c>
    </row>
    <row r="737" spans="2:13" ht="12.75">
      <c r="B737" s="9">
        <v>5000</v>
      </c>
      <c r="C737" s="37" t="s">
        <v>29</v>
      </c>
      <c r="D737" s="1" t="s">
        <v>13</v>
      </c>
      <c r="E737" s="1" t="s">
        <v>220</v>
      </c>
      <c r="F737" s="71" t="s">
        <v>309</v>
      </c>
      <c r="G737" s="30" t="s">
        <v>233</v>
      </c>
      <c r="H737" s="6">
        <f aca="true" t="shared" si="70" ref="H737:H742">H736-B737</f>
        <v>-5000</v>
      </c>
      <c r="I737" s="25">
        <f aca="true" t="shared" si="71" ref="I737:I742">+B737/M737</f>
        <v>9.345794392523365</v>
      </c>
      <c r="K737" t="s">
        <v>29</v>
      </c>
      <c r="L737">
        <v>19</v>
      </c>
      <c r="M737" s="43">
        <v>535</v>
      </c>
    </row>
    <row r="738" spans="2:13" ht="12.75">
      <c r="B738" s="9">
        <v>5000</v>
      </c>
      <c r="C738" s="37" t="s">
        <v>29</v>
      </c>
      <c r="D738" s="1" t="s">
        <v>13</v>
      </c>
      <c r="E738" s="1" t="s">
        <v>220</v>
      </c>
      <c r="F738" s="71" t="s">
        <v>310</v>
      </c>
      <c r="G738" s="30" t="s">
        <v>240</v>
      </c>
      <c r="H738" s="6">
        <f t="shared" si="70"/>
        <v>-10000</v>
      </c>
      <c r="I738" s="25">
        <f t="shared" si="71"/>
        <v>9.345794392523365</v>
      </c>
      <c r="K738" t="s">
        <v>29</v>
      </c>
      <c r="L738">
        <v>19</v>
      </c>
      <c r="M738" s="43">
        <v>535</v>
      </c>
    </row>
    <row r="739" spans="2:13" ht="12.75">
      <c r="B739" s="9">
        <v>2000</v>
      </c>
      <c r="C739" s="37" t="s">
        <v>29</v>
      </c>
      <c r="D739" s="1" t="s">
        <v>13</v>
      </c>
      <c r="E739" s="1" t="s">
        <v>220</v>
      </c>
      <c r="F739" s="71" t="s">
        <v>311</v>
      </c>
      <c r="G739" s="30" t="s">
        <v>240</v>
      </c>
      <c r="H739" s="6">
        <f t="shared" si="70"/>
        <v>-12000</v>
      </c>
      <c r="I739" s="25">
        <f t="shared" si="71"/>
        <v>3.7383177570093458</v>
      </c>
      <c r="K739" t="s">
        <v>29</v>
      </c>
      <c r="L739">
        <v>19</v>
      </c>
      <c r="M739" s="43">
        <v>535</v>
      </c>
    </row>
    <row r="740" spans="2:13" ht="12.75">
      <c r="B740" s="9">
        <v>5000</v>
      </c>
      <c r="C740" s="37" t="s">
        <v>29</v>
      </c>
      <c r="D740" s="1" t="s">
        <v>13</v>
      </c>
      <c r="E740" s="1" t="s">
        <v>220</v>
      </c>
      <c r="F740" s="71" t="s">
        <v>312</v>
      </c>
      <c r="G740" s="30" t="s">
        <v>306</v>
      </c>
      <c r="H740" s="6">
        <f t="shared" si="70"/>
        <v>-17000</v>
      </c>
      <c r="I740" s="25">
        <f t="shared" si="71"/>
        <v>9.345794392523365</v>
      </c>
      <c r="K740" t="s">
        <v>29</v>
      </c>
      <c r="L740">
        <v>19</v>
      </c>
      <c r="M740" s="43">
        <v>535</v>
      </c>
    </row>
    <row r="741" spans="2:13" ht="12.75">
      <c r="B741" s="9">
        <v>2500</v>
      </c>
      <c r="C741" s="37" t="s">
        <v>29</v>
      </c>
      <c r="D741" s="1" t="s">
        <v>13</v>
      </c>
      <c r="E741" s="1" t="s">
        <v>220</v>
      </c>
      <c r="F741" s="71" t="s">
        <v>313</v>
      </c>
      <c r="G741" s="30" t="s">
        <v>306</v>
      </c>
      <c r="H741" s="6">
        <f t="shared" si="70"/>
        <v>-19500</v>
      </c>
      <c r="I741" s="25">
        <f t="shared" si="71"/>
        <v>4.672897196261682</v>
      </c>
      <c r="K741" t="s">
        <v>29</v>
      </c>
      <c r="L741">
        <v>19</v>
      </c>
      <c r="M741" s="43">
        <v>535</v>
      </c>
    </row>
    <row r="742" spans="2:13" ht="12.75">
      <c r="B742" s="9">
        <v>5000</v>
      </c>
      <c r="C742" s="37" t="s">
        <v>29</v>
      </c>
      <c r="D742" s="1" t="s">
        <v>13</v>
      </c>
      <c r="E742" s="1" t="s">
        <v>220</v>
      </c>
      <c r="F742" s="71" t="s">
        <v>314</v>
      </c>
      <c r="G742" s="30" t="s">
        <v>289</v>
      </c>
      <c r="H742" s="6">
        <f t="shared" si="70"/>
        <v>-24500</v>
      </c>
      <c r="I742" s="25">
        <f t="shared" si="71"/>
        <v>9.345794392523365</v>
      </c>
      <c r="K742" t="s">
        <v>29</v>
      </c>
      <c r="L742">
        <v>19</v>
      </c>
      <c r="M742" s="43">
        <v>535</v>
      </c>
    </row>
    <row r="743" spans="1:13" s="96" customFormat="1" ht="12.75">
      <c r="A743" s="14"/>
      <c r="B743" s="386">
        <f>SUM(B737:B742)</f>
        <v>24500</v>
      </c>
      <c r="C743" s="14" t="s">
        <v>29</v>
      </c>
      <c r="D743" s="14"/>
      <c r="E743" s="14"/>
      <c r="F743" s="21"/>
      <c r="G743" s="21"/>
      <c r="H743" s="94">
        <v>0</v>
      </c>
      <c r="I743" s="95">
        <f t="shared" si="68"/>
        <v>45.794392523364486</v>
      </c>
      <c r="M743" s="43">
        <v>535</v>
      </c>
    </row>
    <row r="744" spans="2:13" ht="12.75">
      <c r="B744" s="9"/>
      <c r="H744" s="6">
        <f t="shared" si="69"/>
        <v>0</v>
      </c>
      <c r="I744" s="25">
        <f t="shared" si="68"/>
        <v>0</v>
      </c>
      <c r="M744" s="43">
        <v>535</v>
      </c>
    </row>
    <row r="745" spans="2:13" ht="12.75">
      <c r="B745" s="9"/>
      <c r="H745" s="6">
        <f t="shared" si="69"/>
        <v>0</v>
      </c>
      <c r="I745" s="25">
        <f t="shared" si="68"/>
        <v>0</v>
      </c>
      <c r="M745" s="43">
        <v>535</v>
      </c>
    </row>
    <row r="746" spans="2:13" ht="12.75">
      <c r="B746" s="9">
        <v>3000</v>
      </c>
      <c r="C746" s="81" t="s">
        <v>316</v>
      </c>
      <c r="D746" s="37" t="s">
        <v>13</v>
      </c>
      <c r="E746" s="81" t="s">
        <v>1139</v>
      </c>
      <c r="F746" s="123" t="s">
        <v>317</v>
      </c>
      <c r="G746" s="123" t="s">
        <v>233</v>
      </c>
      <c r="H746" s="6">
        <f t="shared" si="69"/>
        <v>-3000</v>
      </c>
      <c r="I746" s="25">
        <f t="shared" si="68"/>
        <v>5.607476635514018</v>
      </c>
      <c r="K746" s="87" t="s">
        <v>220</v>
      </c>
      <c r="L746">
        <v>19</v>
      </c>
      <c r="M746" s="43">
        <v>535</v>
      </c>
    </row>
    <row r="747" spans="2:13" ht="12.75">
      <c r="B747" s="9">
        <v>3000</v>
      </c>
      <c r="C747" s="81" t="s">
        <v>318</v>
      </c>
      <c r="D747" s="37" t="s">
        <v>13</v>
      </c>
      <c r="E747" s="81" t="s">
        <v>1139</v>
      </c>
      <c r="F747" s="123" t="s">
        <v>319</v>
      </c>
      <c r="G747" s="123" t="s">
        <v>306</v>
      </c>
      <c r="H747" s="6">
        <f t="shared" si="69"/>
        <v>-6000</v>
      </c>
      <c r="I747" s="25">
        <f t="shared" si="68"/>
        <v>5.607476635514018</v>
      </c>
      <c r="K747" s="87" t="s">
        <v>220</v>
      </c>
      <c r="L747">
        <v>19</v>
      </c>
      <c r="M747" s="43">
        <v>535</v>
      </c>
    </row>
    <row r="748" spans="1:13" s="102" customFormat="1" ht="12.75">
      <c r="A748" s="97"/>
      <c r="B748" s="388">
        <f>SUM(B746:B747)</f>
        <v>6000</v>
      </c>
      <c r="C748" s="128" t="s">
        <v>1144</v>
      </c>
      <c r="D748" s="128"/>
      <c r="E748" s="128"/>
      <c r="F748" s="130"/>
      <c r="G748" s="130"/>
      <c r="H748" s="100">
        <v>0</v>
      </c>
      <c r="I748" s="101">
        <f t="shared" si="68"/>
        <v>11.214953271028037</v>
      </c>
      <c r="K748" s="129"/>
      <c r="M748" s="43">
        <v>535</v>
      </c>
    </row>
    <row r="749" spans="2:13" ht="12.75">
      <c r="B749" s="9"/>
      <c r="C749" s="81"/>
      <c r="D749" s="37"/>
      <c r="E749" s="81"/>
      <c r="F749" s="123"/>
      <c r="G749" s="123"/>
      <c r="H749" s="6">
        <f t="shared" si="69"/>
        <v>0</v>
      </c>
      <c r="I749" s="25">
        <f t="shared" si="68"/>
        <v>0</v>
      </c>
      <c r="K749" s="87"/>
      <c r="M749" s="43">
        <v>535</v>
      </c>
    </row>
    <row r="750" spans="1:13" s="18" customFormat="1" ht="12.75">
      <c r="A750" s="15"/>
      <c r="B750" s="252"/>
      <c r="C750" s="37"/>
      <c r="D750" s="37"/>
      <c r="E750" s="37"/>
      <c r="F750" s="35"/>
      <c r="G750" s="35"/>
      <c r="H750" s="33">
        <v>0</v>
      </c>
      <c r="I750" s="59">
        <f t="shared" si="68"/>
        <v>0</v>
      </c>
      <c r="K750" s="121"/>
      <c r="M750" s="43">
        <v>535</v>
      </c>
    </row>
    <row r="751" spans="2:13" ht="12.75">
      <c r="B751" s="9">
        <v>1800</v>
      </c>
      <c r="C751" s="81" t="s">
        <v>63</v>
      </c>
      <c r="D751" s="37" t="s">
        <v>13</v>
      </c>
      <c r="E751" s="81" t="s">
        <v>160</v>
      </c>
      <c r="F751" s="123" t="s">
        <v>320</v>
      </c>
      <c r="G751" s="123" t="s">
        <v>233</v>
      </c>
      <c r="H751" s="6">
        <f t="shared" si="69"/>
        <v>-1800</v>
      </c>
      <c r="I751" s="25">
        <f t="shared" si="68"/>
        <v>3.364485981308411</v>
      </c>
      <c r="K751" s="87" t="s">
        <v>220</v>
      </c>
      <c r="L751">
        <v>19</v>
      </c>
      <c r="M751" s="43">
        <v>535</v>
      </c>
    </row>
    <row r="752" spans="2:13" ht="12.75">
      <c r="B752" s="9">
        <v>1700</v>
      </c>
      <c r="C752" s="81" t="s">
        <v>63</v>
      </c>
      <c r="D752" s="37" t="s">
        <v>13</v>
      </c>
      <c r="E752" s="81" t="s">
        <v>160</v>
      </c>
      <c r="F752" s="123" t="s">
        <v>320</v>
      </c>
      <c r="G752" s="123" t="s">
        <v>240</v>
      </c>
      <c r="H752" s="6">
        <f t="shared" si="69"/>
        <v>-3500</v>
      </c>
      <c r="I752" s="25">
        <f t="shared" si="68"/>
        <v>3.177570093457944</v>
      </c>
      <c r="K752" s="87" t="s">
        <v>220</v>
      </c>
      <c r="L752">
        <v>19</v>
      </c>
      <c r="M752" s="43">
        <v>535</v>
      </c>
    </row>
    <row r="753" spans="2:13" ht="12.75">
      <c r="B753" s="9">
        <v>1900</v>
      </c>
      <c r="C753" s="81" t="s">
        <v>63</v>
      </c>
      <c r="D753" s="37" t="s">
        <v>13</v>
      </c>
      <c r="E753" s="81" t="s">
        <v>160</v>
      </c>
      <c r="F753" s="123" t="s">
        <v>320</v>
      </c>
      <c r="G753" s="123" t="s">
        <v>306</v>
      </c>
      <c r="H753" s="6">
        <f t="shared" si="69"/>
        <v>-5400</v>
      </c>
      <c r="I753" s="25">
        <f t="shared" si="68"/>
        <v>3.5514018691588785</v>
      </c>
      <c r="K753" s="87" t="s">
        <v>220</v>
      </c>
      <c r="L753">
        <v>19</v>
      </c>
      <c r="M753" s="43">
        <v>535</v>
      </c>
    </row>
    <row r="754" spans="1:13" s="102" customFormat="1" ht="12.75">
      <c r="A754" s="97"/>
      <c r="B754" s="388">
        <f>SUM(B751:B753)</f>
        <v>5400</v>
      </c>
      <c r="C754" s="97"/>
      <c r="D754" s="97"/>
      <c r="E754" s="128" t="s">
        <v>160</v>
      </c>
      <c r="F754" s="126"/>
      <c r="G754" s="126"/>
      <c r="H754" s="100">
        <v>0</v>
      </c>
      <c r="I754" s="101">
        <f t="shared" si="68"/>
        <v>10.093457943925234</v>
      </c>
      <c r="M754" s="43">
        <v>535</v>
      </c>
    </row>
    <row r="755" spans="1:13" s="18" customFormat="1" ht="12.75">
      <c r="A755" s="15"/>
      <c r="B755" s="252"/>
      <c r="C755" s="15"/>
      <c r="D755" s="15"/>
      <c r="E755" s="15"/>
      <c r="F755" s="34"/>
      <c r="G755" s="34"/>
      <c r="H755" s="6">
        <f t="shared" si="69"/>
        <v>0</v>
      </c>
      <c r="I755" s="59">
        <f t="shared" si="68"/>
        <v>0</v>
      </c>
      <c r="M755" s="43">
        <v>535</v>
      </c>
    </row>
    <row r="756" spans="2:13" ht="12.75">
      <c r="B756" s="9"/>
      <c r="D756" s="15"/>
      <c r="H756" s="6">
        <f t="shared" si="69"/>
        <v>0</v>
      </c>
      <c r="I756" s="25">
        <f t="shared" si="68"/>
        <v>0</v>
      </c>
      <c r="M756" s="43">
        <v>535</v>
      </c>
    </row>
    <row r="757" spans="2:13" ht="12.75">
      <c r="B757" s="9">
        <v>7000</v>
      </c>
      <c r="C757" s="81" t="s">
        <v>64</v>
      </c>
      <c r="D757" s="37" t="s">
        <v>13</v>
      </c>
      <c r="E757" s="81" t="s">
        <v>1139</v>
      </c>
      <c r="F757" s="123" t="s">
        <v>321</v>
      </c>
      <c r="G757" s="123" t="s">
        <v>233</v>
      </c>
      <c r="H757" s="6">
        <f t="shared" si="69"/>
        <v>-7000</v>
      </c>
      <c r="I757" s="25">
        <f t="shared" si="68"/>
        <v>13.08411214953271</v>
      </c>
      <c r="K757" s="87" t="s">
        <v>220</v>
      </c>
      <c r="L757">
        <v>19</v>
      </c>
      <c r="M757" s="43">
        <v>535</v>
      </c>
    </row>
    <row r="758" spans="2:13" ht="12.75">
      <c r="B758" s="9">
        <v>7000</v>
      </c>
      <c r="C758" s="81" t="s">
        <v>64</v>
      </c>
      <c r="D758" s="37" t="s">
        <v>13</v>
      </c>
      <c r="E758" s="81" t="s">
        <v>1139</v>
      </c>
      <c r="F758" s="123" t="s">
        <v>321</v>
      </c>
      <c r="G758" s="123" t="s">
        <v>240</v>
      </c>
      <c r="H758" s="6">
        <f t="shared" si="69"/>
        <v>-14000</v>
      </c>
      <c r="I758" s="25">
        <f t="shared" si="68"/>
        <v>13.08411214953271</v>
      </c>
      <c r="K758" s="87" t="s">
        <v>220</v>
      </c>
      <c r="L758">
        <v>19</v>
      </c>
      <c r="M758" s="43">
        <v>535</v>
      </c>
    </row>
    <row r="759" spans="1:13" s="129" customFormat="1" ht="12.75">
      <c r="A759" s="128"/>
      <c r="B759" s="388">
        <f>SUM(B757:B758)</f>
        <v>14000</v>
      </c>
      <c r="C759" s="128" t="s">
        <v>64</v>
      </c>
      <c r="D759" s="128"/>
      <c r="E759" s="128"/>
      <c r="F759" s="130"/>
      <c r="G759" s="130"/>
      <c r="H759" s="100">
        <v>0</v>
      </c>
      <c r="I759" s="131">
        <f t="shared" si="68"/>
        <v>26.16822429906542</v>
      </c>
      <c r="M759" s="43">
        <v>535</v>
      </c>
    </row>
    <row r="760" spans="2:13" ht="12.75">
      <c r="B760" s="9"/>
      <c r="C760" s="81"/>
      <c r="D760" s="37"/>
      <c r="E760" s="81"/>
      <c r="F760" s="123"/>
      <c r="G760" s="123"/>
      <c r="H760" s="6">
        <f t="shared" si="69"/>
        <v>0</v>
      </c>
      <c r="I760" s="25">
        <f t="shared" si="68"/>
        <v>0</v>
      </c>
      <c r="K760" s="87"/>
      <c r="M760" s="43">
        <v>535</v>
      </c>
    </row>
    <row r="761" spans="2:13" ht="12.75">
      <c r="B761" s="9"/>
      <c r="C761" s="81"/>
      <c r="D761" s="37"/>
      <c r="E761" s="81"/>
      <c r="F761" s="123"/>
      <c r="G761" s="123"/>
      <c r="H761" s="6">
        <f t="shared" si="69"/>
        <v>0</v>
      </c>
      <c r="I761" s="25">
        <f t="shared" si="68"/>
        <v>0</v>
      </c>
      <c r="K761" s="87"/>
      <c r="M761" s="43">
        <v>535</v>
      </c>
    </row>
    <row r="762" spans="2:13" ht="12.75">
      <c r="B762" s="9">
        <v>2000</v>
      </c>
      <c r="C762" s="81" t="s">
        <v>66</v>
      </c>
      <c r="D762" s="37" t="s">
        <v>13</v>
      </c>
      <c r="E762" s="81" t="s">
        <v>1139</v>
      </c>
      <c r="F762" s="123" t="s">
        <v>320</v>
      </c>
      <c r="G762" s="123" t="s">
        <v>233</v>
      </c>
      <c r="H762" s="6">
        <f t="shared" si="69"/>
        <v>-2000</v>
      </c>
      <c r="I762" s="25">
        <f t="shared" si="68"/>
        <v>3.7383177570093458</v>
      </c>
      <c r="K762" s="87" t="s">
        <v>220</v>
      </c>
      <c r="L762">
        <v>19</v>
      </c>
      <c r="M762" s="43">
        <v>535</v>
      </c>
    </row>
    <row r="763" spans="1:13" s="18" customFormat="1" ht="12.75">
      <c r="A763" s="15"/>
      <c r="B763" s="252">
        <v>2000</v>
      </c>
      <c r="C763" s="37" t="s">
        <v>66</v>
      </c>
      <c r="D763" s="37" t="s">
        <v>13</v>
      </c>
      <c r="E763" s="37" t="s">
        <v>1139</v>
      </c>
      <c r="F763" s="35" t="s">
        <v>320</v>
      </c>
      <c r="G763" s="35" t="s">
        <v>240</v>
      </c>
      <c r="H763" s="6">
        <f t="shared" si="69"/>
        <v>-4000</v>
      </c>
      <c r="I763" s="59">
        <f t="shared" si="68"/>
        <v>3.7383177570093458</v>
      </c>
      <c r="K763" s="121" t="s">
        <v>220</v>
      </c>
      <c r="L763" s="18">
        <v>19</v>
      </c>
      <c r="M763" s="43">
        <v>535</v>
      </c>
    </row>
    <row r="764" spans="2:13" ht="12.75">
      <c r="B764" s="9">
        <v>2000</v>
      </c>
      <c r="C764" s="81" t="s">
        <v>66</v>
      </c>
      <c r="D764" s="37" t="s">
        <v>13</v>
      </c>
      <c r="E764" s="81" t="s">
        <v>1139</v>
      </c>
      <c r="F764" s="123" t="s">
        <v>320</v>
      </c>
      <c r="G764" s="123" t="s">
        <v>306</v>
      </c>
      <c r="H764" s="6">
        <f t="shared" si="69"/>
        <v>-6000</v>
      </c>
      <c r="I764" s="25">
        <f t="shared" si="68"/>
        <v>3.7383177570093458</v>
      </c>
      <c r="K764" s="87" t="s">
        <v>220</v>
      </c>
      <c r="L764">
        <v>19</v>
      </c>
      <c r="M764" s="43">
        <v>535</v>
      </c>
    </row>
    <row r="765" spans="1:13" s="102" customFormat="1" ht="12.75">
      <c r="A765" s="97"/>
      <c r="B765" s="388">
        <f>SUM(B762:B764)</f>
        <v>6000</v>
      </c>
      <c r="C765" s="128" t="s">
        <v>66</v>
      </c>
      <c r="D765" s="128"/>
      <c r="E765" s="128"/>
      <c r="F765" s="130"/>
      <c r="G765" s="130"/>
      <c r="H765" s="100">
        <v>0</v>
      </c>
      <c r="I765" s="101">
        <f t="shared" si="68"/>
        <v>11.214953271028037</v>
      </c>
      <c r="K765" s="129"/>
      <c r="M765" s="43">
        <v>535</v>
      </c>
    </row>
    <row r="766" spans="2:13" ht="12.75">
      <c r="B766" s="9"/>
      <c r="C766" s="81"/>
      <c r="D766" s="37"/>
      <c r="E766" s="81"/>
      <c r="F766" s="123"/>
      <c r="G766" s="123"/>
      <c r="H766" s="6">
        <f t="shared" si="69"/>
        <v>0</v>
      </c>
      <c r="I766" s="25">
        <f t="shared" si="68"/>
        <v>0</v>
      </c>
      <c r="K766" s="87"/>
      <c r="M766" s="43">
        <v>535</v>
      </c>
    </row>
    <row r="767" spans="2:13" ht="12.75">
      <c r="B767" s="9"/>
      <c r="C767" s="81"/>
      <c r="D767" s="37"/>
      <c r="E767" s="81"/>
      <c r="F767" s="123"/>
      <c r="G767" s="123"/>
      <c r="H767" s="6">
        <f t="shared" si="69"/>
        <v>0</v>
      </c>
      <c r="I767" s="25">
        <f t="shared" si="68"/>
        <v>0</v>
      </c>
      <c r="K767" s="87"/>
      <c r="M767" s="43">
        <v>535</v>
      </c>
    </row>
    <row r="768" spans="1:13" ht="12.75">
      <c r="A768" s="15"/>
      <c r="B768" s="9">
        <v>1000</v>
      </c>
      <c r="C768" s="81" t="s">
        <v>322</v>
      </c>
      <c r="D768" s="37" t="s">
        <v>13</v>
      </c>
      <c r="E768" s="81" t="s">
        <v>323</v>
      </c>
      <c r="F768" s="123" t="s">
        <v>320</v>
      </c>
      <c r="G768" s="123" t="s">
        <v>233</v>
      </c>
      <c r="H768" s="6">
        <f t="shared" si="69"/>
        <v>-1000</v>
      </c>
      <c r="I768" s="25">
        <f t="shared" si="68"/>
        <v>1.8691588785046729</v>
      </c>
      <c r="K768" s="87" t="s">
        <v>220</v>
      </c>
      <c r="L768">
        <v>19</v>
      </c>
      <c r="M768" s="43">
        <v>535</v>
      </c>
    </row>
    <row r="769" spans="2:13" ht="12.75">
      <c r="B769" s="9">
        <v>1000</v>
      </c>
      <c r="C769" s="81" t="s">
        <v>322</v>
      </c>
      <c r="D769" s="37" t="s">
        <v>13</v>
      </c>
      <c r="E769" s="81" t="s">
        <v>323</v>
      </c>
      <c r="F769" s="123" t="s">
        <v>320</v>
      </c>
      <c r="G769" s="123" t="s">
        <v>240</v>
      </c>
      <c r="H769" s="6">
        <f t="shared" si="69"/>
        <v>-2000</v>
      </c>
      <c r="I769" s="25">
        <f t="shared" si="68"/>
        <v>1.8691588785046729</v>
      </c>
      <c r="K769" s="87" t="s">
        <v>220</v>
      </c>
      <c r="L769">
        <v>19</v>
      </c>
      <c r="M769" s="43">
        <v>535</v>
      </c>
    </row>
    <row r="770" spans="1:13" s="18" customFormat="1" ht="12.75">
      <c r="A770" s="15"/>
      <c r="B770" s="252">
        <v>1000</v>
      </c>
      <c r="C770" s="37" t="s">
        <v>322</v>
      </c>
      <c r="D770" s="37" t="s">
        <v>13</v>
      </c>
      <c r="E770" s="37" t="s">
        <v>323</v>
      </c>
      <c r="F770" s="35" t="s">
        <v>320</v>
      </c>
      <c r="G770" s="35" t="s">
        <v>306</v>
      </c>
      <c r="H770" s="6">
        <f t="shared" si="69"/>
        <v>-3000</v>
      </c>
      <c r="I770" s="59">
        <f t="shared" si="68"/>
        <v>1.8691588785046729</v>
      </c>
      <c r="K770" s="121" t="s">
        <v>220</v>
      </c>
      <c r="L770" s="18">
        <v>19</v>
      </c>
      <c r="M770" s="43">
        <v>535</v>
      </c>
    </row>
    <row r="771" spans="1:13" s="102" customFormat="1" ht="12.75">
      <c r="A771" s="97"/>
      <c r="B771" s="388">
        <f>SUM(B768:B770)</f>
        <v>3000</v>
      </c>
      <c r="C771" s="128"/>
      <c r="D771" s="128"/>
      <c r="E771" s="128" t="s">
        <v>323</v>
      </c>
      <c r="F771" s="130"/>
      <c r="G771" s="130"/>
      <c r="H771" s="100">
        <v>0</v>
      </c>
      <c r="I771" s="101">
        <f t="shared" si="68"/>
        <v>5.607476635514018</v>
      </c>
      <c r="K771" s="129"/>
      <c r="M771" s="43">
        <v>535</v>
      </c>
    </row>
    <row r="772" spans="2:13" ht="12.75">
      <c r="B772" s="9"/>
      <c r="C772" s="81"/>
      <c r="D772" s="37"/>
      <c r="E772" s="81"/>
      <c r="F772" s="123"/>
      <c r="G772" s="123"/>
      <c r="H772" s="6">
        <f t="shared" si="69"/>
        <v>0</v>
      </c>
      <c r="I772" s="25">
        <f t="shared" si="68"/>
        <v>0</v>
      </c>
      <c r="K772" s="87"/>
      <c r="M772" s="43">
        <v>535</v>
      </c>
    </row>
    <row r="773" spans="2:13" ht="12.75">
      <c r="B773" s="9"/>
      <c r="H773" s="6">
        <f t="shared" si="69"/>
        <v>0</v>
      </c>
      <c r="I773" s="25">
        <f t="shared" si="68"/>
        <v>0</v>
      </c>
      <c r="M773" s="43">
        <v>535</v>
      </c>
    </row>
    <row r="774" spans="2:13" ht="12.75">
      <c r="B774" s="9"/>
      <c r="H774" s="6">
        <f t="shared" si="69"/>
        <v>0</v>
      </c>
      <c r="I774" s="25">
        <f t="shared" si="68"/>
        <v>0</v>
      </c>
      <c r="M774" s="43">
        <v>535</v>
      </c>
    </row>
    <row r="775" spans="2:13" ht="12.75">
      <c r="B775" s="9"/>
      <c r="H775" s="6">
        <f t="shared" si="69"/>
        <v>0</v>
      </c>
      <c r="I775" s="25">
        <f t="shared" si="68"/>
        <v>0</v>
      </c>
      <c r="M775" s="43">
        <v>535</v>
      </c>
    </row>
    <row r="776" spans="1:13" s="117" customFormat="1" ht="12.75">
      <c r="A776" s="103"/>
      <c r="B776" s="389">
        <f>+B781+B786+B792+B797+B803</f>
        <v>37000</v>
      </c>
      <c r="C776" s="103" t="s">
        <v>324</v>
      </c>
      <c r="D776" s="103" t="s">
        <v>1244</v>
      </c>
      <c r="E776" s="103" t="s">
        <v>83</v>
      </c>
      <c r="F776" s="106" t="s">
        <v>84</v>
      </c>
      <c r="G776" s="106" t="s">
        <v>127</v>
      </c>
      <c r="H776" s="104"/>
      <c r="I776" s="107">
        <f t="shared" si="68"/>
        <v>69.1588785046729</v>
      </c>
      <c r="J776" s="108"/>
      <c r="K776" s="108"/>
      <c r="L776" s="108"/>
      <c r="M776" s="43">
        <v>535</v>
      </c>
    </row>
    <row r="777" spans="2:13" ht="12.75">
      <c r="B777" s="9"/>
      <c r="H777" s="6">
        <f t="shared" si="69"/>
        <v>0</v>
      </c>
      <c r="I777" s="25">
        <f t="shared" si="68"/>
        <v>0</v>
      </c>
      <c r="M777" s="43">
        <v>535</v>
      </c>
    </row>
    <row r="778" spans="2:13" ht="12.75">
      <c r="B778" s="9">
        <v>2500</v>
      </c>
      <c r="C778" s="37" t="s">
        <v>29</v>
      </c>
      <c r="D778" s="1" t="s">
        <v>13</v>
      </c>
      <c r="E778" s="1" t="s">
        <v>40</v>
      </c>
      <c r="F778" s="71" t="s">
        <v>325</v>
      </c>
      <c r="G778" s="30" t="s">
        <v>211</v>
      </c>
      <c r="H778" s="6">
        <f>H777-B778</f>
        <v>-2500</v>
      </c>
      <c r="I778" s="25">
        <f>+B778/M778</f>
        <v>4.672897196261682</v>
      </c>
      <c r="K778" t="s">
        <v>29</v>
      </c>
      <c r="L778">
        <v>20</v>
      </c>
      <c r="M778" s="43">
        <v>535</v>
      </c>
    </row>
    <row r="779" spans="2:13" ht="12.75">
      <c r="B779" s="9">
        <v>2500</v>
      </c>
      <c r="C779" s="37" t="s">
        <v>29</v>
      </c>
      <c r="D779" s="1" t="s">
        <v>13</v>
      </c>
      <c r="E779" s="1" t="s">
        <v>40</v>
      </c>
      <c r="F779" s="71" t="s">
        <v>326</v>
      </c>
      <c r="G779" s="30" t="s">
        <v>240</v>
      </c>
      <c r="H779" s="6">
        <f>H778-B779</f>
        <v>-5000</v>
      </c>
      <c r="I779" s="25">
        <f>+B779/M779</f>
        <v>4.672897196261682</v>
      </c>
      <c r="K779" t="s">
        <v>29</v>
      </c>
      <c r="L779">
        <v>20</v>
      </c>
      <c r="M779" s="43">
        <v>535</v>
      </c>
    </row>
    <row r="780" spans="2:13" ht="12.75">
      <c r="B780" s="9">
        <v>2500</v>
      </c>
      <c r="C780" s="37" t="s">
        <v>29</v>
      </c>
      <c r="D780" s="1" t="s">
        <v>13</v>
      </c>
      <c r="E780" s="1" t="s">
        <v>40</v>
      </c>
      <c r="F780" s="71" t="s">
        <v>327</v>
      </c>
      <c r="G780" s="30" t="s">
        <v>306</v>
      </c>
      <c r="H780" s="6">
        <f>H779-B780</f>
        <v>-7500</v>
      </c>
      <c r="I780" s="25">
        <f>+B780/M780</f>
        <v>4.672897196261682</v>
      </c>
      <c r="K780" t="s">
        <v>29</v>
      </c>
      <c r="L780">
        <v>20</v>
      </c>
      <c r="M780" s="43">
        <v>535</v>
      </c>
    </row>
    <row r="781" spans="1:13" s="96" customFormat="1" ht="12.75">
      <c r="A781" s="14"/>
      <c r="B781" s="386">
        <f>SUM(B778:B780)</f>
        <v>7500</v>
      </c>
      <c r="C781" s="14" t="s">
        <v>29</v>
      </c>
      <c r="D781" s="14"/>
      <c r="E781" s="14"/>
      <c r="F781" s="21"/>
      <c r="G781" s="21"/>
      <c r="H781" s="94">
        <v>0</v>
      </c>
      <c r="I781" s="95">
        <f aca="true" t="shared" si="72" ref="I781:I827">+B781/M781</f>
        <v>14.018691588785046</v>
      </c>
      <c r="M781" s="43">
        <v>535</v>
      </c>
    </row>
    <row r="782" spans="2:13" ht="12.75">
      <c r="B782" s="9"/>
      <c r="H782" s="6">
        <f t="shared" si="69"/>
        <v>0</v>
      </c>
      <c r="I782" s="25">
        <f t="shared" si="72"/>
        <v>0</v>
      </c>
      <c r="M782" s="43">
        <v>535</v>
      </c>
    </row>
    <row r="783" spans="2:13" ht="12.75">
      <c r="B783" s="9"/>
      <c r="H783" s="6">
        <f t="shared" si="69"/>
        <v>0</v>
      </c>
      <c r="I783" s="25">
        <f t="shared" si="72"/>
        <v>0</v>
      </c>
      <c r="M783" s="43">
        <v>535</v>
      </c>
    </row>
    <row r="784" spans="2:13" ht="12.75">
      <c r="B784" s="9">
        <v>3500</v>
      </c>
      <c r="C784" s="1" t="s">
        <v>316</v>
      </c>
      <c r="D784" s="15" t="s">
        <v>13</v>
      </c>
      <c r="E784" s="1" t="s">
        <v>1139</v>
      </c>
      <c r="F784" s="115" t="s">
        <v>328</v>
      </c>
      <c r="G784" s="115" t="s">
        <v>233</v>
      </c>
      <c r="H784" s="6">
        <f>H783-B784</f>
        <v>-3500</v>
      </c>
      <c r="I784" s="132">
        <f t="shared" si="72"/>
        <v>6.542056074766355</v>
      </c>
      <c r="K784" t="s">
        <v>40</v>
      </c>
      <c r="L784">
        <v>20</v>
      </c>
      <c r="M784" s="43">
        <v>535</v>
      </c>
    </row>
    <row r="785" spans="2:13" ht="12.75">
      <c r="B785" s="9">
        <v>3500</v>
      </c>
      <c r="C785" s="1" t="s">
        <v>318</v>
      </c>
      <c r="D785" s="15" t="s">
        <v>13</v>
      </c>
      <c r="E785" s="1" t="s">
        <v>1139</v>
      </c>
      <c r="F785" s="115" t="s">
        <v>329</v>
      </c>
      <c r="G785" s="30" t="s">
        <v>306</v>
      </c>
      <c r="H785" s="6">
        <f>H784-B785</f>
        <v>-7000</v>
      </c>
      <c r="I785" s="132">
        <f t="shared" si="72"/>
        <v>6.542056074766355</v>
      </c>
      <c r="K785" t="s">
        <v>40</v>
      </c>
      <c r="L785">
        <v>20</v>
      </c>
      <c r="M785" s="43">
        <v>535</v>
      </c>
    </row>
    <row r="786" spans="1:13" s="96" customFormat="1" ht="12.75">
      <c r="A786" s="14"/>
      <c r="B786" s="386">
        <f>SUM(B784:B785)</f>
        <v>7000</v>
      </c>
      <c r="C786" s="14" t="s">
        <v>1144</v>
      </c>
      <c r="D786" s="14"/>
      <c r="E786" s="14"/>
      <c r="F786" s="21"/>
      <c r="G786" s="21"/>
      <c r="H786" s="94">
        <v>0</v>
      </c>
      <c r="I786" s="116">
        <f t="shared" si="72"/>
        <v>13.08411214953271</v>
      </c>
      <c r="M786" s="43">
        <v>535</v>
      </c>
    </row>
    <row r="787" spans="2:13" ht="12.75">
      <c r="B787" s="9"/>
      <c r="D787" s="15"/>
      <c r="H787" s="6">
        <f>H786-B787</f>
        <v>0</v>
      </c>
      <c r="I787" s="132">
        <f t="shared" si="72"/>
        <v>0</v>
      </c>
      <c r="M787" s="43">
        <v>535</v>
      </c>
    </row>
    <row r="788" spans="2:13" ht="12.75">
      <c r="B788" s="9"/>
      <c r="D788" s="15"/>
      <c r="H788" s="6">
        <f>H787-B788</f>
        <v>0</v>
      </c>
      <c r="I788" s="132">
        <f t="shared" si="72"/>
        <v>0</v>
      </c>
      <c r="M788" s="43">
        <v>535</v>
      </c>
    </row>
    <row r="789" spans="1:13" ht="12.75">
      <c r="A789" s="37"/>
      <c r="B789" s="9">
        <v>1500</v>
      </c>
      <c r="C789" s="81" t="s">
        <v>63</v>
      </c>
      <c r="D789" s="15" t="s">
        <v>13</v>
      </c>
      <c r="E789" s="81" t="s">
        <v>160</v>
      </c>
      <c r="F789" s="115" t="s">
        <v>330</v>
      </c>
      <c r="G789" s="30" t="s">
        <v>233</v>
      </c>
      <c r="H789" s="6">
        <f>H788-B789</f>
        <v>-1500</v>
      </c>
      <c r="I789" s="132">
        <f>+B789/M789</f>
        <v>2.803738317757009</v>
      </c>
      <c r="J789" s="87"/>
      <c r="K789" s="87" t="s">
        <v>40</v>
      </c>
      <c r="L789">
        <v>20</v>
      </c>
      <c r="M789" s="43">
        <v>535</v>
      </c>
    </row>
    <row r="790" spans="1:13" s="46" customFormat="1" ht="12.75">
      <c r="A790" s="37"/>
      <c r="B790" s="252">
        <v>1500</v>
      </c>
      <c r="C790" s="37" t="s">
        <v>63</v>
      </c>
      <c r="D790" s="15" t="s">
        <v>13</v>
      </c>
      <c r="E790" s="37" t="s">
        <v>160</v>
      </c>
      <c r="F790" s="115" t="s">
        <v>330</v>
      </c>
      <c r="G790" s="30" t="s">
        <v>240</v>
      </c>
      <c r="H790" s="6">
        <f>H789-B790</f>
        <v>-3000</v>
      </c>
      <c r="I790" s="132">
        <f>+B790/M790</f>
        <v>2.803738317757009</v>
      </c>
      <c r="J790" s="121"/>
      <c r="K790" s="121" t="s">
        <v>40</v>
      </c>
      <c r="L790">
        <v>20</v>
      </c>
      <c r="M790" s="43">
        <v>535</v>
      </c>
    </row>
    <row r="791" spans="1:13" s="46" customFormat="1" ht="12.75">
      <c r="A791" s="37"/>
      <c r="B791" s="252">
        <v>1500</v>
      </c>
      <c r="C791" s="37" t="s">
        <v>63</v>
      </c>
      <c r="D791" s="15" t="s">
        <v>13</v>
      </c>
      <c r="E791" s="37" t="s">
        <v>160</v>
      </c>
      <c r="F791" s="115" t="s">
        <v>330</v>
      </c>
      <c r="G791" s="34" t="s">
        <v>306</v>
      </c>
      <c r="H791" s="6">
        <f>H790-B791</f>
        <v>-4500</v>
      </c>
      <c r="I791" s="132">
        <f>+B791/M791</f>
        <v>2.803738317757009</v>
      </c>
      <c r="J791" s="121"/>
      <c r="K791" s="121" t="s">
        <v>40</v>
      </c>
      <c r="L791">
        <v>20</v>
      </c>
      <c r="M791" s="43">
        <v>535</v>
      </c>
    </row>
    <row r="792" spans="1:13" s="96" customFormat="1" ht="12.75">
      <c r="A792" s="118"/>
      <c r="B792" s="386">
        <f>SUM(B789:B791)</f>
        <v>4500</v>
      </c>
      <c r="C792" s="118"/>
      <c r="D792" s="118"/>
      <c r="E792" s="118" t="s">
        <v>160</v>
      </c>
      <c r="F792" s="119"/>
      <c r="G792" s="119"/>
      <c r="H792" s="94">
        <v>0</v>
      </c>
      <c r="I792" s="116">
        <f t="shared" si="72"/>
        <v>8.411214953271028</v>
      </c>
      <c r="J792" s="120"/>
      <c r="K792" s="120"/>
      <c r="L792" s="120"/>
      <c r="M792" s="43">
        <v>535</v>
      </c>
    </row>
    <row r="793" spans="1:13" ht="12.75">
      <c r="A793" s="81"/>
      <c r="B793" s="9"/>
      <c r="C793" s="81"/>
      <c r="D793" s="37"/>
      <c r="E793" s="81"/>
      <c r="F793" s="123"/>
      <c r="G793" s="123"/>
      <c r="H793" s="6">
        <f>H792-B793</f>
        <v>0</v>
      </c>
      <c r="I793" s="132">
        <f t="shared" si="72"/>
        <v>0</v>
      </c>
      <c r="J793" s="87"/>
      <c r="K793" s="87"/>
      <c r="L793" s="87"/>
      <c r="M793" s="43">
        <v>535</v>
      </c>
    </row>
    <row r="794" spans="1:13" ht="12.75">
      <c r="A794" s="81"/>
      <c r="B794" s="9"/>
      <c r="C794" s="81"/>
      <c r="D794" s="37"/>
      <c r="E794" s="81"/>
      <c r="F794" s="123"/>
      <c r="G794" s="123"/>
      <c r="H794" s="6">
        <f>H793-B794</f>
        <v>0</v>
      </c>
      <c r="I794" s="132">
        <f t="shared" si="72"/>
        <v>0</v>
      </c>
      <c r="J794" s="87"/>
      <c r="K794" s="87"/>
      <c r="L794" s="87"/>
      <c r="M794" s="43">
        <v>535</v>
      </c>
    </row>
    <row r="795" spans="1:13" ht="12.75">
      <c r="A795" s="37"/>
      <c r="B795" s="9">
        <v>6000</v>
      </c>
      <c r="C795" s="81" t="s">
        <v>64</v>
      </c>
      <c r="D795" s="15" t="s">
        <v>13</v>
      </c>
      <c r="E795" s="81" t="s">
        <v>1139</v>
      </c>
      <c r="F795" s="115" t="s">
        <v>331</v>
      </c>
      <c r="G795" s="30" t="s">
        <v>233</v>
      </c>
      <c r="H795" s="6">
        <f>H794-B795</f>
        <v>-6000</v>
      </c>
      <c r="I795" s="132">
        <f t="shared" si="72"/>
        <v>11.214953271028037</v>
      </c>
      <c r="J795" s="87"/>
      <c r="K795" s="87" t="s">
        <v>40</v>
      </c>
      <c r="L795">
        <v>20</v>
      </c>
      <c r="M795" s="43">
        <v>535</v>
      </c>
    </row>
    <row r="796" spans="1:13" ht="12.75">
      <c r="A796" s="81"/>
      <c r="B796" s="9">
        <v>6000</v>
      </c>
      <c r="C796" s="81" t="s">
        <v>64</v>
      </c>
      <c r="D796" s="15" t="s">
        <v>13</v>
      </c>
      <c r="E796" s="81" t="s">
        <v>1139</v>
      </c>
      <c r="F796" s="115" t="s">
        <v>331</v>
      </c>
      <c r="G796" s="30" t="s">
        <v>240</v>
      </c>
      <c r="H796" s="6">
        <f>H795-B796</f>
        <v>-12000</v>
      </c>
      <c r="I796" s="132">
        <f t="shared" si="72"/>
        <v>11.214953271028037</v>
      </c>
      <c r="J796" s="87"/>
      <c r="K796" s="87" t="s">
        <v>40</v>
      </c>
      <c r="L796">
        <v>20</v>
      </c>
      <c r="M796" s="43">
        <v>535</v>
      </c>
    </row>
    <row r="797" spans="1:13" s="96" customFormat="1" ht="12.75">
      <c r="A797" s="118"/>
      <c r="B797" s="386">
        <f>SUM(B795:B796)</f>
        <v>12000</v>
      </c>
      <c r="C797" s="118" t="s">
        <v>64</v>
      </c>
      <c r="D797" s="118"/>
      <c r="E797" s="118"/>
      <c r="F797" s="119"/>
      <c r="G797" s="119"/>
      <c r="H797" s="94">
        <v>0</v>
      </c>
      <c r="I797" s="116">
        <f t="shared" si="72"/>
        <v>22.429906542056074</v>
      </c>
      <c r="J797" s="120"/>
      <c r="K797" s="120"/>
      <c r="L797" s="120"/>
      <c r="M797" s="43">
        <v>535</v>
      </c>
    </row>
    <row r="798" spans="1:13" ht="12.75">
      <c r="A798" s="81"/>
      <c r="B798" s="9"/>
      <c r="C798" s="81"/>
      <c r="D798" s="37"/>
      <c r="E798" s="81"/>
      <c r="F798" s="123"/>
      <c r="G798" s="123"/>
      <c r="H798" s="6">
        <f>H797-B798</f>
        <v>0</v>
      </c>
      <c r="I798" s="132">
        <f t="shared" si="72"/>
        <v>0</v>
      </c>
      <c r="J798" s="87"/>
      <c r="K798" s="87"/>
      <c r="L798" s="87"/>
      <c r="M798" s="43">
        <v>535</v>
      </c>
    </row>
    <row r="799" spans="1:13" ht="12.75">
      <c r="A799" s="81"/>
      <c r="B799" s="9"/>
      <c r="C799" s="81"/>
      <c r="D799" s="37"/>
      <c r="E799" s="81"/>
      <c r="F799" s="123"/>
      <c r="G799" s="123"/>
      <c r="H799" s="6">
        <f>H798-B799</f>
        <v>0</v>
      </c>
      <c r="I799" s="132">
        <f t="shared" si="72"/>
        <v>0</v>
      </c>
      <c r="J799" s="87"/>
      <c r="K799" s="87"/>
      <c r="L799" s="87"/>
      <c r="M799" s="43">
        <v>535</v>
      </c>
    </row>
    <row r="800" spans="1:13" ht="12.75">
      <c r="A800" s="81"/>
      <c r="B800" s="9">
        <v>2000</v>
      </c>
      <c r="C800" s="81" t="s">
        <v>66</v>
      </c>
      <c r="D800" s="15" t="s">
        <v>13</v>
      </c>
      <c r="E800" s="81" t="s">
        <v>1139</v>
      </c>
      <c r="F800" s="115" t="s">
        <v>330</v>
      </c>
      <c r="G800" s="30" t="s">
        <v>233</v>
      </c>
      <c r="H800" s="6">
        <f>H799-B800</f>
        <v>-2000</v>
      </c>
      <c r="I800" s="132">
        <f t="shared" si="72"/>
        <v>3.7383177570093458</v>
      </c>
      <c r="J800" s="87"/>
      <c r="K800" s="87" t="s">
        <v>40</v>
      </c>
      <c r="L800">
        <v>20</v>
      </c>
      <c r="M800" s="43">
        <v>535</v>
      </c>
    </row>
    <row r="801" spans="1:13" ht="12.75">
      <c r="A801" s="81"/>
      <c r="B801" s="9">
        <v>2000</v>
      </c>
      <c r="C801" s="81" t="s">
        <v>66</v>
      </c>
      <c r="D801" s="15" t="s">
        <v>13</v>
      </c>
      <c r="E801" s="81" t="s">
        <v>1139</v>
      </c>
      <c r="F801" s="115" t="s">
        <v>330</v>
      </c>
      <c r="G801" s="30" t="s">
        <v>240</v>
      </c>
      <c r="H801" s="6">
        <f>H800-B801</f>
        <v>-4000</v>
      </c>
      <c r="I801" s="132">
        <f t="shared" si="72"/>
        <v>3.7383177570093458</v>
      </c>
      <c r="J801" s="87"/>
      <c r="K801" s="87" t="s">
        <v>40</v>
      </c>
      <c r="L801">
        <v>20</v>
      </c>
      <c r="M801" s="43">
        <v>535</v>
      </c>
    </row>
    <row r="802" spans="1:13" s="18" customFormat="1" ht="12.75">
      <c r="A802" s="37"/>
      <c r="B802" s="252">
        <v>2000</v>
      </c>
      <c r="C802" s="37" t="s">
        <v>66</v>
      </c>
      <c r="D802" s="15" t="s">
        <v>13</v>
      </c>
      <c r="E802" s="37" t="s">
        <v>1139</v>
      </c>
      <c r="F802" s="39" t="s">
        <v>330</v>
      </c>
      <c r="G802" s="34" t="s">
        <v>306</v>
      </c>
      <c r="H802" s="33">
        <f>H801-B802</f>
        <v>-6000</v>
      </c>
      <c r="I802" s="133">
        <f t="shared" si="72"/>
        <v>3.7383177570093458</v>
      </c>
      <c r="J802" s="121"/>
      <c r="K802" s="121" t="s">
        <v>40</v>
      </c>
      <c r="L802">
        <v>20</v>
      </c>
      <c r="M802" s="43">
        <v>535</v>
      </c>
    </row>
    <row r="803" spans="1:13" s="96" customFormat="1" ht="12.75">
      <c r="A803" s="118"/>
      <c r="B803" s="386">
        <f>SUM(B800:B802)</f>
        <v>6000</v>
      </c>
      <c r="C803" s="118" t="s">
        <v>66</v>
      </c>
      <c r="D803" s="118"/>
      <c r="E803" s="118"/>
      <c r="F803" s="119"/>
      <c r="G803" s="119"/>
      <c r="H803" s="94">
        <v>0</v>
      </c>
      <c r="I803" s="116">
        <f t="shared" si="72"/>
        <v>11.214953271028037</v>
      </c>
      <c r="J803" s="120"/>
      <c r="K803" s="120"/>
      <c r="L803" s="120"/>
      <c r="M803" s="43">
        <v>535</v>
      </c>
    </row>
    <row r="804" spans="2:13" ht="12.75">
      <c r="B804" s="9"/>
      <c r="H804" s="6">
        <f>H803-B804</f>
        <v>0</v>
      </c>
      <c r="I804" s="25">
        <f t="shared" si="72"/>
        <v>0</v>
      </c>
      <c r="M804" s="43">
        <v>535</v>
      </c>
    </row>
    <row r="805" spans="2:13" ht="12.75">
      <c r="B805" s="9"/>
      <c r="H805" s="6">
        <f>H804-B805</f>
        <v>0</v>
      </c>
      <c r="I805" s="25">
        <f t="shared" si="72"/>
        <v>0</v>
      </c>
      <c r="M805" s="43">
        <v>535</v>
      </c>
    </row>
    <row r="806" spans="2:13" ht="12.75">
      <c r="B806" s="9"/>
      <c r="H806" s="6">
        <f>H805-B806</f>
        <v>0</v>
      </c>
      <c r="I806" s="25">
        <f t="shared" si="72"/>
        <v>0</v>
      </c>
      <c r="M806" s="43">
        <v>535</v>
      </c>
    </row>
    <row r="807" spans="2:13" ht="12.75">
      <c r="B807" s="9"/>
      <c r="H807" s="6">
        <f>H806-B807</f>
        <v>0</v>
      </c>
      <c r="I807" s="25">
        <f t="shared" si="72"/>
        <v>0</v>
      </c>
      <c r="M807" s="43">
        <v>535</v>
      </c>
    </row>
    <row r="808" spans="1:13" s="108" customFormat="1" ht="12.75">
      <c r="A808" s="103"/>
      <c r="B808" s="389">
        <f>+B815+B820+B826+B831+B837+B843</f>
        <v>40100</v>
      </c>
      <c r="C808" s="103" t="s">
        <v>332</v>
      </c>
      <c r="D808" s="103" t="s">
        <v>333</v>
      </c>
      <c r="E808" s="103" t="s">
        <v>70</v>
      </c>
      <c r="F808" s="106" t="s">
        <v>1217</v>
      </c>
      <c r="G808" s="106" t="s">
        <v>137</v>
      </c>
      <c r="H808" s="104"/>
      <c r="I808" s="107">
        <f t="shared" si="72"/>
        <v>74.95327102803738</v>
      </c>
      <c r="M808" s="43">
        <v>535</v>
      </c>
    </row>
    <row r="809" spans="2:13" ht="12.75">
      <c r="B809" s="9"/>
      <c r="H809" s="6">
        <f aca="true" t="shared" si="73" ref="H809:H814">H808-B809</f>
        <v>0</v>
      </c>
      <c r="I809" s="25">
        <f t="shared" si="72"/>
        <v>0</v>
      </c>
      <c r="M809" s="43">
        <v>535</v>
      </c>
    </row>
    <row r="810" spans="2:13" ht="12.75">
      <c r="B810" s="9">
        <v>2500</v>
      </c>
      <c r="C810" s="37" t="s">
        <v>29</v>
      </c>
      <c r="D810" s="1" t="s">
        <v>13</v>
      </c>
      <c r="E810" s="1" t="s">
        <v>73</v>
      </c>
      <c r="F810" s="71" t="s">
        <v>334</v>
      </c>
      <c r="G810" s="30" t="s">
        <v>335</v>
      </c>
      <c r="H810" s="6">
        <f t="shared" si="73"/>
        <v>-2500</v>
      </c>
      <c r="I810" s="25">
        <f>+B810/M810</f>
        <v>4.672897196261682</v>
      </c>
      <c r="K810" t="s">
        <v>29</v>
      </c>
      <c r="L810">
        <v>21</v>
      </c>
      <c r="M810" s="43">
        <v>535</v>
      </c>
    </row>
    <row r="811" spans="2:13" ht="12.75">
      <c r="B811" s="9">
        <v>3000</v>
      </c>
      <c r="C811" s="37" t="s">
        <v>29</v>
      </c>
      <c r="D811" s="1" t="s">
        <v>13</v>
      </c>
      <c r="E811" s="1" t="s">
        <v>33</v>
      </c>
      <c r="F811" s="71" t="s">
        <v>336</v>
      </c>
      <c r="G811" s="30" t="s">
        <v>335</v>
      </c>
      <c r="H811" s="6">
        <f t="shared" si="73"/>
        <v>-5500</v>
      </c>
      <c r="I811" s="25">
        <f>+B811/M811</f>
        <v>5.607476635514018</v>
      </c>
      <c r="K811" t="s">
        <v>29</v>
      </c>
      <c r="L811">
        <v>21</v>
      </c>
      <c r="M811" s="43">
        <v>535</v>
      </c>
    </row>
    <row r="812" spans="2:13" ht="12.75">
      <c r="B812" s="9">
        <v>2500</v>
      </c>
      <c r="C812" s="37" t="s">
        <v>29</v>
      </c>
      <c r="D812" s="1" t="s">
        <v>13</v>
      </c>
      <c r="E812" s="1" t="s">
        <v>73</v>
      </c>
      <c r="F812" s="71" t="s">
        <v>337</v>
      </c>
      <c r="G812" s="30" t="s">
        <v>338</v>
      </c>
      <c r="H812" s="6">
        <f t="shared" si="73"/>
        <v>-8000</v>
      </c>
      <c r="I812" s="25">
        <f>+B812/M812</f>
        <v>4.672897196261682</v>
      </c>
      <c r="K812" t="s">
        <v>29</v>
      </c>
      <c r="L812">
        <v>21</v>
      </c>
      <c r="M812" s="43">
        <v>535</v>
      </c>
    </row>
    <row r="813" spans="2:13" ht="12.75">
      <c r="B813" s="9">
        <v>2000</v>
      </c>
      <c r="C813" s="37" t="s">
        <v>29</v>
      </c>
      <c r="D813" s="1" t="s">
        <v>13</v>
      </c>
      <c r="E813" s="1" t="s">
        <v>33</v>
      </c>
      <c r="F813" s="71" t="s">
        <v>339</v>
      </c>
      <c r="G813" s="30" t="s">
        <v>338</v>
      </c>
      <c r="H813" s="6">
        <f t="shared" si="73"/>
        <v>-10000</v>
      </c>
      <c r="I813" s="25">
        <f>+B813/M813</f>
        <v>3.7383177570093458</v>
      </c>
      <c r="K813" t="s">
        <v>29</v>
      </c>
      <c r="L813">
        <v>21</v>
      </c>
      <c r="M813" s="43">
        <v>535</v>
      </c>
    </row>
    <row r="814" spans="2:13" ht="12.75">
      <c r="B814" s="9">
        <v>2500</v>
      </c>
      <c r="C814" s="37" t="s">
        <v>29</v>
      </c>
      <c r="D814" s="1" t="s">
        <v>13</v>
      </c>
      <c r="E814" s="1" t="s">
        <v>73</v>
      </c>
      <c r="F814" s="71" t="s">
        <v>340</v>
      </c>
      <c r="G814" s="30" t="s">
        <v>341</v>
      </c>
      <c r="H814" s="6">
        <f t="shared" si="73"/>
        <v>-12500</v>
      </c>
      <c r="I814" s="25">
        <f>+B814/M814</f>
        <v>4.672897196261682</v>
      </c>
      <c r="K814" t="s">
        <v>29</v>
      </c>
      <c r="L814">
        <v>21</v>
      </c>
      <c r="M814" s="43">
        <v>535</v>
      </c>
    </row>
    <row r="815" spans="1:13" s="96" customFormat="1" ht="12.75">
      <c r="A815" s="14"/>
      <c r="B815" s="386">
        <f>SUM(B810:B814)</f>
        <v>12500</v>
      </c>
      <c r="C815" s="14" t="s">
        <v>29</v>
      </c>
      <c r="D815" s="14"/>
      <c r="E815" s="14"/>
      <c r="F815" s="21"/>
      <c r="G815" s="21"/>
      <c r="H815" s="94">
        <v>0</v>
      </c>
      <c r="I815" s="95">
        <f t="shared" si="72"/>
        <v>23.364485981308412</v>
      </c>
      <c r="M815" s="43">
        <v>535</v>
      </c>
    </row>
    <row r="816" spans="2:13" ht="12.75">
      <c r="B816" s="9"/>
      <c r="H816" s="6">
        <f>H815-B816</f>
        <v>0</v>
      </c>
      <c r="I816" s="25">
        <f t="shared" si="72"/>
        <v>0</v>
      </c>
      <c r="M816" s="43">
        <v>535</v>
      </c>
    </row>
    <row r="817" spans="2:13" ht="12.75">
      <c r="B817" s="9"/>
      <c r="H817" s="6">
        <f>H816-B817</f>
        <v>0</v>
      </c>
      <c r="I817" s="25">
        <f t="shared" si="72"/>
        <v>0</v>
      </c>
      <c r="M817" s="43">
        <v>535</v>
      </c>
    </row>
    <row r="818" spans="2:13" ht="12.75">
      <c r="B818" s="252">
        <v>2500</v>
      </c>
      <c r="C818" s="15" t="s">
        <v>1218</v>
      </c>
      <c r="D818" s="15" t="s">
        <v>77</v>
      </c>
      <c r="E818" s="15" t="s">
        <v>1139</v>
      </c>
      <c r="F818" s="39" t="s">
        <v>342</v>
      </c>
      <c r="G818" s="30" t="s">
        <v>335</v>
      </c>
      <c r="H818" s="6">
        <f>H817-B818</f>
        <v>-2500</v>
      </c>
      <c r="I818" s="25">
        <f t="shared" si="72"/>
        <v>4.672897196261682</v>
      </c>
      <c r="K818" t="s">
        <v>73</v>
      </c>
      <c r="L818">
        <v>21</v>
      </c>
      <c r="M818" s="43">
        <v>535</v>
      </c>
    </row>
    <row r="819" spans="2:13" ht="12.75">
      <c r="B819" s="252">
        <v>2500</v>
      </c>
      <c r="C819" s="15" t="s">
        <v>1219</v>
      </c>
      <c r="D819" s="15" t="s">
        <v>77</v>
      </c>
      <c r="E819" s="15" t="s">
        <v>1139</v>
      </c>
      <c r="F819" s="39" t="s">
        <v>342</v>
      </c>
      <c r="G819" s="30" t="s">
        <v>341</v>
      </c>
      <c r="H819" s="6">
        <f>H818-B819</f>
        <v>-5000</v>
      </c>
      <c r="I819" s="25">
        <f t="shared" si="72"/>
        <v>4.672897196261682</v>
      </c>
      <c r="K819" t="s">
        <v>73</v>
      </c>
      <c r="L819">
        <v>21</v>
      </c>
      <c r="M819" s="43">
        <v>535</v>
      </c>
    </row>
    <row r="820" spans="1:13" s="96" customFormat="1" ht="12.75">
      <c r="A820" s="14"/>
      <c r="B820" s="386">
        <f>SUM(B818:B819)</f>
        <v>5000</v>
      </c>
      <c r="C820" s="14" t="s">
        <v>1144</v>
      </c>
      <c r="D820" s="14"/>
      <c r="E820" s="14"/>
      <c r="F820" s="21"/>
      <c r="G820" s="21"/>
      <c r="H820" s="94">
        <v>0</v>
      </c>
      <c r="I820" s="95">
        <f t="shared" si="72"/>
        <v>9.345794392523365</v>
      </c>
      <c r="M820" s="43">
        <v>535</v>
      </c>
    </row>
    <row r="821" spans="2:13" ht="12.75">
      <c r="B821" s="252"/>
      <c r="C821" s="15"/>
      <c r="D821" s="15"/>
      <c r="E821" s="15"/>
      <c r="F821" s="34"/>
      <c r="H821" s="6">
        <f>H820-B821</f>
        <v>0</v>
      </c>
      <c r="I821" s="25">
        <f t="shared" si="72"/>
        <v>0</v>
      </c>
      <c r="M821" s="43">
        <v>535</v>
      </c>
    </row>
    <row r="822" spans="2:13" ht="12.75">
      <c r="B822" s="252"/>
      <c r="C822" s="15"/>
      <c r="D822" s="15"/>
      <c r="E822" s="15"/>
      <c r="F822" s="34"/>
      <c r="H822" s="6">
        <f>H821-B822</f>
        <v>0</v>
      </c>
      <c r="I822" s="25">
        <f>+B822/M822</f>
        <v>0</v>
      </c>
      <c r="M822" s="43">
        <v>535</v>
      </c>
    </row>
    <row r="823" spans="2:13" ht="12.75">
      <c r="B823" s="252">
        <v>1300</v>
      </c>
      <c r="C823" s="15" t="s">
        <v>63</v>
      </c>
      <c r="D823" s="15" t="s">
        <v>77</v>
      </c>
      <c r="E823" s="15" t="s">
        <v>160</v>
      </c>
      <c r="F823" s="34" t="s">
        <v>342</v>
      </c>
      <c r="G823" s="30" t="s">
        <v>335</v>
      </c>
      <c r="H823" s="6">
        <f>H822-B823</f>
        <v>-1300</v>
      </c>
      <c r="I823" s="25">
        <f>+B823/M823</f>
        <v>2.4299065420560746</v>
      </c>
      <c r="K823" t="s">
        <v>73</v>
      </c>
      <c r="L823">
        <v>21</v>
      </c>
      <c r="M823" s="43">
        <v>535</v>
      </c>
    </row>
    <row r="824" spans="2:13" ht="12.75">
      <c r="B824" s="252">
        <v>1400</v>
      </c>
      <c r="C824" s="15" t="s">
        <v>63</v>
      </c>
      <c r="D824" s="15" t="s">
        <v>77</v>
      </c>
      <c r="E824" s="15" t="s">
        <v>160</v>
      </c>
      <c r="F824" s="34" t="s">
        <v>342</v>
      </c>
      <c r="G824" s="30" t="s">
        <v>338</v>
      </c>
      <c r="H824" s="6">
        <f>H823-B824</f>
        <v>-2700</v>
      </c>
      <c r="I824" s="25">
        <f>+B824/M824</f>
        <v>2.616822429906542</v>
      </c>
      <c r="K824" t="s">
        <v>73</v>
      </c>
      <c r="L824">
        <v>21</v>
      </c>
      <c r="M824" s="43">
        <v>535</v>
      </c>
    </row>
    <row r="825" spans="2:13" ht="12.75">
      <c r="B825" s="252">
        <v>1400</v>
      </c>
      <c r="C825" s="15" t="s">
        <v>63</v>
      </c>
      <c r="D825" s="15" t="s">
        <v>77</v>
      </c>
      <c r="E825" s="15" t="s">
        <v>160</v>
      </c>
      <c r="F825" s="34" t="s">
        <v>342</v>
      </c>
      <c r="G825" s="30" t="s">
        <v>341</v>
      </c>
      <c r="H825" s="6">
        <f>H824-B825</f>
        <v>-4100</v>
      </c>
      <c r="I825" s="25">
        <f>+B825/M825</f>
        <v>2.616822429906542</v>
      </c>
      <c r="K825" t="s">
        <v>73</v>
      </c>
      <c r="L825">
        <v>21</v>
      </c>
      <c r="M825" s="43">
        <v>535</v>
      </c>
    </row>
    <row r="826" spans="1:13" s="96" customFormat="1" ht="12.75">
      <c r="A826" s="14"/>
      <c r="B826" s="386">
        <f>SUM(B823:B825)</f>
        <v>4100</v>
      </c>
      <c r="C826" s="14"/>
      <c r="D826" s="14"/>
      <c r="E826" s="14" t="s">
        <v>160</v>
      </c>
      <c r="F826" s="21"/>
      <c r="G826" s="21"/>
      <c r="H826" s="94">
        <v>0</v>
      </c>
      <c r="I826" s="95">
        <f t="shared" si="72"/>
        <v>7.663551401869159</v>
      </c>
      <c r="M826" s="43">
        <v>535</v>
      </c>
    </row>
    <row r="827" spans="2:13" ht="12.75">
      <c r="B827" s="252"/>
      <c r="C827" s="15"/>
      <c r="D827" s="15"/>
      <c r="E827" s="15"/>
      <c r="F827" s="34"/>
      <c r="H827" s="6">
        <f>H826-B827</f>
        <v>0</v>
      </c>
      <c r="I827" s="25">
        <f t="shared" si="72"/>
        <v>0</v>
      </c>
      <c r="M827" s="43">
        <v>535</v>
      </c>
    </row>
    <row r="828" spans="2:13" ht="12.75">
      <c r="B828" s="252"/>
      <c r="C828" s="15"/>
      <c r="D828" s="15"/>
      <c r="E828" s="15"/>
      <c r="F828" s="34"/>
      <c r="H828" s="6">
        <f>H827-B828</f>
        <v>0</v>
      </c>
      <c r="I828" s="25">
        <f>+B828/M828</f>
        <v>0</v>
      </c>
      <c r="M828" s="43">
        <v>535</v>
      </c>
    </row>
    <row r="829" spans="2:13" ht="12.75">
      <c r="B829" s="252">
        <v>5000</v>
      </c>
      <c r="C829" s="15" t="s">
        <v>64</v>
      </c>
      <c r="D829" s="15" t="s">
        <v>77</v>
      </c>
      <c r="E829" s="15" t="s">
        <v>1139</v>
      </c>
      <c r="F829" s="39" t="s">
        <v>342</v>
      </c>
      <c r="G829" s="30" t="s">
        <v>335</v>
      </c>
      <c r="H829" s="6">
        <f>H828-B829</f>
        <v>-5000</v>
      </c>
      <c r="I829" s="25">
        <f>+B829/M829</f>
        <v>9.345794392523365</v>
      </c>
      <c r="K829" t="s">
        <v>73</v>
      </c>
      <c r="L829">
        <v>21</v>
      </c>
      <c r="M829" s="43">
        <v>535</v>
      </c>
    </row>
    <row r="830" spans="2:13" ht="12.75">
      <c r="B830" s="252">
        <v>5000</v>
      </c>
      <c r="C830" s="15" t="s">
        <v>64</v>
      </c>
      <c r="D830" s="15" t="s">
        <v>77</v>
      </c>
      <c r="E830" s="15" t="s">
        <v>1139</v>
      </c>
      <c r="F830" s="39" t="s">
        <v>342</v>
      </c>
      <c r="G830" s="30" t="s">
        <v>338</v>
      </c>
      <c r="H830" s="6">
        <f>H829-B830</f>
        <v>-10000</v>
      </c>
      <c r="I830" s="25">
        <f>+B830/M830</f>
        <v>9.345794392523365</v>
      </c>
      <c r="K830" t="s">
        <v>73</v>
      </c>
      <c r="L830">
        <v>21</v>
      </c>
      <c r="M830" s="43">
        <v>535</v>
      </c>
    </row>
    <row r="831" spans="1:13" s="96" customFormat="1" ht="12.75">
      <c r="A831" s="14"/>
      <c r="B831" s="386">
        <f>SUM(B829:B830)</f>
        <v>10000</v>
      </c>
      <c r="C831" s="14" t="s">
        <v>64</v>
      </c>
      <c r="D831" s="14"/>
      <c r="E831" s="14"/>
      <c r="F831" s="21"/>
      <c r="G831" s="21"/>
      <c r="H831" s="94"/>
      <c r="I831" s="95"/>
      <c r="M831" s="43">
        <v>535</v>
      </c>
    </row>
    <row r="832" spans="2:13" ht="12.75">
      <c r="B832" s="252"/>
      <c r="C832" s="15"/>
      <c r="D832" s="15"/>
      <c r="E832" s="15"/>
      <c r="F832" s="34"/>
      <c r="H832" s="6">
        <f>H831-B832</f>
        <v>0</v>
      </c>
      <c r="I832" s="25">
        <f aca="true" t="shared" si="74" ref="I832:I844">+B832/M832</f>
        <v>0</v>
      </c>
      <c r="M832" s="43">
        <v>535</v>
      </c>
    </row>
    <row r="833" spans="2:13" ht="12.75">
      <c r="B833" s="252"/>
      <c r="C833" s="15"/>
      <c r="D833" s="15"/>
      <c r="E833" s="15"/>
      <c r="F833" s="34"/>
      <c r="H833" s="6">
        <f>H832-B833</f>
        <v>0</v>
      </c>
      <c r="I833" s="25">
        <f t="shared" si="74"/>
        <v>0</v>
      </c>
      <c r="M833" s="43">
        <v>535</v>
      </c>
    </row>
    <row r="834" spans="2:13" ht="12.75">
      <c r="B834" s="252">
        <v>2000</v>
      </c>
      <c r="C834" s="15" t="s">
        <v>66</v>
      </c>
      <c r="D834" s="15" t="s">
        <v>77</v>
      </c>
      <c r="E834" s="15" t="s">
        <v>1139</v>
      </c>
      <c r="F834" s="34" t="s">
        <v>342</v>
      </c>
      <c r="G834" s="30" t="s">
        <v>335</v>
      </c>
      <c r="H834" s="6">
        <f>H833-B834</f>
        <v>-2000</v>
      </c>
      <c r="I834" s="25">
        <f t="shared" si="74"/>
        <v>3.7383177570093458</v>
      </c>
      <c r="K834" t="s">
        <v>73</v>
      </c>
      <c r="L834">
        <v>21</v>
      </c>
      <c r="M834" s="43">
        <v>535</v>
      </c>
    </row>
    <row r="835" spans="2:13" ht="12.75">
      <c r="B835" s="252">
        <v>2000</v>
      </c>
      <c r="C835" s="15" t="s">
        <v>66</v>
      </c>
      <c r="D835" s="15" t="s">
        <v>77</v>
      </c>
      <c r="E835" s="15" t="s">
        <v>1139</v>
      </c>
      <c r="F835" s="34" t="s">
        <v>342</v>
      </c>
      <c r="G835" s="30" t="s">
        <v>338</v>
      </c>
      <c r="H835" s="6">
        <f>H834-B835</f>
        <v>-4000</v>
      </c>
      <c r="I835" s="25">
        <f t="shared" si="74"/>
        <v>3.7383177570093458</v>
      </c>
      <c r="K835" t="s">
        <v>73</v>
      </c>
      <c r="L835">
        <v>21</v>
      </c>
      <c r="M835" s="43">
        <v>535</v>
      </c>
    </row>
    <row r="836" spans="2:13" ht="12.75">
      <c r="B836" s="252">
        <v>2000</v>
      </c>
      <c r="C836" s="15" t="s">
        <v>66</v>
      </c>
      <c r="D836" s="15" t="s">
        <v>77</v>
      </c>
      <c r="E836" s="15" t="s">
        <v>1139</v>
      </c>
      <c r="F836" s="34" t="s">
        <v>342</v>
      </c>
      <c r="G836" s="30" t="s">
        <v>341</v>
      </c>
      <c r="H836" s="6">
        <f>H835-B836</f>
        <v>-6000</v>
      </c>
      <c r="I836" s="25">
        <f t="shared" si="74"/>
        <v>3.7383177570093458</v>
      </c>
      <c r="K836" t="s">
        <v>73</v>
      </c>
      <c r="L836">
        <v>21</v>
      </c>
      <c r="M836" s="43">
        <v>535</v>
      </c>
    </row>
    <row r="837" spans="1:13" s="96" customFormat="1" ht="12.75">
      <c r="A837" s="14"/>
      <c r="B837" s="386">
        <f>SUM(B834:B836)</f>
        <v>6000</v>
      </c>
      <c r="C837" s="14" t="s">
        <v>66</v>
      </c>
      <c r="D837" s="14"/>
      <c r="E837" s="14"/>
      <c r="F837" s="21"/>
      <c r="G837" s="21"/>
      <c r="H837" s="94">
        <v>0</v>
      </c>
      <c r="I837" s="95">
        <f t="shared" si="74"/>
        <v>11.214953271028037</v>
      </c>
      <c r="M837" s="43">
        <v>535</v>
      </c>
    </row>
    <row r="838" spans="2:13" ht="12.75">
      <c r="B838" s="252"/>
      <c r="C838" s="15"/>
      <c r="D838" s="15"/>
      <c r="E838" s="15"/>
      <c r="F838" s="34"/>
      <c r="H838" s="6">
        <f>H837-B838</f>
        <v>0</v>
      </c>
      <c r="I838" s="25">
        <f t="shared" si="74"/>
        <v>0</v>
      </c>
      <c r="M838" s="43">
        <v>535</v>
      </c>
    </row>
    <row r="839" spans="2:13" ht="12.75">
      <c r="B839" s="252"/>
      <c r="C839" s="15"/>
      <c r="D839" s="15"/>
      <c r="E839" s="15"/>
      <c r="F839" s="34"/>
      <c r="H839" s="6">
        <f>H838-B839</f>
        <v>0</v>
      </c>
      <c r="I839" s="25">
        <f t="shared" si="74"/>
        <v>0</v>
      </c>
      <c r="M839" s="43">
        <v>535</v>
      </c>
    </row>
    <row r="840" spans="2:13" ht="12.75">
      <c r="B840" s="252">
        <v>1000</v>
      </c>
      <c r="C840" s="15" t="s">
        <v>1140</v>
      </c>
      <c r="D840" s="15" t="s">
        <v>77</v>
      </c>
      <c r="E840" s="15" t="s">
        <v>323</v>
      </c>
      <c r="F840" s="34" t="s">
        <v>342</v>
      </c>
      <c r="G840" s="30" t="s">
        <v>335</v>
      </c>
      <c r="H840" s="6">
        <f>H839-B840</f>
        <v>-1000</v>
      </c>
      <c r="I840" s="25">
        <f t="shared" si="74"/>
        <v>1.8691588785046729</v>
      </c>
      <c r="K840" t="s">
        <v>73</v>
      </c>
      <c r="L840">
        <v>21</v>
      </c>
      <c r="M840" s="43">
        <v>535</v>
      </c>
    </row>
    <row r="841" spans="2:13" ht="12.75">
      <c r="B841" s="252">
        <v>1000</v>
      </c>
      <c r="C841" s="15" t="s">
        <v>1140</v>
      </c>
      <c r="D841" s="15" t="s">
        <v>77</v>
      </c>
      <c r="E841" s="15" t="s">
        <v>323</v>
      </c>
      <c r="F841" s="34" t="s">
        <v>342</v>
      </c>
      <c r="G841" s="30" t="s">
        <v>338</v>
      </c>
      <c r="H841" s="6">
        <f>H840-B841</f>
        <v>-2000</v>
      </c>
      <c r="I841" s="25">
        <f t="shared" si="74"/>
        <v>1.8691588785046729</v>
      </c>
      <c r="K841" t="s">
        <v>73</v>
      </c>
      <c r="L841">
        <v>21</v>
      </c>
      <c r="M841" s="43">
        <v>535</v>
      </c>
    </row>
    <row r="842" spans="2:13" ht="12.75">
      <c r="B842" s="252">
        <v>500</v>
      </c>
      <c r="C842" s="15" t="s">
        <v>1140</v>
      </c>
      <c r="D842" s="15" t="s">
        <v>77</v>
      </c>
      <c r="E842" s="15" t="s">
        <v>323</v>
      </c>
      <c r="F842" s="34" t="s">
        <v>342</v>
      </c>
      <c r="G842" s="30" t="s">
        <v>341</v>
      </c>
      <c r="H842" s="6">
        <f>H841-B842</f>
        <v>-2500</v>
      </c>
      <c r="I842" s="25">
        <f t="shared" si="74"/>
        <v>0.9345794392523364</v>
      </c>
      <c r="K842" t="s">
        <v>73</v>
      </c>
      <c r="L842">
        <v>21</v>
      </c>
      <c r="M842" s="43">
        <v>535</v>
      </c>
    </row>
    <row r="843" spans="1:13" s="96" customFormat="1" ht="12.75">
      <c r="A843" s="14"/>
      <c r="B843" s="386">
        <f>SUM(B840:B842)</f>
        <v>2500</v>
      </c>
      <c r="C843" s="14"/>
      <c r="D843" s="14"/>
      <c r="E843" s="14" t="s">
        <v>323</v>
      </c>
      <c r="F843" s="21"/>
      <c r="G843" s="21"/>
      <c r="H843" s="94">
        <v>0</v>
      </c>
      <c r="I843" s="95">
        <f t="shared" si="74"/>
        <v>4.672897196261682</v>
      </c>
      <c r="M843" s="43">
        <v>535</v>
      </c>
    </row>
    <row r="844" spans="2:13" ht="12.75">
      <c r="B844" s="9"/>
      <c r="H844" s="6">
        <f>H843-B844</f>
        <v>0</v>
      </c>
      <c r="I844" s="25">
        <f t="shared" si="74"/>
        <v>0</v>
      </c>
      <c r="M844" s="43">
        <v>535</v>
      </c>
    </row>
    <row r="845" spans="2:13" ht="12.75">
      <c r="B845" s="9"/>
      <c r="H845" s="6">
        <f>H844-B845</f>
        <v>0</v>
      </c>
      <c r="I845" s="25">
        <f aca="true" t="shared" si="75" ref="I845:I901">+B845/M845</f>
        <v>0</v>
      </c>
      <c r="M845" s="43">
        <v>535</v>
      </c>
    </row>
    <row r="846" spans="2:13" ht="12.75">
      <c r="B846" s="9"/>
      <c r="H846" s="6">
        <f>H845-B846</f>
        <v>0</v>
      </c>
      <c r="I846" s="25">
        <f t="shared" si="75"/>
        <v>0</v>
      </c>
      <c r="M846" s="43">
        <v>535</v>
      </c>
    </row>
    <row r="847" spans="2:13" ht="12.75">
      <c r="B847" s="9"/>
      <c r="H847" s="6">
        <f>H846-B847</f>
        <v>0</v>
      </c>
      <c r="I847" s="25">
        <f t="shared" si="75"/>
        <v>0</v>
      </c>
      <c r="M847" s="43">
        <v>535</v>
      </c>
    </row>
    <row r="848" spans="1:13" s="93" customFormat="1" ht="12.75">
      <c r="A848" s="89"/>
      <c r="B848" s="385">
        <f>+B854+B867+B875+B881+B888+B895</f>
        <v>59600</v>
      </c>
      <c r="C848" s="89" t="s">
        <v>343</v>
      </c>
      <c r="D848" s="89" t="s">
        <v>344</v>
      </c>
      <c r="E848" s="89" t="s">
        <v>150</v>
      </c>
      <c r="F848" s="91" t="s">
        <v>345</v>
      </c>
      <c r="G848" s="91" t="s">
        <v>127</v>
      </c>
      <c r="H848" s="90"/>
      <c r="I848" s="92">
        <f>+B848/M848</f>
        <v>111.40186915887851</v>
      </c>
      <c r="M848" s="43">
        <v>535</v>
      </c>
    </row>
    <row r="849" spans="2:13" ht="12.75">
      <c r="B849" s="9"/>
      <c r="H849" s="6">
        <f>H848-B849</f>
        <v>0</v>
      </c>
      <c r="I849" s="25">
        <f t="shared" si="75"/>
        <v>0</v>
      </c>
      <c r="M849" s="43">
        <v>535</v>
      </c>
    </row>
    <row r="850" spans="2:13" ht="12.75">
      <c r="B850" s="9">
        <v>2500</v>
      </c>
      <c r="C850" s="37" t="s">
        <v>29</v>
      </c>
      <c r="D850" s="1" t="s">
        <v>13</v>
      </c>
      <c r="E850" s="1" t="s">
        <v>30</v>
      </c>
      <c r="F850" s="71" t="s">
        <v>346</v>
      </c>
      <c r="G850" s="30" t="s">
        <v>335</v>
      </c>
      <c r="H850" s="6">
        <f>H849-B850</f>
        <v>-2500</v>
      </c>
      <c r="I850" s="25">
        <f>+B850/M850</f>
        <v>4.672897196261682</v>
      </c>
      <c r="K850" t="s">
        <v>29</v>
      </c>
      <c r="L850">
        <v>22</v>
      </c>
      <c r="M850" s="43">
        <v>535</v>
      </c>
    </row>
    <row r="851" spans="2:13" ht="12.75">
      <c r="B851" s="9">
        <v>2500</v>
      </c>
      <c r="C851" s="37" t="s">
        <v>29</v>
      </c>
      <c r="D851" s="1" t="s">
        <v>13</v>
      </c>
      <c r="E851" s="1" t="s">
        <v>30</v>
      </c>
      <c r="F851" s="71" t="s">
        <v>347</v>
      </c>
      <c r="G851" s="30" t="s">
        <v>338</v>
      </c>
      <c r="H851" s="6">
        <f>H850-B851</f>
        <v>-5000</v>
      </c>
      <c r="I851" s="25">
        <f>+B851/M851</f>
        <v>4.672897196261682</v>
      </c>
      <c r="K851" t="s">
        <v>29</v>
      </c>
      <c r="L851">
        <v>22</v>
      </c>
      <c r="M851" s="43">
        <v>535</v>
      </c>
    </row>
    <row r="852" spans="2:13" ht="12.75">
      <c r="B852" s="9">
        <v>2500</v>
      </c>
      <c r="C852" s="37" t="s">
        <v>29</v>
      </c>
      <c r="D852" s="1" t="s">
        <v>13</v>
      </c>
      <c r="E852" s="1" t="s">
        <v>30</v>
      </c>
      <c r="F852" s="71" t="s">
        <v>348</v>
      </c>
      <c r="G852" s="30" t="s">
        <v>341</v>
      </c>
      <c r="H852" s="6">
        <f>H851-B852</f>
        <v>-7500</v>
      </c>
      <c r="I852" s="25">
        <f>+B852/M852</f>
        <v>4.672897196261682</v>
      </c>
      <c r="K852" t="s">
        <v>29</v>
      </c>
      <c r="L852">
        <v>22</v>
      </c>
      <c r="M852" s="43">
        <v>535</v>
      </c>
    </row>
    <row r="853" spans="2:13" ht="12.75">
      <c r="B853" s="9">
        <v>2500</v>
      </c>
      <c r="C853" s="37" t="s">
        <v>29</v>
      </c>
      <c r="D853" s="1" t="s">
        <v>13</v>
      </c>
      <c r="E853" s="1" t="s">
        <v>30</v>
      </c>
      <c r="F853" s="71" t="s">
        <v>349</v>
      </c>
      <c r="G853" s="30" t="s">
        <v>350</v>
      </c>
      <c r="H853" s="6">
        <f>H852-B853</f>
        <v>-10000</v>
      </c>
      <c r="I853" s="25">
        <f>+B853/M853</f>
        <v>4.672897196261682</v>
      </c>
      <c r="K853" t="s">
        <v>29</v>
      </c>
      <c r="L853">
        <v>22</v>
      </c>
      <c r="M853" s="43">
        <v>535</v>
      </c>
    </row>
    <row r="854" spans="1:13" s="96" customFormat="1" ht="12.75">
      <c r="A854" s="14"/>
      <c r="B854" s="386">
        <f>SUM(B850:B853)</f>
        <v>10000</v>
      </c>
      <c r="C854" s="14" t="s">
        <v>29</v>
      </c>
      <c r="D854" s="14"/>
      <c r="E854" s="14"/>
      <c r="F854" s="21"/>
      <c r="G854" s="21"/>
      <c r="H854" s="94">
        <v>0</v>
      </c>
      <c r="I854" s="95">
        <f t="shared" si="75"/>
        <v>18.69158878504673</v>
      </c>
      <c r="M854" s="43">
        <v>535</v>
      </c>
    </row>
    <row r="855" spans="2:13" ht="12.75">
      <c r="B855" s="9"/>
      <c r="H855" s="6">
        <f aca="true" t="shared" si="76" ref="H855:H866">H854-B855</f>
        <v>0</v>
      </c>
      <c r="I855" s="25">
        <f t="shared" si="75"/>
        <v>0</v>
      </c>
      <c r="M855" s="43">
        <v>535</v>
      </c>
    </row>
    <row r="856" spans="2:13" ht="12.75">
      <c r="B856" s="9"/>
      <c r="H856" s="6">
        <f t="shared" si="76"/>
        <v>0</v>
      </c>
      <c r="I856" s="25">
        <f t="shared" si="75"/>
        <v>0</v>
      </c>
      <c r="M856" s="43">
        <v>535</v>
      </c>
    </row>
    <row r="857" spans="2:13" ht="12.75">
      <c r="B857" s="9">
        <v>2300</v>
      </c>
      <c r="C857" s="1" t="s">
        <v>1184</v>
      </c>
      <c r="D857" s="1" t="s">
        <v>13</v>
      </c>
      <c r="E857" s="1" t="s">
        <v>1139</v>
      </c>
      <c r="F857" s="82" t="s">
        <v>351</v>
      </c>
      <c r="G857" s="71" t="s">
        <v>335</v>
      </c>
      <c r="H857" s="6">
        <f t="shared" si="76"/>
        <v>-2300</v>
      </c>
      <c r="I857" s="25">
        <f t="shared" si="75"/>
        <v>4.299065420560748</v>
      </c>
      <c r="K857" t="s">
        <v>30</v>
      </c>
      <c r="L857">
        <v>22</v>
      </c>
      <c r="M857" s="43">
        <v>535</v>
      </c>
    </row>
    <row r="858" spans="2:13" ht="12.75">
      <c r="B858" s="9">
        <v>2000</v>
      </c>
      <c r="C858" s="15" t="s">
        <v>352</v>
      </c>
      <c r="D858" s="1" t="s">
        <v>13</v>
      </c>
      <c r="E858" s="1" t="s">
        <v>1139</v>
      </c>
      <c r="F858" s="71" t="s">
        <v>353</v>
      </c>
      <c r="G858" s="71" t="s">
        <v>335</v>
      </c>
      <c r="H858" s="6">
        <f t="shared" si="76"/>
        <v>-4300</v>
      </c>
      <c r="I858" s="25">
        <f t="shared" si="75"/>
        <v>3.7383177570093458</v>
      </c>
      <c r="K858" t="s">
        <v>30</v>
      </c>
      <c r="L858">
        <v>22</v>
      </c>
      <c r="M858" s="43">
        <v>535</v>
      </c>
    </row>
    <row r="859" spans="2:13" ht="12.75">
      <c r="B859" s="9">
        <v>2000</v>
      </c>
      <c r="C859" s="15" t="s">
        <v>354</v>
      </c>
      <c r="D859" s="1" t="s">
        <v>13</v>
      </c>
      <c r="E859" s="1" t="s">
        <v>1139</v>
      </c>
      <c r="F859" s="71" t="s">
        <v>353</v>
      </c>
      <c r="G859" s="71" t="s">
        <v>335</v>
      </c>
      <c r="H859" s="6">
        <f t="shared" si="76"/>
        <v>-6300</v>
      </c>
      <c r="I859" s="25">
        <f t="shared" si="75"/>
        <v>3.7383177570093458</v>
      </c>
      <c r="K859" t="s">
        <v>30</v>
      </c>
      <c r="L859">
        <v>22</v>
      </c>
      <c r="M859" s="43">
        <v>535</v>
      </c>
    </row>
    <row r="860" spans="2:13" ht="12.75">
      <c r="B860" s="9">
        <v>1000</v>
      </c>
      <c r="C860" s="15" t="s">
        <v>355</v>
      </c>
      <c r="D860" s="1" t="s">
        <v>13</v>
      </c>
      <c r="E860" s="1" t="s">
        <v>1139</v>
      </c>
      <c r="F860" s="71" t="s">
        <v>353</v>
      </c>
      <c r="G860" s="71" t="s">
        <v>338</v>
      </c>
      <c r="H860" s="6">
        <f t="shared" si="76"/>
        <v>-7300</v>
      </c>
      <c r="I860" s="25">
        <f t="shared" si="75"/>
        <v>1.8691588785046729</v>
      </c>
      <c r="K860" t="s">
        <v>30</v>
      </c>
      <c r="L860">
        <v>22</v>
      </c>
      <c r="M860" s="43">
        <v>535</v>
      </c>
    </row>
    <row r="861" spans="2:13" ht="12.75">
      <c r="B861" s="9">
        <v>1000</v>
      </c>
      <c r="C861" s="15" t="s">
        <v>356</v>
      </c>
      <c r="D861" s="1" t="s">
        <v>13</v>
      </c>
      <c r="E861" s="1" t="s">
        <v>1139</v>
      </c>
      <c r="F861" s="71" t="s">
        <v>353</v>
      </c>
      <c r="G861" s="71" t="s">
        <v>338</v>
      </c>
      <c r="H861" s="6">
        <f t="shared" si="76"/>
        <v>-8300</v>
      </c>
      <c r="I861" s="25">
        <f t="shared" si="75"/>
        <v>1.8691588785046729</v>
      </c>
      <c r="K861" t="s">
        <v>30</v>
      </c>
      <c r="L861">
        <v>22</v>
      </c>
      <c r="M861" s="43">
        <v>535</v>
      </c>
    </row>
    <row r="862" spans="2:13" ht="12.75">
      <c r="B862" s="9">
        <v>2000</v>
      </c>
      <c r="C862" s="15" t="s">
        <v>357</v>
      </c>
      <c r="D862" s="1" t="s">
        <v>13</v>
      </c>
      <c r="E862" s="1" t="s">
        <v>1139</v>
      </c>
      <c r="F862" s="71" t="s">
        <v>353</v>
      </c>
      <c r="G862" s="71" t="s">
        <v>341</v>
      </c>
      <c r="H862" s="6">
        <f t="shared" si="76"/>
        <v>-10300</v>
      </c>
      <c r="I862" s="25">
        <f t="shared" si="75"/>
        <v>3.7383177570093458</v>
      </c>
      <c r="K862" t="s">
        <v>30</v>
      </c>
      <c r="L862">
        <v>22</v>
      </c>
      <c r="M862" s="43">
        <v>535</v>
      </c>
    </row>
    <row r="863" spans="2:13" ht="12.75">
      <c r="B863" s="9">
        <v>2000</v>
      </c>
      <c r="C863" s="15" t="s">
        <v>358</v>
      </c>
      <c r="D863" s="1" t="s">
        <v>13</v>
      </c>
      <c r="E863" s="1" t="s">
        <v>1139</v>
      </c>
      <c r="F863" s="71" t="s">
        <v>353</v>
      </c>
      <c r="G863" s="71" t="s">
        <v>341</v>
      </c>
      <c r="H863" s="6">
        <f t="shared" si="76"/>
        <v>-12300</v>
      </c>
      <c r="I863" s="25">
        <f t="shared" si="75"/>
        <v>3.7383177570093458</v>
      </c>
      <c r="K863" t="s">
        <v>30</v>
      </c>
      <c r="L863">
        <v>22</v>
      </c>
      <c r="M863" s="43">
        <v>535</v>
      </c>
    </row>
    <row r="864" spans="2:13" ht="12.75">
      <c r="B864" s="9">
        <v>2000</v>
      </c>
      <c r="C864" s="15" t="s">
        <v>352</v>
      </c>
      <c r="D864" s="1" t="s">
        <v>13</v>
      </c>
      <c r="E864" s="1" t="s">
        <v>1139</v>
      </c>
      <c r="F864" s="71" t="s">
        <v>353</v>
      </c>
      <c r="G864" s="71" t="s">
        <v>350</v>
      </c>
      <c r="H864" s="6">
        <f t="shared" si="76"/>
        <v>-14300</v>
      </c>
      <c r="I864" s="25">
        <f t="shared" si="75"/>
        <v>3.7383177570093458</v>
      </c>
      <c r="K864" t="s">
        <v>30</v>
      </c>
      <c r="L864">
        <v>22</v>
      </c>
      <c r="M864" s="43">
        <v>535</v>
      </c>
    </row>
    <row r="865" spans="2:13" ht="12.75">
      <c r="B865" s="9">
        <v>2000</v>
      </c>
      <c r="C865" s="15" t="s">
        <v>354</v>
      </c>
      <c r="D865" s="1" t="s">
        <v>13</v>
      </c>
      <c r="E865" s="1" t="s">
        <v>1139</v>
      </c>
      <c r="F865" s="71" t="s">
        <v>353</v>
      </c>
      <c r="G865" s="71" t="s">
        <v>350</v>
      </c>
      <c r="H865" s="6">
        <f t="shared" si="76"/>
        <v>-16300</v>
      </c>
      <c r="I865" s="25">
        <f t="shared" si="75"/>
        <v>3.7383177570093458</v>
      </c>
      <c r="K865" t="s">
        <v>30</v>
      </c>
      <c r="L865">
        <v>22</v>
      </c>
      <c r="M865" s="43">
        <v>535</v>
      </c>
    </row>
    <row r="866" spans="2:13" ht="12.75">
      <c r="B866" s="9">
        <v>2300</v>
      </c>
      <c r="C866" s="1" t="s">
        <v>1185</v>
      </c>
      <c r="D866" s="1" t="s">
        <v>13</v>
      </c>
      <c r="E866" s="1" t="s">
        <v>1139</v>
      </c>
      <c r="F866" s="82" t="s">
        <v>359</v>
      </c>
      <c r="G866" s="71" t="s">
        <v>350</v>
      </c>
      <c r="H866" s="6">
        <f t="shared" si="76"/>
        <v>-18600</v>
      </c>
      <c r="I866" s="25">
        <f t="shared" si="75"/>
        <v>4.299065420560748</v>
      </c>
      <c r="K866" t="s">
        <v>30</v>
      </c>
      <c r="L866">
        <v>22</v>
      </c>
      <c r="M866" s="43">
        <v>535</v>
      </c>
    </row>
    <row r="867" spans="1:13" s="102" customFormat="1" ht="12.75">
      <c r="A867" s="97"/>
      <c r="B867" s="388">
        <f>SUM(B857:B866)</f>
        <v>18600</v>
      </c>
      <c r="C867" s="97" t="s">
        <v>1142</v>
      </c>
      <c r="D867" s="97"/>
      <c r="E867" s="97"/>
      <c r="F867" s="99"/>
      <c r="G867" s="99"/>
      <c r="H867" s="100">
        <v>0</v>
      </c>
      <c r="I867" s="101">
        <f t="shared" si="75"/>
        <v>34.76635514018692</v>
      </c>
      <c r="M867" s="43">
        <v>535</v>
      </c>
    </row>
    <row r="868" spans="2:13" ht="12.75">
      <c r="B868" s="9"/>
      <c r="F868" s="71"/>
      <c r="G868" s="71"/>
      <c r="H868" s="6">
        <f aca="true" t="shared" si="77" ref="H868:H874">H867-B868</f>
        <v>0</v>
      </c>
      <c r="I868" s="25">
        <f t="shared" si="75"/>
        <v>0</v>
      </c>
      <c r="M868" s="43">
        <v>535</v>
      </c>
    </row>
    <row r="869" spans="2:13" ht="12.75">
      <c r="B869" s="9"/>
      <c r="F869" s="71"/>
      <c r="G869" s="71"/>
      <c r="H869" s="6">
        <f t="shared" si="77"/>
        <v>0</v>
      </c>
      <c r="I869" s="25">
        <f t="shared" si="75"/>
        <v>0</v>
      </c>
      <c r="M869" s="43">
        <v>535</v>
      </c>
    </row>
    <row r="870" spans="2:13" ht="12.75">
      <c r="B870" s="9">
        <v>1000</v>
      </c>
      <c r="C870" s="1" t="s">
        <v>63</v>
      </c>
      <c r="D870" s="1" t="s">
        <v>13</v>
      </c>
      <c r="E870" s="1" t="s">
        <v>160</v>
      </c>
      <c r="F870" s="71" t="s">
        <v>353</v>
      </c>
      <c r="G870" s="71" t="s">
        <v>289</v>
      </c>
      <c r="H870" s="6">
        <f t="shared" si="77"/>
        <v>-1000</v>
      </c>
      <c r="I870" s="25">
        <f t="shared" si="75"/>
        <v>1.8691588785046729</v>
      </c>
      <c r="K870" t="s">
        <v>30</v>
      </c>
      <c r="L870">
        <v>22</v>
      </c>
      <c r="M870" s="43">
        <v>535</v>
      </c>
    </row>
    <row r="871" spans="2:13" ht="12.75">
      <c r="B871" s="9">
        <v>1000</v>
      </c>
      <c r="C871" s="1" t="s">
        <v>63</v>
      </c>
      <c r="D871" s="1" t="s">
        <v>13</v>
      </c>
      <c r="E871" s="1" t="s">
        <v>160</v>
      </c>
      <c r="F871" s="71" t="s">
        <v>353</v>
      </c>
      <c r="G871" s="71" t="s">
        <v>335</v>
      </c>
      <c r="H871" s="6">
        <f t="shared" si="77"/>
        <v>-2000</v>
      </c>
      <c r="I871" s="25">
        <f t="shared" si="75"/>
        <v>1.8691588785046729</v>
      </c>
      <c r="K871" t="s">
        <v>30</v>
      </c>
      <c r="L871">
        <v>22</v>
      </c>
      <c r="M871" s="43">
        <v>535</v>
      </c>
    </row>
    <row r="872" spans="2:13" ht="12.75">
      <c r="B872" s="9">
        <v>1000</v>
      </c>
      <c r="C872" s="1" t="s">
        <v>63</v>
      </c>
      <c r="D872" s="1" t="s">
        <v>13</v>
      </c>
      <c r="E872" s="1" t="s">
        <v>160</v>
      </c>
      <c r="F872" s="71" t="s">
        <v>353</v>
      </c>
      <c r="G872" s="71" t="s">
        <v>338</v>
      </c>
      <c r="H872" s="6">
        <f t="shared" si="77"/>
        <v>-3000</v>
      </c>
      <c r="I872" s="25">
        <f t="shared" si="75"/>
        <v>1.8691588785046729</v>
      </c>
      <c r="K872" t="s">
        <v>30</v>
      </c>
      <c r="L872">
        <v>22</v>
      </c>
      <c r="M872" s="43">
        <v>535</v>
      </c>
    </row>
    <row r="873" spans="2:13" ht="12.75">
      <c r="B873" s="9">
        <v>1000</v>
      </c>
      <c r="C873" s="1" t="s">
        <v>63</v>
      </c>
      <c r="D873" s="1" t="s">
        <v>13</v>
      </c>
      <c r="E873" s="1" t="s">
        <v>160</v>
      </c>
      <c r="F873" s="71" t="s">
        <v>353</v>
      </c>
      <c r="G873" s="71" t="s">
        <v>341</v>
      </c>
      <c r="H873" s="6">
        <f t="shared" si="77"/>
        <v>-4000</v>
      </c>
      <c r="I873" s="25">
        <f t="shared" si="75"/>
        <v>1.8691588785046729</v>
      </c>
      <c r="K873" t="s">
        <v>30</v>
      </c>
      <c r="L873">
        <v>22</v>
      </c>
      <c r="M873" s="43">
        <v>535</v>
      </c>
    </row>
    <row r="874" spans="2:13" ht="12.75">
      <c r="B874" s="9">
        <v>1000</v>
      </c>
      <c r="C874" s="1" t="s">
        <v>63</v>
      </c>
      <c r="D874" s="1" t="s">
        <v>13</v>
      </c>
      <c r="E874" s="1" t="s">
        <v>160</v>
      </c>
      <c r="F874" s="71" t="s">
        <v>353</v>
      </c>
      <c r="G874" s="71" t="s">
        <v>350</v>
      </c>
      <c r="H874" s="6">
        <f t="shared" si="77"/>
        <v>-5000</v>
      </c>
      <c r="I874" s="25">
        <f t="shared" si="75"/>
        <v>1.8691588785046729</v>
      </c>
      <c r="K874" t="s">
        <v>30</v>
      </c>
      <c r="L874">
        <v>22</v>
      </c>
      <c r="M874" s="43">
        <v>535</v>
      </c>
    </row>
    <row r="875" spans="1:13" s="102" customFormat="1" ht="12.75">
      <c r="A875" s="97"/>
      <c r="B875" s="388">
        <f>SUM(B870:B874)</f>
        <v>5000</v>
      </c>
      <c r="C875" s="97"/>
      <c r="D875" s="97"/>
      <c r="E875" s="97" t="s">
        <v>160</v>
      </c>
      <c r="F875" s="99"/>
      <c r="G875" s="99"/>
      <c r="H875" s="100">
        <v>0</v>
      </c>
      <c r="I875" s="101">
        <f t="shared" si="75"/>
        <v>9.345794392523365</v>
      </c>
      <c r="M875" s="43">
        <v>535</v>
      </c>
    </row>
    <row r="876" spans="2:13" ht="12.75">
      <c r="B876" s="9"/>
      <c r="F876" s="71"/>
      <c r="G876" s="71"/>
      <c r="H876" s="6">
        <f>H875-B876</f>
        <v>0</v>
      </c>
      <c r="I876" s="25">
        <f t="shared" si="75"/>
        <v>0</v>
      </c>
      <c r="M876" s="43">
        <v>535</v>
      </c>
    </row>
    <row r="877" spans="2:13" ht="12.75">
      <c r="B877" s="9"/>
      <c r="F877" s="71"/>
      <c r="G877" s="71"/>
      <c r="H877" s="6">
        <f aca="true" t="shared" si="78" ref="H877:H896">H876-B877</f>
        <v>0</v>
      </c>
      <c r="I877" s="25">
        <f t="shared" si="75"/>
        <v>0</v>
      </c>
      <c r="M877" s="43">
        <v>535</v>
      </c>
    </row>
    <row r="878" spans="2:13" ht="12.75">
      <c r="B878" s="9">
        <v>5000</v>
      </c>
      <c r="C878" s="1" t="s">
        <v>64</v>
      </c>
      <c r="D878" s="1" t="s">
        <v>13</v>
      </c>
      <c r="E878" s="1" t="s">
        <v>1139</v>
      </c>
      <c r="F878" s="82" t="s">
        <v>360</v>
      </c>
      <c r="G878" s="71" t="s">
        <v>335</v>
      </c>
      <c r="H878" s="6">
        <f t="shared" si="78"/>
        <v>-5000</v>
      </c>
      <c r="I878" s="25">
        <f t="shared" si="75"/>
        <v>9.345794392523365</v>
      </c>
      <c r="K878" t="s">
        <v>30</v>
      </c>
      <c r="L878">
        <v>22</v>
      </c>
      <c r="M878" s="43">
        <v>535</v>
      </c>
    </row>
    <row r="879" spans="2:13" ht="12.75">
      <c r="B879" s="9">
        <v>5000</v>
      </c>
      <c r="C879" s="1" t="s">
        <v>64</v>
      </c>
      <c r="D879" s="1" t="s">
        <v>13</v>
      </c>
      <c r="E879" s="1" t="s">
        <v>1139</v>
      </c>
      <c r="F879" s="82" t="s">
        <v>360</v>
      </c>
      <c r="G879" s="71" t="s">
        <v>338</v>
      </c>
      <c r="H879" s="6">
        <f t="shared" si="78"/>
        <v>-10000</v>
      </c>
      <c r="I879" s="25">
        <f t="shared" si="75"/>
        <v>9.345794392523365</v>
      </c>
      <c r="K879" t="s">
        <v>30</v>
      </c>
      <c r="L879">
        <v>22</v>
      </c>
      <c r="M879" s="43">
        <v>535</v>
      </c>
    </row>
    <row r="880" spans="2:13" ht="12.75">
      <c r="B880" s="9">
        <v>5000</v>
      </c>
      <c r="C880" s="1" t="s">
        <v>64</v>
      </c>
      <c r="D880" s="1" t="s">
        <v>13</v>
      </c>
      <c r="E880" s="1" t="s">
        <v>1139</v>
      </c>
      <c r="F880" s="82" t="s">
        <v>360</v>
      </c>
      <c r="G880" s="71" t="s">
        <v>341</v>
      </c>
      <c r="H880" s="6">
        <f t="shared" si="78"/>
        <v>-15000</v>
      </c>
      <c r="I880" s="25">
        <f t="shared" si="75"/>
        <v>9.345794392523365</v>
      </c>
      <c r="K880" t="s">
        <v>30</v>
      </c>
      <c r="L880">
        <v>22</v>
      </c>
      <c r="M880" s="43">
        <v>535</v>
      </c>
    </row>
    <row r="881" spans="1:13" s="102" customFormat="1" ht="12.75">
      <c r="A881" s="97"/>
      <c r="B881" s="388">
        <f>SUM(B878:B880)</f>
        <v>15000</v>
      </c>
      <c r="C881" s="97" t="s">
        <v>64</v>
      </c>
      <c r="D881" s="97"/>
      <c r="E881" s="97"/>
      <c r="F881" s="99"/>
      <c r="G881" s="99"/>
      <c r="H881" s="100">
        <v>0</v>
      </c>
      <c r="I881" s="101">
        <f t="shared" si="75"/>
        <v>28.037383177570092</v>
      </c>
      <c r="M881" s="43">
        <v>535</v>
      </c>
    </row>
    <row r="882" spans="2:13" ht="12.75">
      <c r="B882" s="9"/>
      <c r="F882" s="71"/>
      <c r="G882" s="71"/>
      <c r="H882" s="6">
        <f t="shared" si="78"/>
        <v>0</v>
      </c>
      <c r="I882" s="25">
        <f t="shared" si="75"/>
        <v>0</v>
      </c>
      <c r="M882" s="43">
        <v>535</v>
      </c>
    </row>
    <row r="883" spans="2:13" ht="12.75">
      <c r="B883" s="9"/>
      <c r="F883" s="71"/>
      <c r="G883" s="71"/>
      <c r="H883" s="6">
        <f t="shared" si="78"/>
        <v>0</v>
      </c>
      <c r="I883" s="25">
        <f t="shared" si="75"/>
        <v>0</v>
      </c>
      <c r="M883" s="43">
        <v>535</v>
      </c>
    </row>
    <row r="884" spans="2:13" ht="12.75">
      <c r="B884" s="9">
        <v>2000</v>
      </c>
      <c r="C884" s="1" t="s">
        <v>66</v>
      </c>
      <c r="D884" s="1" t="s">
        <v>13</v>
      </c>
      <c r="E884" s="1" t="s">
        <v>1139</v>
      </c>
      <c r="F884" s="71" t="s">
        <v>353</v>
      </c>
      <c r="G884" s="71" t="s">
        <v>335</v>
      </c>
      <c r="H884" s="6">
        <f t="shared" si="78"/>
        <v>-2000</v>
      </c>
      <c r="I884" s="25">
        <f t="shared" si="75"/>
        <v>3.7383177570093458</v>
      </c>
      <c r="K884" t="s">
        <v>30</v>
      </c>
      <c r="L884">
        <v>22</v>
      </c>
      <c r="M884" s="43">
        <v>535</v>
      </c>
    </row>
    <row r="885" spans="2:13" ht="12.75">
      <c r="B885" s="9">
        <v>2000</v>
      </c>
      <c r="C885" s="1" t="s">
        <v>66</v>
      </c>
      <c r="D885" s="1" t="s">
        <v>13</v>
      </c>
      <c r="E885" s="1" t="s">
        <v>1139</v>
      </c>
      <c r="F885" s="71" t="s">
        <v>353</v>
      </c>
      <c r="G885" s="71" t="s">
        <v>338</v>
      </c>
      <c r="H885" s="6">
        <f t="shared" si="78"/>
        <v>-4000</v>
      </c>
      <c r="I885" s="25">
        <f t="shared" si="75"/>
        <v>3.7383177570093458</v>
      </c>
      <c r="K885" t="s">
        <v>30</v>
      </c>
      <c r="L885">
        <v>22</v>
      </c>
      <c r="M885" s="43">
        <v>535</v>
      </c>
    </row>
    <row r="886" spans="2:13" ht="12.75">
      <c r="B886" s="9">
        <v>2000</v>
      </c>
      <c r="C886" s="1" t="s">
        <v>66</v>
      </c>
      <c r="D886" s="1" t="s">
        <v>13</v>
      </c>
      <c r="E886" s="1" t="s">
        <v>1139</v>
      </c>
      <c r="F886" s="71" t="s">
        <v>353</v>
      </c>
      <c r="G886" s="71" t="s">
        <v>341</v>
      </c>
      <c r="H886" s="6">
        <f t="shared" si="78"/>
        <v>-6000</v>
      </c>
      <c r="I886" s="25">
        <f t="shared" si="75"/>
        <v>3.7383177570093458</v>
      </c>
      <c r="K886" t="s">
        <v>30</v>
      </c>
      <c r="L886">
        <v>22</v>
      </c>
      <c r="M886" s="43">
        <v>535</v>
      </c>
    </row>
    <row r="887" spans="2:13" ht="12.75">
      <c r="B887" s="9">
        <v>2000</v>
      </c>
      <c r="C887" s="1" t="s">
        <v>66</v>
      </c>
      <c r="D887" s="1" t="s">
        <v>13</v>
      </c>
      <c r="E887" s="1" t="s">
        <v>1139</v>
      </c>
      <c r="F887" s="71" t="s">
        <v>353</v>
      </c>
      <c r="G887" s="71" t="s">
        <v>350</v>
      </c>
      <c r="H887" s="6">
        <f t="shared" si="78"/>
        <v>-8000</v>
      </c>
      <c r="I887" s="25">
        <f t="shared" si="75"/>
        <v>3.7383177570093458</v>
      </c>
      <c r="K887" t="s">
        <v>30</v>
      </c>
      <c r="L887">
        <v>22</v>
      </c>
      <c r="M887" s="43">
        <v>535</v>
      </c>
    </row>
    <row r="888" spans="1:13" s="102" customFormat="1" ht="12.75">
      <c r="A888" s="97"/>
      <c r="B888" s="388">
        <f>SUM(B884:B887)</f>
        <v>8000</v>
      </c>
      <c r="C888" s="97" t="s">
        <v>66</v>
      </c>
      <c r="D888" s="97"/>
      <c r="E888" s="97"/>
      <c r="F888" s="99"/>
      <c r="G888" s="99"/>
      <c r="H888" s="100">
        <v>0</v>
      </c>
      <c r="I888" s="101">
        <f t="shared" si="75"/>
        <v>14.953271028037383</v>
      </c>
      <c r="M888" s="43">
        <v>535</v>
      </c>
    </row>
    <row r="889" spans="2:13" ht="12.75">
      <c r="B889" s="9"/>
      <c r="F889" s="71"/>
      <c r="G889" s="71"/>
      <c r="H889" s="6">
        <f t="shared" si="78"/>
        <v>0</v>
      </c>
      <c r="I889" s="25">
        <f t="shared" si="75"/>
        <v>0</v>
      </c>
      <c r="M889" s="43">
        <v>535</v>
      </c>
    </row>
    <row r="890" spans="2:13" ht="12.75">
      <c r="B890" s="9"/>
      <c r="F890" s="71"/>
      <c r="G890" s="71"/>
      <c r="H890" s="6">
        <f t="shared" si="78"/>
        <v>0</v>
      </c>
      <c r="I890" s="25">
        <f t="shared" si="75"/>
        <v>0</v>
      </c>
      <c r="M890" s="43">
        <v>535</v>
      </c>
    </row>
    <row r="891" spans="1:13" ht="12.75">
      <c r="A891" s="15"/>
      <c r="B891" s="9">
        <v>500</v>
      </c>
      <c r="C891" s="1" t="s">
        <v>1140</v>
      </c>
      <c r="D891" s="1" t="s">
        <v>13</v>
      </c>
      <c r="E891" s="1" t="s">
        <v>67</v>
      </c>
      <c r="F891" s="71" t="s">
        <v>353</v>
      </c>
      <c r="G891" s="71" t="s">
        <v>335</v>
      </c>
      <c r="H891" s="6">
        <f t="shared" si="78"/>
        <v>-500</v>
      </c>
      <c r="I891" s="25">
        <f t="shared" si="75"/>
        <v>0.9345794392523364</v>
      </c>
      <c r="K891" t="s">
        <v>30</v>
      </c>
      <c r="L891">
        <v>22</v>
      </c>
      <c r="M891" s="43">
        <v>535</v>
      </c>
    </row>
    <row r="892" spans="2:13" ht="12.75">
      <c r="B892" s="9">
        <v>1000</v>
      </c>
      <c r="C892" s="1" t="s">
        <v>1140</v>
      </c>
      <c r="D892" s="1" t="s">
        <v>13</v>
      </c>
      <c r="E892" s="1" t="s">
        <v>67</v>
      </c>
      <c r="F892" s="71" t="s">
        <v>353</v>
      </c>
      <c r="G892" s="71" t="s">
        <v>338</v>
      </c>
      <c r="H892" s="6">
        <f t="shared" si="78"/>
        <v>-1500</v>
      </c>
      <c r="I892" s="25">
        <f t="shared" si="75"/>
        <v>1.8691588785046729</v>
      </c>
      <c r="K892" t="s">
        <v>30</v>
      </c>
      <c r="L892">
        <v>22</v>
      </c>
      <c r="M892" s="43">
        <v>535</v>
      </c>
    </row>
    <row r="893" spans="2:13" ht="12.75">
      <c r="B893" s="9">
        <v>1000</v>
      </c>
      <c r="C893" s="1" t="s">
        <v>1140</v>
      </c>
      <c r="D893" s="1" t="s">
        <v>13</v>
      </c>
      <c r="E893" s="1" t="s">
        <v>67</v>
      </c>
      <c r="F893" s="71" t="s">
        <v>353</v>
      </c>
      <c r="G893" s="71" t="s">
        <v>341</v>
      </c>
      <c r="H893" s="6">
        <f t="shared" si="78"/>
        <v>-2500</v>
      </c>
      <c r="I893" s="25">
        <f t="shared" si="75"/>
        <v>1.8691588785046729</v>
      </c>
      <c r="K893" t="s">
        <v>30</v>
      </c>
      <c r="L893">
        <v>22</v>
      </c>
      <c r="M893" s="43">
        <v>535</v>
      </c>
    </row>
    <row r="894" spans="2:13" ht="12.75">
      <c r="B894" s="9">
        <v>500</v>
      </c>
      <c r="C894" s="1" t="s">
        <v>1140</v>
      </c>
      <c r="D894" s="1" t="s">
        <v>13</v>
      </c>
      <c r="E894" s="1" t="s">
        <v>67</v>
      </c>
      <c r="F894" s="71" t="s">
        <v>353</v>
      </c>
      <c r="G894" s="71" t="s">
        <v>350</v>
      </c>
      <c r="H894" s="6">
        <f t="shared" si="78"/>
        <v>-3000</v>
      </c>
      <c r="I894" s="25">
        <f t="shared" si="75"/>
        <v>0.9345794392523364</v>
      </c>
      <c r="K894" t="s">
        <v>30</v>
      </c>
      <c r="L894">
        <v>22</v>
      </c>
      <c r="M894" s="43">
        <v>535</v>
      </c>
    </row>
    <row r="895" spans="1:13" s="102" customFormat="1" ht="12.75">
      <c r="A895" s="97"/>
      <c r="B895" s="388">
        <f>SUM(B891:B894)</f>
        <v>3000</v>
      </c>
      <c r="C895" s="97"/>
      <c r="D895" s="97"/>
      <c r="E895" s="14" t="s">
        <v>67</v>
      </c>
      <c r="F895" s="99"/>
      <c r="G895" s="99"/>
      <c r="H895" s="100">
        <v>0</v>
      </c>
      <c r="I895" s="101">
        <f t="shared" si="75"/>
        <v>5.607476635514018</v>
      </c>
      <c r="M895" s="43">
        <v>535</v>
      </c>
    </row>
    <row r="896" spans="2:13" ht="12.75">
      <c r="B896" s="9"/>
      <c r="F896" s="71"/>
      <c r="G896" s="71"/>
      <c r="H896" s="6">
        <f t="shared" si="78"/>
        <v>0</v>
      </c>
      <c r="I896" s="25">
        <f t="shared" si="75"/>
        <v>0</v>
      </c>
      <c r="M896" s="43">
        <v>535</v>
      </c>
    </row>
    <row r="897" spans="2:13" ht="12.75">
      <c r="B897" s="9"/>
      <c r="H897" s="6">
        <f>H896-B897</f>
        <v>0</v>
      </c>
      <c r="I897" s="25">
        <f t="shared" si="75"/>
        <v>0</v>
      </c>
      <c r="M897" s="43">
        <v>535</v>
      </c>
    </row>
    <row r="898" spans="2:13" ht="12.75">
      <c r="B898" s="9"/>
      <c r="H898" s="6">
        <f>H897-B898</f>
        <v>0</v>
      </c>
      <c r="I898" s="25">
        <f t="shared" si="75"/>
        <v>0</v>
      </c>
      <c r="M898" s="43">
        <v>535</v>
      </c>
    </row>
    <row r="899" spans="2:13" ht="12.75">
      <c r="B899" s="9"/>
      <c r="H899" s="6">
        <f>H898-B899</f>
        <v>0</v>
      </c>
      <c r="I899" s="25">
        <f t="shared" si="75"/>
        <v>0</v>
      </c>
      <c r="M899" s="43">
        <v>535</v>
      </c>
    </row>
    <row r="900" spans="1:13" s="108" customFormat="1" ht="12.75">
      <c r="A900" s="103"/>
      <c r="B900" s="389">
        <f>+B911+B923+B930+B936+B944</f>
        <v>73300</v>
      </c>
      <c r="C900" s="103" t="s">
        <v>361</v>
      </c>
      <c r="D900" s="103" t="s">
        <v>344</v>
      </c>
      <c r="E900" s="103" t="s">
        <v>70</v>
      </c>
      <c r="F900" s="106" t="s">
        <v>362</v>
      </c>
      <c r="G900" s="106" t="s">
        <v>85</v>
      </c>
      <c r="H900" s="104"/>
      <c r="I900" s="107">
        <f t="shared" si="75"/>
        <v>137.00934579439252</v>
      </c>
      <c r="M900" s="43">
        <v>535</v>
      </c>
    </row>
    <row r="901" spans="2:13" ht="12.75">
      <c r="B901" s="9"/>
      <c r="H901" s="6">
        <f>H900-B901</f>
        <v>0</v>
      </c>
      <c r="I901" s="25">
        <f t="shared" si="75"/>
        <v>0</v>
      </c>
      <c r="M901" s="43">
        <v>535</v>
      </c>
    </row>
    <row r="902" spans="2:13" ht="12.75">
      <c r="B902" s="9">
        <v>2500</v>
      </c>
      <c r="C902" s="37" t="s">
        <v>29</v>
      </c>
      <c r="D902" s="1" t="s">
        <v>13</v>
      </c>
      <c r="E902" s="1" t="s">
        <v>40</v>
      </c>
      <c r="F902" s="71" t="s">
        <v>363</v>
      </c>
      <c r="G902" s="30" t="s">
        <v>289</v>
      </c>
      <c r="H902" s="6">
        <f aca="true" t="shared" si="79" ref="H902:H910">H901-B902</f>
        <v>-2500</v>
      </c>
      <c r="I902" s="25">
        <f aca="true" t="shared" si="80" ref="I902:I910">+B902/M902</f>
        <v>4.672897196261682</v>
      </c>
      <c r="K902" t="s">
        <v>29</v>
      </c>
      <c r="L902">
        <v>23</v>
      </c>
      <c r="M902" s="43">
        <v>535</v>
      </c>
    </row>
    <row r="903" spans="2:13" ht="12.75">
      <c r="B903" s="9">
        <v>2500</v>
      </c>
      <c r="C903" s="37" t="s">
        <v>29</v>
      </c>
      <c r="D903" s="1" t="s">
        <v>13</v>
      </c>
      <c r="E903" s="1" t="s">
        <v>86</v>
      </c>
      <c r="F903" s="71" t="s">
        <v>364</v>
      </c>
      <c r="G903" s="30" t="s">
        <v>289</v>
      </c>
      <c r="H903" s="6">
        <f t="shared" si="79"/>
        <v>-5000</v>
      </c>
      <c r="I903" s="25">
        <f t="shared" si="80"/>
        <v>4.672897196261682</v>
      </c>
      <c r="K903" t="s">
        <v>29</v>
      </c>
      <c r="L903">
        <v>23</v>
      </c>
      <c r="M903" s="43">
        <v>535</v>
      </c>
    </row>
    <row r="904" spans="1:13" s="18" customFormat="1" ht="12.75">
      <c r="A904" s="15"/>
      <c r="B904" s="252">
        <v>1000</v>
      </c>
      <c r="C904" s="15" t="s">
        <v>0</v>
      </c>
      <c r="D904" s="15" t="s">
        <v>77</v>
      </c>
      <c r="E904" s="15" t="s">
        <v>371</v>
      </c>
      <c r="F904" s="34" t="s">
        <v>372</v>
      </c>
      <c r="G904" s="34" t="s">
        <v>289</v>
      </c>
      <c r="H904" s="33">
        <f t="shared" si="79"/>
        <v>-6000</v>
      </c>
      <c r="I904" s="59">
        <f t="shared" si="80"/>
        <v>1.8691588785046729</v>
      </c>
      <c r="K904" s="18" t="s">
        <v>86</v>
      </c>
      <c r="M904" s="43">
        <v>535</v>
      </c>
    </row>
    <row r="905" spans="1:13" s="18" customFormat="1" ht="12.75">
      <c r="A905" s="15"/>
      <c r="B905" s="252">
        <v>2000</v>
      </c>
      <c r="C905" s="15" t="s">
        <v>0</v>
      </c>
      <c r="D905" s="15" t="s">
        <v>77</v>
      </c>
      <c r="E905" s="15" t="s">
        <v>371</v>
      </c>
      <c r="F905" s="34" t="s">
        <v>372</v>
      </c>
      <c r="G905" s="34" t="s">
        <v>289</v>
      </c>
      <c r="H905" s="33">
        <f t="shared" si="79"/>
        <v>-8000</v>
      </c>
      <c r="I905" s="59">
        <f t="shared" si="80"/>
        <v>3.7383177570093458</v>
      </c>
      <c r="K905" s="18" t="s">
        <v>86</v>
      </c>
      <c r="M905" s="43">
        <v>535</v>
      </c>
    </row>
    <row r="906" spans="2:13" ht="12.75">
      <c r="B906" s="9">
        <v>2500</v>
      </c>
      <c r="C906" s="37" t="s">
        <v>29</v>
      </c>
      <c r="D906" s="1" t="s">
        <v>13</v>
      </c>
      <c r="E906" s="1" t="s">
        <v>86</v>
      </c>
      <c r="F906" s="71" t="s">
        <v>365</v>
      </c>
      <c r="G906" s="30" t="s">
        <v>335</v>
      </c>
      <c r="H906" s="6">
        <f t="shared" si="79"/>
        <v>-10500</v>
      </c>
      <c r="I906" s="25">
        <f t="shared" si="80"/>
        <v>4.672897196261682</v>
      </c>
      <c r="K906" t="s">
        <v>29</v>
      </c>
      <c r="L906">
        <v>23</v>
      </c>
      <c r="M906" s="43">
        <v>535</v>
      </c>
    </row>
    <row r="907" spans="2:13" ht="12.75">
      <c r="B907" s="9">
        <v>2500</v>
      </c>
      <c r="C907" s="37" t="s">
        <v>29</v>
      </c>
      <c r="D907" s="1" t="s">
        <v>13</v>
      </c>
      <c r="E907" s="1" t="s">
        <v>86</v>
      </c>
      <c r="F907" s="71" t="s">
        <v>366</v>
      </c>
      <c r="G907" s="30" t="s">
        <v>338</v>
      </c>
      <c r="H907" s="6">
        <f t="shared" si="79"/>
        <v>-13000</v>
      </c>
      <c r="I907" s="25">
        <f t="shared" si="80"/>
        <v>4.672897196261682</v>
      </c>
      <c r="K907" t="s">
        <v>29</v>
      </c>
      <c r="L907">
        <v>23</v>
      </c>
      <c r="M907" s="43">
        <v>535</v>
      </c>
    </row>
    <row r="908" spans="2:13" ht="12.75">
      <c r="B908" s="9">
        <v>2500</v>
      </c>
      <c r="C908" s="37" t="s">
        <v>29</v>
      </c>
      <c r="D908" s="1" t="s">
        <v>13</v>
      </c>
      <c r="E908" s="1" t="s">
        <v>86</v>
      </c>
      <c r="F908" s="71" t="s">
        <v>367</v>
      </c>
      <c r="G908" s="30" t="s">
        <v>341</v>
      </c>
      <c r="H908" s="6">
        <f t="shared" si="79"/>
        <v>-15500</v>
      </c>
      <c r="I908" s="25">
        <f t="shared" si="80"/>
        <v>4.672897196261682</v>
      </c>
      <c r="K908" t="s">
        <v>29</v>
      </c>
      <c r="L908">
        <v>23</v>
      </c>
      <c r="M908" s="43">
        <v>535</v>
      </c>
    </row>
    <row r="909" spans="2:13" ht="12.75">
      <c r="B909" s="9">
        <v>2500</v>
      </c>
      <c r="C909" s="37" t="s">
        <v>29</v>
      </c>
      <c r="D909" s="1" t="s">
        <v>13</v>
      </c>
      <c r="E909" s="1" t="s">
        <v>86</v>
      </c>
      <c r="F909" s="71" t="s">
        <v>368</v>
      </c>
      <c r="G909" s="30" t="s">
        <v>350</v>
      </c>
      <c r="H909" s="6">
        <f t="shared" si="79"/>
        <v>-18000</v>
      </c>
      <c r="I909" s="25">
        <f t="shared" si="80"/>
        <v>4.672897196261682</v>
      </c>
      <c r="K909" t="s">
        <v>29</v>
      </c>
      <c r="L909">
        <v>23</v>
      </c>
      <c r="M909" s="43">
        <v>535</v>
      </c>
    </row>
    <row r="910" spans="2:13" ht="12.75">
      <c r="B910" s="9">
        <v>4500</v>
      </c>
      <c r="C910" s="37" t="s">
        <v>29</v>
      </c>
      <c r="D910" s="1" t="s">
        <v>13</v>
      </c>
      <c r="E910" s="1" t="s">
        <v>40</v>
      </c>
      <c r="F910" s="71" t="s">
        <v>369</v>
      </c>
      <c r="G910" s="30" t="s">
        <v>370</v>
      </c>
      <c r="H910" s="6">
        <f t="shared" si="79"/>
        <v>-22500</v>
      </c>
      <c r="I910" s="25">
        <f t="shared" si="80"/>
        <v>8.411214953271028</v>
      </c>
      <c r="K910" t="s">
        <v>29</v>
      </c>
      <c r="L910">
        <v>23</v>
      </c>
      <c r="M910" s="43">
        <v>535</v>
      </c>
    </row>
    <row r="911" spans="1:13" s="96" customFormat="1" ht="12.75">
      <c r="A911" s="14"/>
      <c r="B911" s="386">
        <f>SUM(B902:B910)</f>
        <v>22500</v>
      </c>
      <c r="C911" s="14" t="s">
        <v>29</v>
      </c>
      <c r="D911" s="14"/>
      <c r="E911" s="14"/>
      <c r="F911" s="21"/>
      <c r="G911" s="21"/>
      <c r="H911" s="94">
        <v>0</v>
      </c>
      <c r="I911" s="95">
        <f aca="true" t="shared" si="81" ref="I911:I969">+B911/M911</f>
        <v>42.05607476635514</v>
      </c>
      <c r="M911" s="43">
        <v>535</v>
      </c>
    </row>
    <row r="912" spans="2:13" ht="12.75">
      <c r="B912" s="9"/>
      <c r="H912" s="6">
        <f aca="true" t="shared" si="82" ref="H912:H922">H911-B912</f>
        <v>0</v>
      </c>
      <c r="I912" s="25">
        <f t="shared" si="81"/>
        <v>0</v>
      </c>
      <c r="M912" s="43">
        <v>535</v>
      </c>
    </row>
    <row r="913" spans="2:13" ht="12.75">
      <c r="B913" s="9"/>
      <c r="H913" s="6">
        <f t="shared" si="82"/>
        <v>0</v>
      </c>
      <c r="I913" s="25">
        <f t="shared" si="81"/>
        <v>0</v>
      </c>
      <c r="M913" s="43">
        <v>535</v>
      </c>
    </row>
    <row r="914" spans="2:13" ht="12.75">
      <c r="B914" s="9">
        <v>4000</v>
      </c>
      <c r="C914" s="1" t="s">
        <v>1227</v>
      </c>
      <c r="D914" s="1" t="s">
        <v>77</v>
      </c>
      <c r="E914" s="1" t="s">
        <v>1139</v>
      </c>
      <c r="F914" s="30" t="s">
        <v>373</v>
      </c>
      <c r="G914" s="30" t="s">
        <v>289</v>
      </c>
      <c r="H914" s="6">
        <f t="shared" si="82"/>
        <v>-4000</v>
      </c>
      <c r="I914" s="25">
        <f t="shared" si="81"/>
        <v>7.4766355140186915</v>
      </c>
      <c r="K914" t="s">
        <v>86</v>
      </c>
      <c r="L914">
        <v>23</v>
      </c>
      <c r="M914" s="43">
        <v>535</v>
      </c>
    </row>
    <row r="915" spans="2:13" ht="12.75">
      <c r="B915" s="9">
        <v>5000</v>
      </c>
      <c r="C915" s="1" t="s">
        <v>1228</v>
      </c>
      <c r="D915" s="1" t="s">
        <v>77</v>
      </c>
      <c r="E915" s="1" t="s">
        <v>1139</v>
      </c>
      <c r="F915" s="30" t="s">
        <v>374</v>
      </c>
      <c r="G915" s="30" t="s">
        <v>335</v>
      </c>
      <c r="H915" s="6">
        <f t="shared" si="82"/>
        <v>-9000</v>
      </c>
      <c r="I915" s="25">
        <f t="shared" si="81"/>
        <v>9.345794392523365</v>
      </c>
      <c r="K915" t="s">
        <v>86</v>
      </c>
      <c r="L915">
        <v>23</v>
      </c>
      <c r="M915" s="43">
        <v>535</v>
      </c>
    </row>
    <row r="916" spans="2:13" ht="12.75">
      <c r="B916" s="9">
        <v>1000</v>
      </c>
      <c r="C916" s="15" t="s">
        <v>375</v>
      </c>
      <c r="D916" s="1" t="s">
        <v>77</v>
      </c>
      <c r="E916" s="1" t="s">
        <v>1139</v>
      </c>
      <c r="F916" s="30" t="s">
        <v>372</v>
      </c>
      <c r="G916" s="30" t="s">
        <v>338</v>
      </c>
      <c r="H916" s="6">
        <f t="shared" si="82"/>
        <v>-10000</v>
      </c>
      <c r="I916" s="25">
        <f t="shared" si="81"/>
        <v>1.8691588785046729</v>
      </c>
      <c r="K916" t="s">
        <v>86</v>
      </c>
      <c r="L916">
        <v>23</v>
      </c>
      <c r="M916" s="43">
        <v>535</v>
      </c>
    </row>
    <row r="917" spans="2:13" ht="12.75">
      <c r="B917" s="9">
        <v>500</v>
      </c>
      <c r="C917" s="15" t="s">
        <v>376</v>
      </c>
      <c r="D917" s="1" t="s">
        <v>77</v>
      </c>
      <c r="E917" s="1" t="s">
        <v>1139</v>
      </c>
      <c r="F917" s="30" t="s">
        <v>372</v>
      </c>
      <c r="G917" s="30" t="s">
        <v>338</v>
      </c>
      <c r="H917" s="6">
        <f t="shared" si="82"/>
        <v>-10500</v>
      </c>
      <c r="I917" s="25">
        <f t="shared" si="81"/>
        <v>0.9345794392523364</v>
      </c>
      <c r="K917" t="s">
        <v>86</v>
      </c>
      <c r="L917">
        <v>23</v>
      </c>
      <c r="M917" s="43">
        <v>535</v>
      </c>
    </row>
    <row r="918" spans="2:13" ht="12.75">
      <c r="B918" s="9">
        <v>500</v>
      </c>
      <c r="C918" s="15" t="s">
        <v>377</v>
      </c>
      <c r="D918" s="1" t="s">
        <v>77</v>
      </c>
      <c r="E918" s="1" t="s">
        <v>1139</v>
      </c>
      <c r="F918" s="30" t="s">
        <v>372</v>
      </c>
      <c r="G918" s="30" t="s">
        <v>338</v>
      </c>
      <c r="H918" s="6">
        <f t="shared" si="82"/>
        <v>-11000</v>
      </c>
      <c r="I918" s="25">
        <f t="shared" si="81"/>
        <v>0.9345794392523364</v>
      </c>
      <c r="K918" t="s">
        <v>86</v>
      </c>
      <c r="L918">
        <v>23</v>
      </c>
      <c r="M918" s="43">
        <v>535</v>
      </c>
    </row>
    <row r="919" spans="2:13" ht="12.75">
      <c r="B919" s="9">
        <v>1000</v>
      </c>
      <c r="C919" s="15" t="s">
        <v>378</v>
      </c>
      <c r="D919" s="1" t="s">
        <v>77</v>
      </c>
      <c r="E919" s="1" t="s">
        <v>1139</v>
      </c>
      <c r="F919" s="30" t="s">
        <v>372</v>
      </c>
      <c r="G919" s="30" t="s">
        <v>338</v>
      </c>
      <c r="H919" s="6">
        <f t="shared" si="82"/>
        <v>-12000</v>
      </c>
      <c r="I919" s="25">
        <f t="shared" si="81"/>
        <v>1.8691588785046729</v>
      </c>
      <c r="K919" t="s">
        <v>86</v>
      </c>
      <c r="L919">
        <v>23</v>
      </c>
      <c r="M919" s="43">
        <v>535</v>
      </c>
    </row>
    <row r="920" spans="2:13" ht="12.75">
      <c r="B920" s="9">
        <v>4500</v>
      </c>
      <c r="C920" s="15" t="s">
        <v>379</v>
      </c>
      <c r="D920" s="1" t="s">
        <v>77</v>
      </c>
      <c r="E920" s="1" t="s">
        <v>1139</v>
      </c>
      <c r="F920" s="30" t="s">
        <v>372</v>
      </c>
      <c r="G920" s="30" t="s">
        <v>341</v>
      </c>
      <c r="H920" s="6">
        <f t="shared" si="82"/>
        <v>-16500</v>
      </c>
      <c r="I920" s="25">
        <f t="shared" si="81"/>
        <v>8.411214953271028</v>
      </c>
      <c r="K920" t="s">
        <v>86</v>
      </c>
      <c r="L920">
        <v>23</v>
      </c>
      <c r="M920" s="43">
        <v>535</v>
      </c>
    </row>
    <row r="921" spans="2:13" ht="12.75">
      <c r="B921" s="9">
        <v>5000</v>
      </c>
      <c r="C921" s="1" t="s">
        <v>1229</v>
      </c>
      <c r="D921" s="1" t="s">
        <v>77</v>
      </c>
      <c r="E921" s="1" t="s">
        <v>1139</v>
      </c>
      <c r="F921" s="30" t="s">
        <v>380</v>
      </c>
      <c r="G921" s="30" t="s">
        <v>350</v>
      </c>
      <c r="H921" s="6">
        <f t="shared" si="82"/>
        <v>-21500</v>
      </c>
      <c r="I921" s="25">
        <f t="shared" si="81"/>
        <v>9.345794392523365</v>
      </c>
      <c r="K921" t="s">
        <v>86</v>
      </c>
      <c r="L921">
        <v>23</v>
      </c>
      <c r="M921" s="43">
        <v>535</v>
      </c>
    </row>
    <row r="922" spans="2:13" ht="12.75">
      <c r="B922" s="9">
        <v>4000</v>
      </c>
      <c r="C922" s="1" t="s">
        <v>1226</v>
      </c>
      <c r="D922" s="1" t="s">
        <v>77</v>
      </c>
      <c r="E922" s="1" t="s">
        <v>1139</v>
      </c>
      <c r="F922" s="30" t="s">
        <v>381</v>
      </c>
      <c r="G922" s="30" t="s">
        <v>350</v>
      </c>
      <c r="H922" s="6">
        <f t="shared" si="82"/>
        <v>-25500</v>
      </c>
      <c r="I922" s="25">
        <f t="shared" si="81"/>
        <v>7.4766355140186915</v>
      </c>
      <c r="K922" t="s">
        <v>86</v>
      </c>
      <c r="L922">
        <v>23</v>
      </c>
      <c r="M922" s="43">
        <v>535</v>
      </c>
    </row>
    <row r="923" spans="1:13" s="96" customFormat="1" ht="12.75">
      <c r="A923" s="14"/>
      <c r="B923" s="386">
        <f>SUM(B914:B922)</f>
        <v>25500</v>
      </c>
      <c r="C923" s="14" t="s">
        <v>1144</v>
      </c>
      <c r="D923" s="14"/>
      <c r="E923" s="14"/>
      <c r="F923" s="21"/>
      <c r="G923" s="21"/>
      <c r="H923" s="94">
        <v>0</v>
      </c>
      <c r="I923" s="95">
        <f t="shared" si="81"/>
        <v>47.66355140186916</v>
      </c>
      <c r="M923" s="43">
        <v>535</v>
      </c>
    </row>
    <row r="924" spans="2:13" ht="12.75">
      <c r="B924" s="9"/>
      <c r="H924" s="6">
        <f aca="true" t="shared" si="83" ref="H924:H929">H923-B924</f>
        <v>0</v>
      </c>
      <c r="I924" s="25">
        <f t="shared" si="81"/>
        <v>0</v>
      </c>
      <c r="M924" s="43">
        <v>535</v>
      </c>
    </row>
    <row r="925" spans="2:13" ht="12.75">
      <c r="B925" s="9"/>
      <c r="H925" s="6">
        <f t="shared" si="83"/>
        <v>0</v>
      </c>
      <c r="I925" s="25">
        <f t="shared" si="81"/>
        <v>0</v>
      </c>
      <c r="M925" s="43">
        <v>535</v>
      </c>
    </row>
    <row r="926" spans="2:13" ht="12.75">
      <c r="B926" s="9">
        <v>1300</v>
      </c>
      <c r="C926" s="1" t="s">
        <v>63</v>
      </c>
      <c r="D926" s="1" t="s">
        <v>77</v>
      </c>
      <c r="E926" s="1" t="s">
        <v>160</v>
      </c>
      <c r="F926" s="30" t="s">
        <v>372</v>
      </c>
      <c r="G926" s="71" t="s">
        <v>289</v>
      </c>
      <c r="H926" s="6">
        <f t="shared" si="83"/>
        <v>-1300</v>
      </c>
      <c r="I926" s="25">
        <f aca="true" t="shared" si="84" ref="I926:I937">+B926/M926</f>
        <v>2.4299065420560746</v>
      </c>
      <c r="K926" t="s">
        <v>86</v>
      </c>
      <c r="L926">
        <v>23</v>
      </c>
      <c r="M926" s="43">
        <v>535</v>
      </c>
    </row>
    <row r="927" spans="2:13" ht="12.75">
      <c r="B927" s="9">
        <v>200</v>
      </c>
      <c r="C927" s="1" t="s">
        <v>63</v>
      </c>
      <c r="D927" s="1" t="s">
        <v>77</v>
      </c>
      <c r="E927" s="1" t="s">
        <v>160</v>
      </c>
      <c r="F927" s="30" t="s">
        <v>372</v>
      </c>
      <c r="G927" s="71" t="s">
        <v>335</v>
      </c>
      <c r="H927" s="6">
        <f t="shared" si="83"/>
        <v>-1500</v>
      </c>
      <c r="I927" s="25">
        <f t="shared" si="84"/>
        <v>0.37383177570093457</v>
      </c>
      <c r="K927" t="s">
        <v>86</v>
      </c>
      <c r="L927">
        <v>23</v>
      </c>
      <c r="M927" s="43">
        <v>535</v>
      </c>
    </row>
    <row r="928" spans="2:13" ht="12.75">
      <c r="B928" s="9">
        <v>1100</v>
      </c>
      <c r="C928" s="1" t="s">
        <v>63</v>
      </c>
      <c r="D928" s="1" t="s">
        <v>77</v>
      </c>
      <c r="E928" s="1" t="s">
        <v>160</v>
      </c>
      <c r="F928" s="30" t="s">
        <v>372</v>
      </c>
      <c r="G928" s="71" t="s">
        <v>341</v>
      </c>
      <c r="H928" s="6">
        <f t="shared" si="83"/>
        <v>-2600</v>
      </c>
      <c r="I928" s="25">
        <f t="shared" si="84"/>
        <v>2.05607476635514</v>
      </c>
      <c r="K928" t="s">
        <v>86</v>
      </c>
      <c r="L928">
        <v>23</v>
      </c>
      <c r="M928" s="43">
        <v>535</v>
      </c>
    </row>
    <row r="929" spans="2:13" ht="12.75">
      <c r="B929" s="9">
        <v>700</v>
      </c>
      <c r="C929" s="1" t="s">
        <v>63</v>
      </c>
      <c r="D929" s="1" t="s">
        <v>77</v>
      </c>
      <c r="E929" s="1" t="s">
        <v>160</v>
      </c>
      <c r="F929" s="30" t="s">
        <v>372</v>
      </c>
      <c r="G929" s="71" t="s">
        <v>350</v>
      </c>
      <c r="H929" s="6">
        <f t="shared" si="83"/>
        <v>-3300</v>
      </c>
      <c r="I929" s="25">
        <f t="shared" si="84"/>
        <v>1.308411214953271</v>
      </c>
      <c r="K929" t="s">
        <v>86</v>
      </c>
      <c r="L929">
        <v>23</v>
      </c>
      <c r="M929" s="43">
        <v>535</v>
      </c>
    </row>
    <row r="930" spans="1:13" s="96" customFormat="1" ht="12.75">
      <c r="A930" s="14"/>
      <c r="B930" s="386">
        <f>SUM(B926:B929)</f>
        <v>3300</v>
      </c>
      <c r="C930" s="14"/>
      <c r="D930" s="14"/>
      <c r="E930" s="14" t="s">
        <v>160</v>
      </c>
      <c r="F930" s="21"/>
      <c r="G930" s="110"/>
      <c r="H930" s="94">
        <v>0</v>
      </c>
      <c r="I930" s="95">
        <f t="shared" si="84"/>
        <v>6.168224299065421</v>
      </c>
      <c r="M930" s="43">
        <v>535</v>
      </c>
    </row>
    <row r="931" spans="2:13" ht="12.75">
      <c r="B931" s="9"/>
      <c r="G931" s="71"/>
      <c r="H931" s="6">
        <f>H930-B931</f>
        <v>0</v>
      </c>
      <c r="I931" s="25">
        <f t="shared" si="84"/>
        <v>0</v>
      </c>
      <c r="M931" s="43">
        <v>535</v>
      </c>
    </row>
    <row r="932" spans="2:13" ht="12.75">
      <c r="B932" s="9"/>
      <c r="G932" s="71"/>
      <c r="H932" s="6">
        <f>H931-B932</f>
        <v>0</v>
      </c>
      <c r="I932" s="25">
        <f t="shared" si="84"/>
        <v>0</v>
      </c>
      <c r="M932" s="43">
        <v>535</v>
      </c>
    </row>
    <row r="933" spans="2:13" ht="12.75">
      <c r="B933" s="9">
        <v>4000</v>
      </c>
      <c r="C933" s="1" t="s">
        <v>64</v>
      </c>
      <c r="D933" s="1" t="s">
        <v>77</v>
      </c>
      <c r="E933" s="1" t="s">
        <v>1139</v>
      </c>
      <c r="F933" s="30" t="s">
        <v>382</v>
      </c>
      <c r="G933" s="71" t="s">
        <v>335</v>
      </c>
      <c r="H933" s="6">
        <f>H932-B933</f>
        <v>-4000</v>
      </c>
      <c r="I933" s="25">
        <f t="shared" si="84"/>
        <v>7.4766355140186915</v>
      </c>
      <c r="K933" t="s">
        <v>86</v>
      </c>
      <c r="L933">
        <v>23</v>
      </c>
      <c r="M933" s="43">
        <v>535</v>
      </c>
    </row>
    <row r="934" spans="2:13" ht="12.75">
      <c r="B934" s="9">
        <v>4000</v>
      </c>
      <c r="C934" s="1" t="s">
        <v>64</v>
      </c>
      <c r="D934" s="1" t="s">
        <v>77</v>
      </c>
      <c r="E934" s="1" t="s">
        <v>1139</v>
      </c>
      <c r="F934" s="30" t="s">
        <v>382</v>
      </c>
      <c r="G934" s="71" t="s">
        <v>338</v>
      </c>
      <c r="H934" s="6">
        <f>H933-B934</f>
        <v>-8000</v>
      </c>
      <c r="I934" s="25">
        <f t="shared" si="84"/>
        <v>7.4766355140186915</v>
      </c>
      <c r="K934" t="s">
        <v>86</v>
      </c>
      <c r="L934">
        <v>23</v>
      </c>
      <c r="M934" s="43">
        <v>535</v>
      </c>
    </row>
    <row r="935" spans="2:13" ht="12.75">
      <c r="B935" s="9">
        <v>4000</v>
      </c>
      <c r="C935" s="1" t="s">
        <v>64</v>
      </c>
      <c r="D935" s="1" t="s">
        <v>77</v>
      </c>
      <c r="E935" s="1" t="s">
        <v>1139</v>
      </c>
      <c r="F935" s="30" t="s">
        <v>382</v>
      </c>
      <c r="G935" s="71" t="s">
        <v>341</v>
      </c>
      <c r="H935" s="6">
        <f>H934-B935</f>
        <v>-12000</v>
      </c>
      <c r="I935" s="25">
        <f t="shared" si="84"/>
        <v>7.4766355140186915</v>
      </c>
      <c r="K935" t="s">
        <v>86</v>
      </c>
      <c r="L935">
        <v>23</v>
      </c>
      <c r="M935" s="43">
        <v>535</v>
      </c>
    </row>
    <row r="936" spans="1:13" s="96" customFormat="1" ht="12.75">
      <c r="A936" s="14"/>
      <c r="B936" s="386">
        <f>SUM(B933:B935)</f>
        <v>12000</v>
      </c>
      <c r="C936" s="14" t="s">
        <v>64</v>
      </c>
      <c r="D936" s="14"/>
      <c r="E936" s="14"/>
      <c r="F936" s="21"/>
      <c r="G936" s="110"/>
      <c r="H936" s="94">
        <v>0</v>
      </c>
      <c r="I936" s="95">
        <f t="shared" si="84"/>
        <v>22.429906542056074</v>
      </c>
      <c r="M936" s="43">
        <v>535</v>
      </c>
    </row>
    <row r="937" spans="2:13" ht="12.75">
      <c r="B937" s="9"/>
      <c r="G937" s="71"/>
      <c r="H937" s="6">
        <f>H936-B937</f>
        <v>0</v>
      </c>
      <c r="I937" s="25">
        <f t="shared" si="84"/>
        <v>0</v>
      </c>
      <c r="M937" s="43">
        <v>535</v>
      </c>
    </row>
    <row r="938" spans="2:13" ht="12.75">
      <c r="B938" s="9"/>
      <c r="G938" s="71"/>
      <c r="H938" s="6">
        <f aca="true" t="shared" si="85" ref="H938:H943">H937-B938</f>
        <v>0</v>
      </c>
      <c r="I938" s="25">
        <f aca="true" t="shared" si="86" ref="I938:I943">+B938/M938</f>
        <v>0</v>
      </c>
      <c r="M938" s="43">
        <v>535</v>
      </c>
    </row>
    <row r="939" spans="2:13" ht="12.75">
      <c r="B939" s="9">
        <v>2000</v>
      </c>
      <c r="C939" s="1" t="s">
        <v>66</v>
      </c>
      <c r="D939" s="1" t="s">
        <v>77</v>
      </c>
      <c r="E939" s="1" t="s">
        <v>1139</v>
      </c>
      <c r="F939" s="30" t="s">
        <v>372</v>
      </c>
      <c r="G939" s="71" t="s">
        <v>289</v>
      </c>
      <c r="H939" s="6">
        <f t="shared" si="85"/>
        <v>-2000</v>
      </c>
      <c r="I939" s="25">
        <f t="shared" si="86"/>
        <v>3.7383177570093458</v>
      </c>
      <c r="K939" t="s">
        <v>86</v>
      </c>
      <c r="L939">
        <v>23</v>
      </c>
      <c r="M939" s="43">
        <v>535</v>
      </c>
    </row>
    <row r="940" spans="2:13" ht="12.75">
      <c r="B940" s="9">
        <v>2000</v>
      </c>
      <c r="C940" s="1" t="s">
        <v>66</v>
      </c>
      <c r="D940" s="1" t="s">
        <v>77</v>
      </c>
      <c r="E940" s="1" t="s">
        <v>1139</v>
      </c>
      <c r="F940" s="30" t="s">
        <v>372</v>
      </c>
      <c r="G940" s="71" t="s">
        <v>335</v>
      </c>
      <c r="H940" s="6">
        <f t="shared" si="85"/>
        <v>-4000</v>
      </c>
      <c r="I940" s="25">
        <f t="shared" si="86"/>
        <v>3.7383177570093458</v>
      </c>
      <c r="K940" t="s">
        <v>86</v>
      </c>
      <c r="L940">
        <v>23</v>
      </c>
      <c r="M940" s="43">
        <v>535</v>
      </c>
    </row>
    <row r="941" spans="2:13" ht="12.75">
      <c r="B941" s="9">
        <v>2000</v>
      </c>
      <c r="C941" s="1" t="s">
        <v>66</v>
      </c>
      <c r="D941" s="1" t="s">
        <v>77</v>
      </c>
      <c r="E941" s="1" t="s">
        <v>1139</v>
      </c>
      <c r="F941" s="30" t="s">
        <v>372</v>
      </c>
      <c r="G941" s="71" t="s">
        <v>338</v>
      </c>
      <c r="H941" s="6">
        <f t="shared" si="85"/>
        <v>-6000</v>
      </c>
      <c r="I941" s="25">
        <f t="shared" si="86"/>
        <v>3.7383177570093458</v>
      </c>
      <c r="K941" t="s">
        <v>86</v>
      </c>
      <c r="L941">
        <v>23</v>
      </c>
      <c r="M941" s="43">
        <v>535</v>
      </c>
    </row>
    <row r="942" spans="2:13" ht="12.75">
      <c r="B942" s="9">
        <v>2000</v>
      </c>
      <c r="C942" s="1" t="s">
        <v>66</v>
      </c>
      <c r="D942" s="1" t="s">
        <v>77</v>
      </c>
      <c r="E942" s="1" t="s">
        <v>1139</v>
      </c>
      <c r="F942" s="30" t="s">
        <v>372</v>
      </c>
      <c r="G942" s="71" t="s">
        <v>341</v>
      </c>
      <c r="H942" s="6">
        <f t="shared" si="85"/>
        <v>-8000</v>
      </c>
      <c r="I942" s="25">
        <f t="shared" si="86"/>
        <v>3.7383177570093458</v>
      </c>
      <c r="K942" t="s">
        <v>86</v>
      </c>
      <c r="L942">
        <v>23</v>
      </c>
      <c r="M942" s="43">
        <v>535</v>
      </c>
    </row>
    <row r="943" spans="2:13" ht="12.75">
      <c r="B943" s="9">
        <v>2000</v>
      </c>
      <c r="C943" s="1" t="s">
        <v>66</v>
      </c>
      <c r="D943" s="1" t="s">
        <v>77</v>
      </c>
      <c r="E943" s="1" t="s">
        <v>1139</v>
      </c>
      <c r="F943" s="30" t="s">
        <v>372</v>
      </c>
      <c r="G943" s="71" t="s">
        <v>350</v>
      </c>
      <c r="H943" s="6">
        <f t="shared" si="85"/>
        <v>-10000</v>
      </c>
      <c r="I943" s="25">
        <f t="shared" si="86"/>
        <v>3.7383177570093458</v>
      </c>
      <c r="K943" t="s">
        <v>86</v>
      </c>
      <c r="L943">
        <v>23</v>
      </c>
      <c r="M943" s="43">
        <v>535</v>
      </c>
    </row>
    <row r="944" spans="1:13" s="96" customFormat="1" ht="12.75">
      <c r="A944" s="14"/>
      <c r="B944" s="386">
        <f>SUM(B939:B943)</f>
        <v>10000</v>
      </c>
      <c r="C944" s="14" t="s">
        <v>66</v>
      </c>
      <c r="D944" s="14"/>
      <c r="E944" s="14"/>
      <c r="F944" s="21"/>
      <c r="G944" s="110"/>
      <c r="H944" s="94">
        <v>0</v>
      </c>
      <c r="I944" s="95">
        <f>+B944/M944</f>
        <v>18.69158878504673</v>
      </c>
      <c r="M944" s="43">
        <v>535</v>
      </c>
    </row>
    <row r="945" spans="2:13" ht="12.75">
      <c r="B945" s="9"/>
      <c r="G945" s="71"/>
      <c r="H945" s="6">
        <f aca="true" t="shared" si="87" ref="H945:H954">H944-B945</f>
        <v>0</v>
      </c>
      <c r="I945" s="25">
        <f>+B945/M945</f>
        <v>0</v>
      </c>
      <c r="M945" s="43">
        <v>535</v>
      </c>
    </row>
    <row r="946" spans="2:13" ht="12.75">
      <c r="B946" s="9"/>
      <c r="H946" s="6">
        <f t="shared" si="87"/>
        <v>0</v>
      </c>
      <c r="I946" s="25">
        <f t="shared" si="81"/>
        <v>0</v>
      </c>
      <c r="M946" s="43">
        <v>535</v>
      </c>
    </row>
    <row r="947" spans="2:13" ht="12.75">
      <c r="B947" s="9"/>
      <c r="H947" s="6">
        <f t="shared" si="87"/>
        <v>0</v>
      </c>
      <c r="I947" s="25">
        <f t="shared" si="81"/>
        <v>0</v>
      </c>
      <c r="M947" s="43">
        <v>535</v>
      </c>
    </row>
    <row r="948" spans="2:13" ht="12.75">
      <c r="B948" s="9"/>
      <c r="H948" s="6">
        <f t="shared" si="87"/>
        <v>0</v>
      </c>
      <c r="I948" s="25">
        <f t="shared" si="81"/>
        <v>0</v>
      </c>
      <c r="M948" s="43">
        <v>535</v>
      </c>
    </row>
    <row r="949" spans="1:13" s="93" customFormat="1" ht="12.75">
      <c r="A949" s="89"/>
      <c r="B949" s="385">
        <f>+B955+B960+B964</f>
        <v>7900</v>
      </c>
      <c r="C949" s="89" t="s">
        <v>383</v>
      </c>
      <c r="D949" s="89" t="s">
        <v>384</v>
      </c>
      <c r="E949" s="89" t="s">
        <v>125</v>
      </c>
      <c r="F949" s="122" t="s">
        <v>261</v>
      </c>
      <c r="G949" s="122" t="s">
        <v>262</v>
      </c>
      <c r="H949" s="90"/>
      <c r="I949" s="92">
        <f t="shared" si="81"/>
        <v>14.766355140186915</v>
      </c>
      <c r="M949" s="43">
        <v>535</v>
      </c>
    </row>
    <row r="950" spans="2:13" ht="12.75">
      <c r="B950" s="9"/>
      <c r="H950" s="6">
        <f t="shared" si="87"/>
        <v>0</v>
      </c>
      <c r="I950" s="25">
        <f t="shared" si="81"/>
        <v>0</v>
      </c>
      <c r="M950" s="43">
        <v>535</v>
      </c>
    </row>
    <row r="951" spans="1:13" s="46" customFormat="1" ht="12.75">
      <c r="A951" s="45"/>
      <c r="B951" s="252">
        <v>1000</v>
      </c>
      <c r="C951" s="134" t="s">
        <v>265</v>
      </c>
      <c r="D951" s="37" t="s">
        <v>13</v>
      </c>
      <c r="E951" s="134" t="s">
        <v>1139</v>
      </c>
      <c r="F951" s="35" t="s">
        <v>385</v>
      </c>
      <c r="G951" s="35" t="s">
        <v>370</v>
      </c>
      <c r="H951" s="6">
        <f t="shared" si="87"/>
        <v>-1000</v>
      </c>
      <c r="I951" s="25">
        <f t="shared" si="81"/>
        <v>1.8691588785046729</v>
      </c>
      <c r="K951" s="135" t="s">
        <v>220</v>
      </c>
      <c r="L951" s="135">
        <v>24</v>
      </c>
      <c r="M951" s="43">
        <v>535</v>
      </c>
    </row>
    <row r="952" spans="1:13" s="18" customFormat="1" ht="12.75">
      <c r="A952" s="15"/>
      <c r="B952" s="252">
        <v>1000</v>
      </c>
      <c r="C952" s="37" t="s">
        <v>267</v>
      </c>
      <c r="D952" s="37" t="s">
        <v>13</v>
      </c>
      <c r="E952" s="37" t="s">
        <v>1139</v>
      </c>
      <c r="F952" s="35" t="s">
        <v>385</v>
      </c>
      <c r="G952" s="35" t="s">
        <v>370</v>
      </c>
      <c r="H952" s="6">
        <f t="shared" si="87"/>
        <v>-2000</v>
      </c>
      <c r="I952" s="59">
        <f t="shared" si="81"/>
        <v>1.8691588785046729</v>
      </c>
      <c r="K952" s="121" t="s">
        <v>220</v>
      </c>
      <c r="L952" s="18">
        <v>24</v>
      </c>
      <c r="M952" s="43">
        <v>535</v>
      </c>
    </row>
    <row r="953" spans="2:13" ht="12.75">
      <c r="B953" s="9">
        <v>800</v>
      </c>
      <c r="C953" s="81" t="s">
        <v>265</v>
      </c>
      <c r="D953" s="37" t="s">
        <v>13</v>
      </c>
      <c r="E953" s="81" t="s">
        <v>1139</v>
      </c>
      <c r="F953" s="123" t="s">
        <v>385</v>
      </c>
      <c r="G953" s="123" t="s">
        <v>386</v>
      </c>
      <c r="H953" s="6">
        <f t="shared" si="87"/>
        <v>-2800</v>
      </c>
      <c r="I953" s="25">
        <f t="shared" si="81"/>
        <v>1.4953271028037383</v>
      </c>
      <c r="K953" s="87" t="s">
        <v>220</v>
      </c>
      <c r="L953">
        <v>24</v>
      </c>
      <c r="M953" s="43">
        <v>535</v>
      </c>
    </row>
    <row r="954" spans="2:13" ht="12.75">
      <c r="B954" s="9">
        <v>1000</v>
      </c>
      <c r="C954" s="81" t="s">
        <v>267</v>
      </c>
      <c r="D954" s="37" t="s">
        <v>13</v>
      </c>
      <c r="E954" s="81" t="s">
        <v>1139</v>
      </c>
      <c r="F954" s="123" t="s">
        <v>385</v>
      </c>
      <c r="G954" s="123" t="s">
        <v>386</v>
      </c>
      <c r="H954" s="6">
        <f t="shared" si="87"/>
        <v>-3800</v>
      </c>
      <c r="I954" s="25">
        <f t="shared" si="81"/>
        <v>1.8691588785046729</v>
      </c>
      <c r="K954" s="87" t="s">
        <v>220</v>
      </c>
      <c r="L954">
        <v>24</v>
      </c>
      <c r="M954" s="43">
        <v>535</v>
      </c>
    </row>
    <row r="955" spans="1:13" s="102" customFormat="1" ht="12.75">
      <c r="A955" s="97"/>
      <c r="B955" s="388">
        <f>SUM(B951:B954)</f>
        <v>3800</v>
      </c>
      <c r="C955" s="128" t="s">
        <v>1144</v>
      </c>
      <c r="D955" s="128"/>
      <c r="E955" s="128"/>
      <c r="F955" s="130"/>
      <c r="G955" s="130"/>
      <c r="H955" s="100">
        <v>0</v>
      </c>
      <c r="I955" s="101">
        <f t="shared" si="81"/>
        <v>7.102803738317757</v>
      </c>
      <c r="K955" s="129"/>
      <c r="M955" s="43">
        <v>535</v>
      </c>
    </row>
    <row r="956" spans="2:13" ht="12.75">
      <c r="B956" s="9"/>
      <c r="C956" s="81"/>
      <c r="D956" s="37"/>
      <c r="E956" s="81"/>
      <c r="F956" s="123"/>
      <c r="G956" s="123"/>
      <c r="H956" s="6">
        <f>H955-B956</f>
        <v>0</v>
      </c>
      <c r="I956" s="25">
        <f t="shared" si="81"/>
        <v>0</v>
      </c>
      <c r="K956" s="87"/>
      <c r="M956" s="43">
        <v>535</v>
      </c>
    </row>
    <row r="957" spans="2:13" ht="12.75">
      <c r="B957" s="9"/>
      <c r="C957" s="81"/>
      <c r="D957" s="37"/>
      <c r="E957" s="81"/>
      <c r="F957" s="123"/>
      <c r="G957" s="123"/>
      <c r="H957" s="6">
        <f>H956-B957</f>
        <v>0</v>
      </c>
      <c r="I957" s="25">
        <f t="shared" si="81"/>
        <v>0</v>
      </c>
      <c r="K957" s="87"/>
      <c r="M957" s="43">
        <v>535</v>
      </c>
    </row>
    <row r="958" spans="1:13" s="18" customFormat="1" ht="12.75">
      <c r="A958" s="15"/>
      <c r="B958" s="252">
        <v>1400</v>
      </c>
      <c r="C958" s="37" t="s">
        <v>63</v>
      </c>
      <c r="D958" s="37" t="s">
        <v>13</v>
      </c>
      <c r="E958" s="37" t="s">
        <v>160</v>
      </c>
      <c r="F958" s="35" t="s">
        <v>385</v>
      </c>
      <c r="G958" s="35" t="s">
        <v>370</v>
      </c>
      <c r="H958" s="6">
        <f>H957-B958</f>
        <v>-1400</v>
      </c>
      <c r="I958" s="59">
        <f t="shared" si="81"/>
        <v>2.616822429906542</v>
      </c>
      <c r="K958" s="121" t="s">
        <v>220</v>
      </c>
      <c r="L958" s="18">
        <v>24</v>
      </c>
      <c r="M958" s="43">
        <v>535</v>
      </c>
    </row>
    <row r="959" spans="2:13" ht="12.75">
      <c r="B959" s="9">
        <v>1700</v>
      </c>
      <c r="C959" s="81" t="s">
        <v>63</v>
      </c>
      <c r="D959" s="37" t="s">
        <v>13</v>
      </c>
      <c r="E959" s="81" t="s">
        <v>160</v>
      </c>
      <c r="F959" s="123" t="s">
        <v>385</v>
      </c>
      <c r="G959" s="123" t="s">
        <v>386</v>
      </c>
      <c r="H959" s="6">
        <f>H958-B959</f>
        <v>-3100</v>
      </c>
      <c r="I959" s="25">
        <f t="shared" si="81"/>
        <v>3.177570093457944</v>
      </c>
      <c r="K959" s="87" t="s">
        <v>220</v>
      </c>
      <c r="L959" s="18">
        <v>24</v>
      </c>
      <c r="M959" s="43">
        <v>535</v>
      </c>
    </row>
    <row r="960" spans="1:13" s="102" customFormat="1" ht="12.75">
      <c r="A960" s="97"/>
      <c r="B960" s="388">
        <f>SUM(B958:B959)</f>
        <v>3100</v>
      </c>
      <c r="C960" s="128"/>
      <c r="D960" s="128"/>
      <c r="E960" s="128" t="s">
        <v>160</v>
      </c>
      <c r="F960" s="130"/>
      <c r="G960" s="130"/>
      <c r="H960" s="100">
        <v>0</v>
      </c>
      <c r="I960" s="101">
        <f t="shared" si="81"/>
        <v>5.794392523364486</v>
      </c>
      <c r="K960" s="129"/>
      <c r="M960" s="43">
        <v>535</v>
      </c>
    </row>
    <row r="961" spans="2:13" ht="12.75">
      <c r="B961" s="9"/>
      <c r="C961" s="81"/>
      <c r="D961" s="37"/>
      <c r="E961" s="81"/>
      <c r="F961" s="123"/>
      <c r="G961" s="123"/>
      <c r="H961" s="6">
        <f>H960-B961</f>
        <v>0</v>
      </c>
      <c r="I961" s="25">
        <f t="shared" si="81"/>
        <v>0</v>
      </c>
      <c r="K961" s="87"/>
      <c r="M961" s="43">
        <v>535</v>
      </c>
    </row>
    <row r="962" spans="1:13" s="18" customFormat="1" ht="12.75">
      <c r="A962" s="15"/>
      <c r="B962" s="252"/>
      <c r="C962" s="15"/>
      <c r="D962" s="15"/>
      <c r="E962" s="37"/>
      <c r="F962" s="34"/>
      <c r="G962" s="34"/>
      <c r="H962" s="33">
        <f>H961-B962</f>
        <v>0</v>
      </c>
      <c r="I962" s="59">
        <f t="shared" si="81"/>
        <v>0</v>
      </c>
      <c r="M962" s="43">
        <v>535</v>
      </c>
    </row>
    <row r="963" spans="2:13" ht="12.75">
      <c r="B963" s="9">
        <v>1000</v>
      </c>
      <c r="C963" s="81" t="s">
        <v>322</v>
      </c>
      <c r="D963" s="81" t="s">
        <v>13</v>
      </c>
      <c r="E963" s="81" t="s">
        <v>323</v>
      </c>
      <c r="F963" s="123" t="s">
        <v>385</v>
      </c>
      <c r="G963" s="123" t="s">
        <v>386</v>
      </c>
      <c r="H963" s="6">
        <f>H962-B963</f>
        <v>-1000</v>
      </c>
      <c r="I963" s="25">
        <f t="shared" si="81"/>
        <v>1.8691588785046729</v>
      </c>
      <c r="K963" s="87" t="s">
        <v>220</v>
      </c>
      <c r="L963">
        <v>24</v>
      </c>
      <c r="M963" s="43">
        <v>535</v>
      </c>
    </row>
    <row r="964" spans="1:13" s="102" customFormat="1" ht="12.75">
      <c r="A964" s="97"/>
      <c r="B964" s="388">
        <f>SUM(B963)</f>
        <v>1000</v>
      </c>
      <c r="C964" s="128"/>
      <c r="D964" s="128"/>
      <c r="E964" s="128" t="s">
        <v>323</v>
      </c>
      <c r="F964" s="130"/>
      <c r="G964" s="130"/>
      <c r="H964" s="100">
        <v>0</v>
      </c>
      <c r="I964" s="101">
        <f t="shared" si="81"/>
        <v>1.8691588785046729</v>
      </c>
      <c r="K964" s="129"/>
      <c r="M964" s="43">
        <v>535</v>
      </c>
    </row>
    <row r="965" spans="2:13" ht="12.75">
      <c r="B965" s="9"/>
      <c r="H965" s="6">
        <f>H964-B965</f>
        <v>0</v>
      </c>
      <c r="I965" s="25">
        <f t="shared" si="81"/>
        <v>0</v>
      </c>
      <c r="M965" s="43">
        <v>535</v>
      </c>
    </row>
    <row r="966" spans="2:13" ht="12.75">
      <c r="B966" s="9"/>
      <c r="H966" s="6">
        <f>H965-B966</f>
        <v>0</v>
      </c>
      <c r="I966" s="25">
        <f t="shared" si="81"/>
        <v>0</v>
      </c>
      <c r="M966" s="43">
        <v>535</v>
      </c>
    </row>
    <row r="967" spans="2:13" ht="12.75">
      <c r="B967" s="9"/>
      <c r="H967" s="6">
        <f>H966-B967</f>
        <v>0</v>
      </c>
      <c r="I967" s="25">
        <f t="shared" si="81"/>
        <v>0</v>
      </c>
      <c r="M967" s="43">
        <v>535</v>
      </c>
    </row>
    <row r="968" spans="2:13" ht="12.75">
      <c r="B968" s="9"/>
      <c r="H968" s="6">
        <f>H967-B968</f>
        <v>0</v>
      </c>
      <c r="I968" s="25">
        <f t="shared" si="81"/>
        <v>0</v>
      </c>
      <c r="M968" s="43">
        <v>535</v>
      </c>
    </row>
    <row r="969" spans="1:13" s="93" customFormat="1" ht="12.75">
      <c r="A969" s="89"/>
      <c r="B969" s="385">
        <f>+B974+B981+B985</f>
        <v>12000</v>
      </c>
      <c r="C969" s="89" t="s">
        <v>387</v>
      </c>
      <c r="D969" s="89" t="s">
        <v>388</v>
      </c>
      <c r="E969" s="89" t="s">
        <v>150</v>
      </c>
      <c r="F969" s="91" t="s">
        <v>389</v>
      </c>
      <c r="G969" s="91" t="s">
        <v>390</v>
      </c>
      <c r="H969" s="90"/>
      <c r="I969" s="92">
        <f t="shared" si="81"/>
        <v>22.429906542056074</v>
      </c>
      <c r="M969" s="43">
        <v>535</v>
      </c>
    </row>
    <row r="970" spans="2:13" ht="12.75">
      <c r="B970" s="9"/>
      <c r="H970" s="6">
        <f>H969-B970</f>
        <v>0</v>
      </c>
      <c r="I970" s="25">
        <f aca="true" t="shared" si="88" ref="I970:I1029">+B970/M970</f>
        <v>0</v>
      </c>
      <c r="M970" s="43">
        <v>535</v>
      </c>
    </row>
    <row r="971" spans="2:13" ht="12.75">
      <c r="B971" s="9">
        <v>2000</v>
      </c>
      <c r="C971" s="37" t="s">
        <v>29</v>
      </c>
      <c r="D971" s="1" t="s">
        <v>13</v>
      </c>
      <c r="E971" s="1" t="s">
        <v>33</v>
      </c>
      <c r="F971" s="71" t="s">
        <v>391</v>
      </c>
      <c r="G971" s="30" t="s">
        <v>392</v>
      </c>
      <c r="H971" s="6">
        <f>H970-B971</f>
        <v>-2000</v>
      </c>
      <c r="I971" s="25">
        <f>+B971/M971</f>
        <v>3.7383177570093458</v>
      </c>
      <c r="K971" t="s">
        <v>29</v>
      </c>
      <c r="L971">
        <v>25</v>
      </c>
      <c r="M971" s="43">
        <v>535</v>
      </c>
    </row>
    <row r="972" spans="2:13" ht="12.75">
      <c r="B972" s="9">
        <v>2500</v>
      </c>
      <c r="C972" s="37" t="s">
        <v>29</v>
      </c>
      <c r="D972" s="1" t="s">
        <v>13</v>
      </c>
      <c r="E972" s="1" t="s">
        <v>30</v>
      </c>
      <c r="F972" s="71" t="s">
        <v>393</v>
      </c>
      <c r="G972" s="30" t="s">
        <v>392</v>
      </c>
      <c r="H972" s="6">
        <f>H971-B972</f>
        <v>-4500</v>
      </c>
      <c r="I972" s="25">
        <f>+B972/M972</f>
        <v>4.672897196261682</v>
      </c>
      <c r="K972" t="s">
        <v>29</v>
      </c>
      <c r="L972">
        <v>25</v>
      </c>
      <c r="M972" s="43">
        <v>535</v>
      </c>
    </row>
    <row r="973" spans="2:13" ht="12.75">
      <c r="B973" s="9">
        <v>2500</v>
      </c>
      <c r="C973" s="37" t="s">
        <v>29</v>
      </c>
      <c r="D973" s="1" t="s">
        <v>13</v>
      </c>
      <c r="E973" s="1" t="s">
        <v>30</v>
      </c>
      <c r="F973" s="71" t="s">
        <v>394</v>
      </c>
      <c r="G973" s="30" t="s">
        <v>395</v>
      </c>
      <c r="H973" s="6">
        <f>H972-B973</f>
        <v>-7000</v>
      </c>
      <c r="I973" s="25">
        <f>+B973/M973</f>
        <v>4.672897196261682</v>
      </c>
      <c r="K973" t="s">
        <v>29</v>
      </c>
      <c r="L973">
        <v>25</v>
      </c>
      <c r="M973" s="43">
        <v>535</v>
      </c>
    </row>
    <row r="974" spans="1:13" s="96" customFormat="1" ht="12.75">
      <c r="A974" s="14"/>
      <c r="B974" s="386">
        <f>SUM(B971:B973)</f>
        <v>7000</v>
      </c>
      <c r="C974" s="14" t="s">
        <v>29</v>
      </c>
      <c r="D974" s="14"/>
      <c r="E974" s="14"/>
      <c r="F974" s="21"/>
      <c r="G974" s="21"/>
      <c r="H974" s="94">
        <v>0</v>
      </c>
      <c r="I974" s="95">
        <f t="shared" si="88"/>
        <v>13.08411214953271</v>
      </c>
      <c r="M974" s="43">
        <v>535</v>
      </c>
    </row>
    <row r="975" spans="2:13" ht="12.75">
      <c r="B975" s="9"/>
      <c r="H975" s="6">
        <f aca="true" t="shared" si="89" ref="H975:H1029">H974-B975</f>
        <v>0</v>
      </c>
      <c r="I975" s="25">
        <f t="shared" si="88"/>
        <v>0</v>
      </c>
      <c r="M975" s="43">
        <v>535</v>
      </c>
    </row>
    <row r="976" spans="2:13" ht="12.75">
      <c r="B976" s="9"/>
      <c r="H976" s="6">
        <f t="shared" si="89"/>
        <v>0</v>
      </c>
      <c r="I976" s="25">
        <f t="shared" si="88"/>
        <v>0</v>
      </c>
      <c r="M976" s="43">
        <v>535</v>
      </c>
    </row>
    <row r="977" spans="2:13" ht="12.75">
      <c r="B977" s="9">
        <v>1000</v>
      </c>
      <c r="C977" s="1" t="s">
        <v>1186</v>
      </c>
      <c r="D977" s="1" t="s">
        <v>13</v>
      </c>
      <c r="E977" s="1" t="s">
        <v>1139</v>
      </c>
      <c r="F977" s="71" t="s">
        <v>396</v>
      </c>
      <c r="G977" s="71" t="s">
        <v>392</v>
      </c>
      <c r="H977" s="6">
        <f t="shared" si="89"/>
        <v>-1000</v>
      </c>
      <c r="I977" s="25">
        <f t="shared" si="88"/>
        <v>1.8691588785046729</v>
      </c>
      <c r="K977" t="s">
        <v>30</v>
      </c>
      <c r="L977">
        <v>25</v>
      </c>
      <c r="M977" s="43">
        <v>535</v>
      </c>
    </row>
    <row r="978" spans="2:13" ht="12.75">
      <c r="B978" s="9">
        <v>1000</v>
      </c>
      <c r="C978" s="15" t="s">
        <v>397</v>
      </c>
      <c r="D978" s="1" t="s">
        <v>13</v>
      </c>
      <c r="E978" s="1" t="s">
        <v>1139</v>
      </c>
      <c r="F978" s="71" t="s">
        <v>396</v>
      </c>
      <c r="G978" s="71" t="s">
        <v>392</v>
      </c>
      <c r="H978" s="6">
        <f t="shared" si="89"/>
        <v>-2000</v>
      </c>
      <c r="I978" s="25">
        <f t="shared" si="88"/>
        <v>1.8691588785046729</v>
      </c>
      <c r="K978" t="s">
        <v>30</v>
      </c>
      <c r="L978">
        <v>25</v>
      </c>
      <c r="M978" s="43">
        <v>535</v>
      </c>
    </row>
    <row r="979" spans="2:13" ht="12.75">
      <c r="B979" s="9">
        <v>1000</v>
      </c>
      <c r="C979" s="15" t="s">
        <v>398</v>
      </c>
      <c r="D979" s="1" t="s">
        <v>13</v>
      </c>
      <c r="E979" s="1" t="s">
        <v>1139</v>
      </c>
      <c r="F979" s="71" t="s">
        <v>396</v>
      </c>
      <c r="G979" s="71" t="s">
        <v>392</v>
      </c>
      <c r="H979" s="6">
        <f t="shared" si="89"/>
        <v>-3000</v>
      </c>
      <c r="I979" s="25">
        <f t="shared" si="88"/>
        <v>1.8691588785046729</v>
      </c>
      <c r="K979" t="s">
        <v>30</v>
      </c>
      <c r="L979">
        <v>25</v>
      </c>
      <c r="M979" s="43">
        <v>535</v>
      </c>
    </row>
    <row r="980" spans="2:13" ht="12.75">
      <c r="B980" s="9">
        <v>1000</v>
      </c>
      <c r="C980" s="1" t="s">
        <v>1187</v>
      </c>
      <c r="D980" s="1" t="s">
        <v>13</v>
      </c>
      <c r="E980" s="1" t="s">
        <v>1139</v>
      </c>
      <c r="F980" s="71" t="s">
        <v>396</v>
      </c>
      <c r="G980" s="71" t="s">
        <v>392</v>
      </c>
      <c r="H980" s="6">
        <f t="shared" si="89"/>
        <v>-4000</v>
      </c>
      <c r="I980" s="25">
        <f t="shared" si="88"/>
        <v>1.8691588785046729</v>
      </c>
      <c r="K980" t="s">
        <v>30</v>
      </c>
      <c r="L980">
        <v>25</v>
      </c>
      <c r="M980" s="43">
        <v>535</v>
      </c>
    </row>
    <row r="981" spans="1:13" s="102" customFormat="1" ht="12.75">
      <c r="A981" s="97"/>
      <c r="B981" s="388">
        <f>SUM(B977:B980)</f>
        <v>4000</v>
      </c>
      <c r="C981" s="97" t="s">
        <v>1142</v>
      </c>
      <c r="D981" s="97"/>
      <c r="E981" s="97"/>
      <c r="F981" s="99"/>
      <c r="G981" s="99"/>
      <c r="H981" s="100">
        <v>0</v>
      </c>
      <c r="I981" s="101">
        <f t="shared" si="88"/>
        <v>7.4766355140186915</v>
      </c>
      <c r="M981" s="43">
        <v>535</v>
      </c>
    </row>
    <row r="982" spans="2:13" ht="12.75">
      <c r="B982" s="9"/>
      <c r="F982" s="71"/>
      <c r="G982" s="71"/>
      <c r="H982" s="6">
        <f t="shared" si="89"/>
        <v>0</v>
      </c>
      <c r="I982" s="25">
        <f t="shared" si="88"/>
        <v>0</v>
      </c>
      <c r="M982" s="43">
        <v>535</v>
      </c>
    </row>
    <row r="983" spans="2:13" ht="12.75">
      <c r="B983" s="9"/>
      <c r="F983" s="71"/>
      <c r="G983" s="71"/>
      <c r="H983" s="6">
        <f t="shared" si="89"/>
        <v>0</v>
      </c>
      <c r="I983" s="25">
        <f t="shared" si="88"/>
        <v>0</v>
      </c>
      <c r="M983" s="43">
        <v>535</v>
      </c>
    </row>
    <row r="984" spans="2:13" ht="12.75">
      <c r="B984" s="9">
        <v>1000</v>
      </c>
      <c r="C984" s="1" t="s">
        <v>1140</v>
      </c>
      <c r="D984" s="1" t="s">
        <v>13</v>
      </c>
      <c r="E984" s="1" t="s">
        <v>323</v>
      </c>
      <c r="F984" s="71" t="s">
        <v>396</v>
      </c>
      <c r="G984" s="71" t="s">
        <v>392</v>
      </c>
      <c r="H984" s="6">
        <f t="shared" si="89"/>
        <v>-1000</v>
      </c>
      <c r="I984" s="25">
        <f t="shared" si="88"/>
        <v>1.8691588785046729</v>
      </c>
      <c r="K984" t="s">
        <v>30</v>
      </c>
      <c r="L984">
        <v>25</v>
      </c>
      <c r="M984" s="43">
        <v>535</v>
      </c>
    </row>
    <row r="985" spans="1:13" s="102" customFormat="1" ht="12.75">
      <c r="A985" s="97"/>
      <c r="B985" s="388">
        <f>SUM(B984)</f>
        <v>1000</v>
      </c>
      <c r="C985" s="97"/>
      <c r="D985" s="97"/>
      <c r="E985" s="14" t="s">
        <v>323</v>
      </c>
      <c r="F985" s="99"/>
      <c r="G985" s="99"/>
      <c r="H985" s="100">
        <v>0</v>
      </c>
      <c r="I985" s="101">
        <f t="shared" si="88"/>
        <v>1.8691588785046729</v>
      </c>
      <c r="M985" s="43">
        <v>535</v>
      </c>
    </row>
    <row r="986" spans="2:13" ht="12.75">
      <c r="B986" s="9"/>
      <c r="H986" s="6">
        <v>0</v>
      </c>
      <c r="I986" s="25">
        <f t="shared" si="88"/>
        <v>0</v>
      </c>
      <c r="M986" s="43">
        <v>535</v>
      </c>
    </row>
    <row r="987" spans="2:13" ht="12.75">
      <c r="B987" s="9"/>
      <c r="H987" s="6">
        <f t="shared" si="89"/>
        <v>0</v>
      </c>
      <c r="I987" s="25">
        <f t="shared" si="88"/>
        <v>0</v>
      </c>
      <c r="M987" s="43">
        <v>535</v>
      </c>
    </row>
    <row r="988" spans="2:13" ht="12.75">
      <c r="B988" s="9"/>
      <c r="H988" s="6">
        <f t="shared" si="89"/>
        <v>0</v>
      </c>
      <c r="I988" s="25">
        <f t="shared" si="88"/>
        <v>0</v>
      </c>
      <c r="M988" s="43">
        <v>535</v>
      </c>
    </row>
    <row r="989" spans="2:13" ht="12.75">
      <c r="B989" s="9"/>
      <c r="H989" s="6">
        <f t="shared" si="89"/>
        <v>0</v>
      </c>
      <c r="I989" s="25">
        <f t="shared" si="88"/>
        <v>0</v>
      </c>
      <c r="M989" s="43">
        <v>535</v>
      </c>
    </row>
    <row r="990" spans="1:13" s="108" customFormat="1" ht="12.75">
      <c r="A990" s="103"/>
      <c r="B990" s="389">
        <f>+B994+B999+B1003+B1007</f>
        <v>7900</v>
      </c>
      <c r="C990" s="103" t="s">
        <v>400</v>
      </c>
      <c r="D990" s="103" t="s">
        <v>388</v>
      </c>
      <c r="E990" s="103" t="s">
        <v>125</v>
      </c>
      <c r="F990" s="106" t="s">
        <v>401</v>
      </c>
      <c r="G990" s="106" t="s">
        <v>127</v>
      </c>
      <c r="H990" s="104"/>
      <c r="I990" s="107">
        <f t="shared" si="88"/>
        <v>14.766355140186915</v>
      </c>
      <c r="M990" s="43">
        <v>535</v>
      </c>
    </row>
    <row r="991" spans="2:13" ht="12.75">
      <c r="B991" s="9"/>
      <c r="H991" s="6">
        <f t="shared" si="89"/>
        <v>0</v>
      </c>
      <c r="I991" s="25">
        <f t="shared" si="88"/>
        <v>0</v>
      </c>
      <c r="M991" s="43">
        <v>535</v>
      </c>
    </row>
    <row r="992" spans="2:13" ht="12.75">
      <c r="B992" s="9">
        <v>2500</v>
      </c>
      <c r="C992" s="37" t="s">
        <v>29</v>
      </c>
      <c r="D992" s="1" t="s">
        <v>13</v>
      </c>
      <c r="E992" s="1" t="s">
        <v>73</v>
      </c>
      <c r="F992" s="71" t="s">
        <v>402</v>
      </c>
      <c r="G992" s="30" t="s">
        <v>392</v>
      </c>
      <c r="H992" s="6">
        <f>H991-B992</f>
        <v>-2500</v>
      </c>
      <c r="I992" s="25">
        <f>+B992/M992</f>
        <v>4.672897196261682</v>
      </c>
      <c r="K992" t="s">
        <v>29</v>
      </c>
      <c r="L992">
        <v>26</v>
      </c>
      <c r="M992" s="43">
        <v>535</v>
      </c>
    </row>
    <row r="993" spans="2:13" ht="12.75">
      <c r="B993" s="9">
        <v>2500</v>
      </c>
      <c r="C993" s="37" t="s">
        <v>29</v>
      </c>
      <c r="D993" s="1" t="s">
        <v>13</v>
      </c>
      <c r="E993" s="1" t="s">
        <v>40</v>
      </c>
      <c r="F993" s="71" t="s">
        <v>403</v>
      </c>
      <c r="G993" s="30" t="s">
        <v>395</v>
      </c>
      <c r="H993" s="6">
        <f>H992-B993</f>
        <v>-5000</v>
      </c>
      <c r="I993" s="25">
        <f>+B993/M993</f>
        <v>4.672897196261682</v>
      </c>
      <c r="K993" t="s">
        <v>29</v>
      </c>
      <c r="L993">
        <v>26</v>
      </c>
      <c r="M993" s="43">
        <v>535</v>
      </c>
    </row>
    <row r="994" spans="1:13" s="96" customFormat="1" ht="12.75">
      <c r="A994" s="14"/>
      <c r="B994" s="386">
        <f>SUM(B992:B993)</f>
        <v>5000</v>
      </c>
      <c r="C994" s="14" t="s">
        <v>29</v>
      </c>
      <c r="D994" s="14"/>
      <c r="E994" s="14"/>
      <c r="F994" s="21"/>
      <c r="G994" s="21"/>
      <c r="H994" s="94">
        <v>0</v>
      </c>
      <c r="I994" s="95">
        <f t="shared" si="88"/>
        <v>9.345794392523365</v>
      </c>
      <c r="M994" s="43">
        <v>535</v>
      </c>
    </row>
    <row r="995" spans="2:13" ht="12.75">
      <c r="B995" s="9"/>
      <c r="H995" s="6">
        <f t="shared" si="89"/>
        <v>0</v>
      </c>
      <c r="I995" s="25">
        <f t="shared" si="88"/>
        <v>0</v>
      </c>
      <c r="M995" s="43">
        <v>535</v>
      </c>
    </row>
    <row r="996" spans="2:13" ht="12.75">
      <c r="B996" s="9"/>
      <c r="H996" s="6">
        <f t="shared" si="89"/>
        <v>0</v>
      </c>
      <c r="I996" s="25">
        <f t="shared" si="88"/>
        <v>0</v>
      </c>
      <c r="M996" s="43">
        <v>535</v>
      </c>
    </row>
    <row r="997" spans="2:13" ht="12.75">
      <c r="B997" s="252">
        <v>600</v>
      </c>
      <c r="C997" s="15" t="s">
        <v>1149</v>
      </c>
      <c r="D997" s="15" t="s">
        <v>77</v>
      </c>
      <c r="E997" s="15" t="s">
        <v>1139</v>
      </c>
      <c r="F997" s="34" t="s">
        <v>404</v>
      </c>
      <c r="G997" s="30" t="s">
        <v>392</v>
      </c>
      <c r="H997" s="6">
        <f>H996-B997</f>
        <v>-600</v>
      </c>
      <c r="I997" s="25">
        <f t="shared" si="88"/>
        <v>1.1214953271028036</v>
      </c>
      <c r="K997" t="s">
        <v>73</v>
      </c>
      <c r="L997">
        <v>26</v>
      </c>
      <c r="M997" s="43">
        <v>535</v>
      </c>
    </row>
    <row r="998" spans="2:13" ht="12.75">
      <c r="B998" s="252">
        <v>600</v>
      </c>
      <c r="C998" s="15" t="s">
        <v>1150</v>
      </c>
      <c r="D998" s="15" t="s">
        <v>77</v>
      </c>
      <c r="E998" s="15" t="s">
        <v>1139</v>
      </c>
      <c r="F998" s="34" t="s">
        <v>404</v>
      </c>
      <c r="G998" s="30" t="s">
        <v>392</v>
      </c>
      <c r="H998" s="6">
        <f>H997-B998</f>
        <v>-1200</v>
      </c>
      <c r="I998" s="25">
        <f t="shared" si="88"/>
        <v>1.1214953271028036</v>
      </c>
      <c r="K998" t="s">
        <v>73</v>
      </c>
      <c r="L998">
        <v>26</v>
      </c>
      <c r="M998" s="43">
        <v>535</v>
      </c>
    </row>
    <row r="999" spans="1:13" s="96" customFormat="1" ht="12.75">
      <c r="A999" s="14"/>
      <c r="B999" s="386">
        <f>SUM(B997:B998)</f>
        <v>1200</v>
      </c>
      <c r="C999" s="14" t="s">
        <v>1144</v>
      </c>
      <c r="D999" s="14"/>
      <c r="E999" s="14"/>
      <c r="F999" s="21"/>
      <c r="G999" s="21"/>
      <c r="H999" s="94">
        <v>0</v>
      </c>
      <c r="I999" s="95">
        <f t="shared" si="88"/>
        <v>2.2429906542056073</v>
      </c>
      <c r="M999" s="43">
        <v>535</v>
      </c>
    </row>
    <row r="1000" spans="2:13" ht="12.75">
      <c r="B1000" s="252"/>
      <c r="C1000" s="15"/>
      <c r="D1000" s="15"/>
      <c r="E1000" s="15"/>
      <c r="F1000" s="34"/>
      <c r="H1000" s="6">
        <f>H999-B1000</f>
        <v>0</v>
      </c>
      <c r="I1000" s="25">
        <f t="shared" si="88"/>
        <v>0</v>
      </c>
      <c r="M1000" s="43">
        <v>535</v>
      </c>
    </row>
    <row r="1001" spans="2:13" ht="12.75">
      <c r="B1001" s="252"/>
      <c r="C1001" s="15"/>
      <c r="D1001" s="15"/>
      <c r="E1001" s="15"/>
      <c r="F1001" s="34"/>
      <c r="H1001" s="6">
        <f>H1000-B1001</f>
        <v>0</v>
      </c>
      <c r="I1001" s="25">
        <f t="shared" si="88"/>
        <v>0</v>
      </c>
      <c r="M1001" s="43">
        <v>535</v>
      </c>
    </row>
    <row r="1002" spans="2:13" ht="12.75">
      <c r="B1002" s="252">
        <v>1200</v>
      </c>
      <c r="C1002" s="15" t="s">
        <v>63</v>
      </c>
      <c r="D1002" s="15" t="s">
        <v>77</v>
      </c>
      <c r="E1002" s="15" t="s">
        <v>160</v>
      </c>
      <c r="F1002" s="34" t="s">
        <v>404</v>
      </c>
      <c r="G1002" s="30" t="s">
        <v>392</v>
      </c>
      <c r="H1002" s="6">
        <f>H1001-B1002</f>
        <v>-1200</v>
      </c>
      <c r="I1002" s="25">
        <f t="shared" si="88"/>
        <v>2.2429906542056073</v>
      </c>
      <c r="K1002" t="s">
        <v>73</v>
      </c>
      <c r="L1002">
        <v>26</v>
      </c>
      <c r="M1002" s="43">
        <v>535</v>
      </c>
    </row>
    <row r="1003" spans="1:13" s="96" customFormat="1" ht="12.75">
      <c r="A1003" s="14"/>
      <c r="B1003" s="386">
        <f>SUM(B1002:B1002)</f>
        <v>1200</v>
      </c>
      <c r="C1003" s="14"/>
      <c r="D1003" s="14"/>
      <c r="E1003" s="14" t="s">
        <v>160</v>
      </c>
      <c r="F1003" s="21"/>
      <c r="G1003" s="21"/>
      <c r="H1003" s="94">
        <v>0</v>
      </c>
      <c r="I1003" s="95">
        <f t="shared" si="88"/>
        <v>2.2429906542056073</v>
      </c>
      <c r="M1003" s="43">
        <v>535</v>
      </c>
    </row>
    <row r="1004" spans="2:13" ht="12.75">
      <c r="B1004" s="252"/>
      <c r="C1004" s="15"/>
      <c r="D1004" s="15"/>
      <c r="E1004" s="15"/>
      <c r="F1004" s="34"/>
      <c r="H1004" s="6">
        <f>H1003-B1004</f>
        <v>0</v>
      </c>
      <c r="I1004" s="25">
        <f t="shared" si="88"/>
        <v>0</v>
      </c>
      <c r="M1004" s="43">
        <v>535</v>
      </c>
    </row>
    <row r="1005" spans="2:13" ht="12.75">
      <c r="B1005" s="9"/>
      <c r="H1005" s="6">
        <f>H1004-B1005</f>
        <v>0</v>
      </c>
      <c r="I1005" s="25">
        <f>+B1005/M1005</f>
        <v>0</v>
      </c>
      <c r="M1005" s="43">
        <v>535</v>
      </c>
    </row>
    <row r="1006" spans="2:13" ht="12.75">
      <c r="B1006" s="252">
        <v>500</v>
      </c>
      <c r="C1006" s="15" t="s">
        <v>1140</v>
      </c>
      <c r="D1006" s="15" t="s">
        <v>77</v>
      </c>
      <c r="E1006" s="15" t="s">
        <v>323</v>
      </c>
      <c r="F1006" s="34" t="s">
        <v>404</v>
      </c>
      <c r="G1006" s="30" t="s">
        <v>392</v>
      </c>
      <c r="H1006" s="6">
        <f>H1004-B1006</f>
        <v>-500</v>
      </c>
      <c r="I1006" s="25">
        <f>+B1006/M1006</f>
        <v>0.9345794392523364</v>
      </c>
      <c r="K1006" t="s">
        <v>73</v>
      </c>
      <c r="L1006">
        <v>26</v>
      </c>
      <c r="M1006" s="43">
        <v>535</v>
      </c>
    </row>
    <row r="1007" spans="1:13" s="96" customFormat="1" ht="12.75">
      <c r="A1007" s="14"/>
      <c r="B1007" s="386">
        <f>SUM(B1004:B1006)</f>
        <v>500</v>
      </c>
      <c r="C1007" s="14"/>
      <c r="D1007" s="14"/>
      <c r="E1007" s="14" t="s">
        <v>323</v>
      </c>
      <c r="F1007" s="21"/>
      <c r="G1007" s="21"/>
      <c r="H1007" s="94">
        <v>0</v>
      </c>
      <c r="I1007" s="95">
        <f>+B1007/M1007</f>
        <v>0.9345794392523364</v>
      </c>
      <c r="M1007" s="43">
        <v>535</v>
      </c>
    </row>
    <row r="1008" spans="2:13" ht="12.75">
      <c r="B1008" s="9"/>
      <c r="H1008" s="6">
        <f t="shared" si="89"/>
        <v>0</v>
      </c>
      <c r="I1008" s="25">
        <f t="shared" si="88"/>
        <v>0</v>
      </c>
      <c r="M1008" s="43">
        <v>535</v>
      </c>
    </row>
    <row r="1009" spans="2:13" ht="12.75">
      <c r="B1009" s="9"/>
      <c r="H1009" s="6">
        <f t="shared" si="89"/>
        <v>0</v>
      </c>
      <c r="I1009" s="25">
        <f t="shared" si="88"/>
        <v>0</v>
      </c>
      <c r="M1009" s="43">
        <v>535</v>
      </c>
    </row>
    <row r="1010" spans="2:13" ht="12.75">
      <c r="B1010" s="9"/>
      <c r="H1010" s="6">
        <f t="shared" si="89"/>
        <v>0</v>
      </c>
      <c r="I1010" s="25">
        <f t="shared" si="88"/>
        <v>0</v>
      </c>
      <c r="M1010" s="43">
        <v>535</v>
      </c>
    </row>
    <row r="1011" spans="2:13" ht="12.75">
      <c r="B1011" s="9"/>
      <c r="H1011" s="6">
        <f t="shared" si="89"/>
        <v>0</v>
      </c>
      <c r="I1011" s="25">
        <f t="shared" si="88"/>
        <v>0</v>
      </c>
      <c r="M1011" s="43">
        <v>535</v>
      </c>
    </row>
    <row r="1012" spans="1:13" s="108" customFormat="1" ht="12.75">
      <c r="A1012" s="103"/>
      <c r="B1012" s="389">
        <f>+B1015+B1019+B1023</f>
        <v>4500</v>
      </c>
      <c r="C1012" s="103" t="s">
        <v>405</v>
      </c>
      <c r="D1012" s="103" t="s">
        <v>388</v>
      </c>
      <c r="E1012" s="103" t="s">
        <v>125</v>
      </c>
      <c r="F1012" s="106" t="s">
        <v>214</v>
      </c>
      <c r="G1012" s="106" t="s">
        <v>85</v>
      </c>
      <c r="H1012" s="104"/>
      <c r="I1012" s="107">
        <f t="shared" si="88"/>
        <v>8.411214953271028</v>
      </c>
      <c r="M1012" s="43">
        <v>535</v>
      </c>
    </row>
    <row r="1013" spans="2:13" ht="12.75">
      <c r="B1013" s="9"/>
      <c r="H1013" s="6">
        <f t="shared" si="89"/>
        <v>0</v>
      </c>
      <c r="I1013" s="25">
        <f t="shared" si="88"/>
        <v>0</v>
      </c>
      <c r="M1013" s="43">
        <v>535</v>
      </c>
    </row>
    <row r="1014" spans="2:13" ht="12.75">
      <c r="B1014" s="9">
        <v>2500</v>
      </c>
      <c r="C1014" s="37" t="s">
        <v>29</v>
      </c>
      <c r="D1014" s="1" t="s">
        <v>13</v>
      </c>
      <c r="E1014" s="1" t="s">
        <v>86</v>
      </c>
      <c r="F1014" s="71" t="s">
        <v>406</v>
      </c>
      <c r="G1014" s="30" t="s">
        <v>392</v>
      </c>
      <c r="H1014" s="6">
        <f t="shared" si="89"/>
        <v>-2500</v>
      </c>
      <c r="I1014" s="25">
        <f t="shared" si="88"/>
        <v>4.672897196261682</v>
      </c>
      <c r="K1014" t="s">
        <v>29</v>
      </c>
      <c r="L1014">
        <v>27</v>
      </c>
      <c r="M1014" s="43">
        <v>535</v>
      </c>
    </row>
    <row r="1015" spans="1:13" s="96" customFormat="1" ht="12.75">
      <c r="A1015" s="14"/>
      <c r="B1015" s="386">
        <f>SUM(B1014)</f>
        <v>2500</v>
      </c>
      <c r="C1015" s="14" t="s">
        <v>29</v>
      </c>
      <c r="D1015" s="14"/>
      <c r="E1015" s="14"/>
      <c r="F1015" s="21"/>
      <c r="G1015" s="21"/>
      <c r="H1015" s="94">
        <v>0</v>
      </c>
      <c r="I1015" s="95">
        <f t="shared" si="88"/>
        <v>4.672897196261682</v>
      </c>
      <c r="M1015" s="43">
        <v>535</v>
      </c>
    </row>
    <row r="1016" spans="2:13" ht="12.75">
      <c r="B1016" s="9"/>
      <c r="H1016" s="6">
        <f t="shared" si="89"/>
        <v>0</v>
      </c>
      <c r="I1016" s="25">
        <f t="shared" si="88"/>
        <v>0</v>
      </c>
      <c r="M1016" s="43">
        <v>535</v>
      </c>
    </row>
    <row r="1017" spans="2:13" ht="12.75">
      <c r="B1017" s="9"/>
      <c r="H1017" s="6">
        <f t="shared" si="89"/>
        <v>0</v>
      </c>
      <c r="I1017" s="25">
        <f t="shared" si="88"/>
        <v>0</v>
      </c>
      <c r="M1017" s="43">
        <v>535</v>
      </c>
    </row>
    <row r="1018" spans="2:13" ht="12.75">
      <c r="B1018" s="9">
        <v>1500</v>
      </c>
      <c r="C1018" s="1" t="s">
        <v>63</v>
      </c>
      <c r="D1018" s="1" t="s">
        <v>77</v>
      </c>
      <c r="E1018" s="1" t="s">
        <v>160</v>
      </c>
      <c r="F1018" s="30" t="s">
        <v>407</v>
      </c>
      <c r="G1018" s="30" t="s">
        <v>392</v>
      </c>
      <c r="H1018" s="6">
        <f t="shared" si="89"/>
        <v>-1500</v>
      </c>
      <c r="I1018" s="25">
        <f t="shared" si="88"/>
        <v>2.803738317757009</v>
      </c>
      <c r="K1018" t="s">
        <v>86</v>
      </c>
      <c r="L1018">
        <v>27</v>
      </c>
      <c r="M1018" s="43">
        <v>535</v>
      </c>
    </row>
    <row r="1019" spans="1:13" s="96" customFormat="1" ht="12.75">
      <c r="A1019" s="14"/>
      <c r="B1019" s="386">
        <f>SUM(B1018)</f>
        <v>1500</v>
      </c>
      <c r="C1019" s="14"/>
      <c r="D1019" s="14"/>
      <c r="E1019" s="14" t="s">
        <v>160</v>
      </c>
      <c r="F1019" s="21"/>
      <c r="G1019" s="21"/>
      <c r="H1019" s="94">
        <v>0</v>
      </c>
      <c r="I1019" s="95">
        <f t="shared" si="88"/>
        <v>2.803738317757009</v>
      </c>
      <c r="M1019" s="43">
        <v>535</v>
      </c>
    </row>
    <row r="1020" spans="2:13" ht="12.75">
      <c r="B1020" s="9"/>
      <c r="H1020" s="6">
        <f>H1019-B1020</f>
        <v>0</v>
      </c>
      <c r="I1020" s="25">
        <f t="shared" si="88"/>
        <v>0</v>
      </c>
      <c r="M1020" s="43">
        <v>535</v>
      </c>
    </row>
    <row r="1021" spans="2:13" ht="12.75">
      <c r="B1021" s="9"/>
      <c r="H1021" s="6">
        <f>H1020-B1021</f>
        <v>0</v>
      </c>
      <c r="I1021" s="25">
        <f t="shared" si="88"/>
        <v>0</v>
      </c>
      <c r="M1021" s="43">
        <v>535</v>
      </c>
    </row>
    <row r="1022" spans="2:13" ht="12.75">
      <c r="B1022" s="9">
        <v>500</v>
      </c>
      <c r="C1022" s="1" t="s">
        <v>1140</v>
      </c>
      <c r="D1022" s="1" t="s">
        <v>77</v>
      </c>
      <c r="E1022" s="1" t="s">
        <v>323</v>
      </c>
      <c r="F1022" s="30" t="s">
        <v>407</v>
      </c>
      <c r="G1022" s="30" t="s">
        <v>392</v>
      </c>
      <c r="H1022" s="6">
        <f>H1021-B1022</f>
        <v>-500</v>
      </c>
      <c r="I1022" s="25">
        <f t="shared" si="88"/>
        <v>0.9345794392523364</v>
      </c>
      <c r="K1022" t="s">
        <v>86</v>
      </c>
      <c r="L1022">
        <v>27</v>
      </c>
      <c r="M1022" s="43">
        <v>535</v>
      </c>
    </row>
    <row r="1023" spans="1:13" s="96" customFormat="1" ht="12.75">
      <c r="A1023" s="14"/>
      <c r="B1023" s="386">
        <f>SUM(B1022)</f>
        <v>500</v>
      </c>
      <c r="C1023" s="14"/>
      <c r="D1023" s="14"/>
      <c r="E1023" s="14" t="s">
        <v>323</v>
      </c>
      <c r="F1023" s="21"/>
      <c r="G1023" s="21"/>
      <c r="H1023" s="94">
        <v>0</v>
      </c>
      <c r="I1023" s="95">
        <f t="shared" si="88"/>
        <v>0.9345794392523364</v>
      </c>
      <c r="M1023" s="43">
        <v>535</v>
      </c>
    </row>
    <row r="1024" spans="2:13" ht="12.75">
      <c r="B1024" s="9"/>
      <c r="H1024" s="6">
        <f t="shared" si="89"/>
        <v>0</v>
      </c>
      <c r="I1024" s="25">
        <f t="shared" si="88"/>
        <v>0</v>
      </c>
      <c r="M1024" s="43">
        <v>535</v>
      </c>
    </row>
    <row r="1025" spans="2:13" ht="12.75">
      <c r="B1025" s="9"/>
      <c r="H1025" s="6">
        <f t="shared" si="89"/>
        <v>0</v>
      </c>
      <c r="I1025" s="25">
        <f t="shared" si="88"/>
        <v>0</v>
      </c>
      <c r="M1025" s="43">
        <v>535</v>
      </c>
    </row>
    <row r="1026" spans="2:13" ht="12.75">
      <c r="B1026" s="9"/>
      <c r="H1026" s="6">
        <f t="shared" si="89"/>
        <v>0</v>
      </c>
      <c r="I1026" s="25">
        <f t="shared" si="88"/>
        <v>0</v>
      </c>
      <c r="M1026" s="43">
        <v>535</v>
      </c>
    </row>
    <row r="1027" spans="2:13" ht="12.75">
      <c r="B1027" s="9"/>
      <c r="H1027" s="6">
        <f t="shared" si="89"/>
        <v>0</v>
      </c>
      <c r="I1027" s="25">
        <f t="shared" si="88"/>
        <v>0</v>
      </c>
      <c r="M1027" s="43">
        <v>535</v>
      </c>
    </row>
    <row r="1028" spans="1:13" s="93" customFormat="1" ht="12.75">
      <c r="A1028" s="89"/>
      <c r="B1028" s="385">
        <f>+B1050+B1072+B1077</f>
        <v>125200</v>
      </c>
      <c r="C1028" s="89" t="s">
        <v>408</v>
      </c>
      <c r="D1028" s="89" t="s">
        <v>409</v>
      </c>
      <c r="E1028" s="89" t="s">
        <v>125</v>
      </c>
      <c r="F1028" s="122" t="s">
        <v>214</v>
      </c>
      <c r="G1028" s="122" t="s">
        <v>21</v>
      </c>
      <c r="H1028" s="100"/>
      <c r="I1028" s="92">
        <f t="shared" si="88"/>
        <v>234.01869158878506</v>
      </c>
      <c r="M1028" s="43">
        <v>535</v>
      </c>
    </row>
    <row r="1029" spans="2:13" ht="12.75">
      <c r="B1029" s="9"/>
      <c r="H1029" s="6">
        <f t="shared" si="89"/>
        <v>0</v>
      </c>
      <c r="I1029" s="25">
        <f t="shared" si="88"/>
        <v>0</v>
      </c>
      <c r="M1029" s="43">
        <v>535</v>
      </c>
    </row>
    <row r="1030" spans="1:13" ht="12.75">
      <c r="A1030" s="15"/>
      <c r="B1030" s="252">
        <v>5000</v>
      </c>
      <c r="C1030" s="37" t="s">
        <v>29</v>
      </c>
      <c r="D1030" s="15" t="s">
        <v>13</v>
      </c>
      <c r="E1030" s="15" t="s">
        <v>220</v>
      </c>
      <c r="F1030" s="71" t="s">
        <v>410</v>
      </c>
      <c r="G1030" s="34" t="s">
        <v>32</v>
      </c>
      <c r="H1030" s="6">
        <f aca="true" t="shared" si="90" ref="H1030:H1049">H1029-B1030</f>
        <v>-5000</v>
      </c>
      <c r="I1030" s="25">
        <f aca="true" t="shared" si="91" ref="I1030:I1050">+B1030/M1030</f>
        <v>9.345794392523365</v>
      </c>
      <c r="J1030" s="18"/>
      <c r="K1030" t="s">
        <v>29</v>
      </c>
      <c r="L1030" s="18">
        <v>28</v>
      </c>
      <c r="M1030" s="43">
        <v>535</v>
      </c>
    </row>
    <row r="1031" spans="2:13" ht="12.75">
      <c r="B1031" s="9">
        <v>5000</v>
      </c>
      <c r="C1031" s="37" t="s">
        <v>29</v>
      </c>
      <c r="D1031" s="15" t="s">
        <v>13</v>
      </c>
      <c r="E1031" s="1" t="s">
        <v>220</v>
      </c>
      <c r="F1031" s="71" t="s">
        <v>411</v>
      </c>
      <c r="G1031" s="30" t="s">
        <v>36</v>
      </c>
      <c r="H1031" s="6">
        <f t="shared" si="90"/>
        <v>-10000</v>
      </c>
      <c r="I1031" s="25">
        <f t="shared" si="91"/>
        <v>9.345794392523365</v>
      </c>
      <c r="K1031" t="s">
        <v>29</v>
      </c>
      <c r="L1031" s="18">
        <v>28</v>
      </c>
      <c r="M1031" s="43">
        <v>535</v>
      </c>
    </row>
    <row r="1032" spans="2:13" ht="12.75">
      <c r="B1032" s="9">
        <v>5000</v>
      </c>
      <c r="C1032" s="37" t="s">
        <v>29</v>
      </c>
      <c r="D1032" s="15" t="s">
        <v>13</v>
      </c>
      <c r="E1032" s="1" t="s">
        <v>220</v>
      </c>
      <c r="F1032" s="71" t="s">
        <v>412</v>
      </c>
      <c r="G1032" s="30" t="s">
        <v>39</v>
      </c>
      <c r="H1032" s="6">
        <f t="shared" si="90"/>
        <v>-15000</v>
      </c>
      <c r="I1032" s="25">
        <f t="shared" si="91"/>
        <v>9.345794392523365</v>
      </c>
      <c r="K1032" t="s">
        <v>29</v>
      </c>
      <c r="L1032" s="18">
        <v>28</v>
      </c>
      <c r="M1032" s="43">
        <v>535</v>
      </c>
    </row>
    <row r="1033" spans="2:13" ht="12.75">
      <c r="B1033" s="9">
        <v>5000</v>
      </c>
      <c r="C1033" s="37" t="s">
        <v>29</v>
      </c>
      <c r="D1033" s="15" t="s">
        <v>13</v>
      </c>
      <c r="E1033" s="1" t="s">
        <v>220</v>
      </c>
      <c r="F1033" s="71" t="s">
        <v>413</v>
      </c>
      <c r="G1033" s="30" t="s">
        <v>58</v>
      </c>
      <c r="H1033" s="6">
        <f t="shared" si="90"/>
        <v>-20000</v>
      </c>
      <c r="I1033" s="25">
        <f t="shared" si="91"/>
        <v>9.345794392523365</v>
      </c>
      <c r="K1033" t="s">
        <v>29</v>
      </c>
      <c r="L1033" s="18">
        <v>28</v>
      </c>
      <c r="M1033" s="43">
        <v>535</v>
      </c>
    </row>
    <row r="1034" spans="2:13" ht="12.75">
      <c r="B1034" s="9">
        <v>2500</v>
      </c>
      <c r="C1034" s="37" t="s">
        <v>29</v>
      </c>
      <c r="D1034" s="1" t="s">
        <v>13</v>
      </c>
      <c r="E1034" s="1" t="s">
        <v>220</v>
      </c>
      <c r="F1034" s="71" t="s">
        <v>414</v>
      </c>
      <c r="G1034" s="30" t="s">
        <v>42</v>
      </c>
      <c r="H1034" s="6">
        <f t="shared" si="90"/>
        <v>-22500</v>
      </c>
      <c r="I1034" s="25">
        <f t="shared" si="91"/>
        <v>4.672897196261682</v>
      </c>
      <c r="K1034" t="s">
        <v>29</v>
      </c>
      <c r="L1034" s="18">
        <v>28</v>
      </c>
      <c r="M1034" s="43">
        <v>535</v>
      </c>
    </row>
    <row r="1035" spans="2:13" ht="12.75">
      <c r="B1035" s="9">
        <v>2500</v>
      </c>
      <c r="C1035" s="37" t="s">
        <v>29</v>
      </c>
      <c r="D1035" s="1" t="s">
        <v>13</v>
      </c>
      <c r="E1035" s="1" t="s">
        <v>220</v>
      </c>
      <c r="F1035" s="71" t="s">
        <v>415</v>
      </c>
      <c r="G1035" s="30" t="s">
        <v>45</v>
      </c>
      <c r="H1035" s="6">
        <f t="shared" si="90"/>
        <v>-25000</v>
      </c>
      <c r="I1035" s="25">
        <f t="shared" si="91"/>
        <v>4.672897196261682</v>
      </c>
      <c r="K1035" t="s">
        <v>29</v>
      </c>
      <c r="L1035" s="18">
        <v>28</v>
      </c>
      <c r="M1035" s="43">
        <v>535</v>
      </c>
    </row>
    <row r="1036" spans="2:13" ht="12.75">
      <c r="B1036" s="9">
        <v>5000</v>
      </c>
      <c r="C1036" s="37" t="s">
        <v>29</v>
      </c>
      <c r="D1036" s="1" t="s">
        <v>13</v>
      </c>
      <c r="E1036" s="1" t="s">
        <v>220</v>
      </c>
      <c r="F1036" s="71" t="s">
        <v>416</v>
      </c>
      <c r="G1036" s="30" t="s">
        <v>47</v>
      </c>
      <c r="H1036" s="6">
        <f t="shared" si="90"/>
        <v>-30000</v>
      </c>
      <c r="I1036" s="25">
        <f t="shared" si="91"/>
        <v>9.345794392523365</v>
      </c>
      <c r="K1036" t="s">
        <v>29</v>
      </c>
      <c r="L1036" s="18">
        <v>28</v>
      </c>
      <c r="M1036" s="43">
        <v>535</v>
      </c>
    </row>
    <row r="1037" spans="2:13" ht="12.75">
      <c r="B1037" s="387">
        <v>5000</v>
      </c>
      <c r="C1037" s="37" t="s">
        <v>29</v>
      </c>
      <c r="D1037" s="1" t="s">
        <v>13</v>
      </c>
      <c r="E1037" s="1" t="s">
        <v>220</v>
      </c>
      <c r="F1037" s="71" t="s">
        <v>417</v>
      </c>
      <c r="G1037" s="30" t="s">
        <v>152</v>
      </c>
      <c r="H1037" s="6">
        <f t="shared" si="90"/>
        <v>-35000</v>
      </c>
      <c r="I1037" s="25">
        <f t="shared" si="91"/>
        <v>9.345794392523365</v>
      </c>
      <c r="K1037" t="s">
        <v>29</v>
      </c>
      <c r="L1037" s="18">
        <v>28</v>
      </c>
      <c r="M1037" s="43">
        <v>535</v>
      </c>
    </row>
    <row r="1038" spans="2:13" ht="12.75">
      <c r="B1038" s="9">
        <v>7500</v>
      </c>
      <c r="C1038" s="37" t="s">
        <v>29</v>
      </c>
      <c r="D1038" s="1" t="s">
        <v>13</v>
      </c>
      <c r="E1038" s="1" t="s">
        <v>220</v>
      </c>
      <c r="F1038" s="71" t="s">
        <v>418</v>
      </c>
      <c r="G1038" s="30" t="s">
        <v>154</v>
      </c>
      <c r="H1038" s="6">
        <f t="shared" si="90"/>
        <v>-42500</v>
      </c>
      <c r="I1038" s="25">
        <f t="shared" si="91"/>
        <v>14.018691588785046</v>
      </c>
      <c r="K1038" t="s">
        <v>29</v>
      </c>
      <c r="L1038" s="18">
        <v>28</v>
      </c>
      <c r="M1038" s="43">
        <v>535</v>
      </c>
    </row>
    <row r="1039" spans="2:13" ht="12.75">
      <c r="B1039" s="9">
        <v>5000</v>
      </c>
      <c r="C1039" s="37" t="s">
        <v>29</v>
      </c>
      <c r="D1039" s="1" t="s">
        <v>13</v>
      </c>
      <c r="E1039" s="1" t="s">
        <v>220</v>
      </c>
      <c r="F1039" s="71" t="s">
        <v>419</v>
      </c>
      <c r="G1039" s="30" t="s">
        <v>167</v>
      </c>
      <c r="H1039" s="6">
        <f t="shared" si="90"/>
        <v>-47500</v>
      </c>
      <c r="I1039" s="25">
        <f t="shared" si="91"/>
        <v>9.345794392523365</v>
      </c>
      <c r="K1039" t="s">
        <v>29</v>
      </c>
      <c r="L1039" s="18">
        <v>28</v>
      </c>
      <c r="M1039" s="43">
        <v>535</v>
      </c>
    </row>
    <row r="1040" spans="2:13" ht="12.75">
      <c r="B1040" s="9">
        <v>2500</v>
      </c>
      <c r="C1040" s="37" t="s">
        <v>29</v>
      </c>
      <c r="D1040" s="1" t="s">
        <v>13</v>
      </c>
      <c r="E1040" s="1" t="s">
        <v>220</v>
      </c>
      <c r="F1040" s="71" t="s">
        <v>420</v>
      </c>
      <c r="G1040" s="30" t="s">
        <v>229</v>
      </c>
      <c r="H1040" s="6">
        <f t="shared" si="90"/>
        <v>-50000</v>
      </c>
      <c r="I1040" s="25">
        <f t="shared" si="91"/>
        <v>4.672897196261682</v>
      </c>
      <c r="K1040" t="s">
        <v>29</v>
      </c>
      <c r="L1040">
        <v>28</v>
      </c>
      <c r="M1040" s="43">
        <v>535</v>
      </c>
    </row>
    <row r="1041" spans="2:13" ht="12.75">
      <c r="B1041" s="9">
        <v>5000</v>
      </c>
      <c r="C1041" s="37" t="s">
        <v>29</v>
      </c>
      <c r="D1041" s="1" t="s">
        <v>13</v>
      </c>
      <c r="E1041" s="1" t="s">
        <v>220</v>
      </c>
      <c r="F1041" s="71" t="s">
        <v>421</v>
      </c>
      <c r="G1041" s="30" t="s">
        <v>211</v>
      </c>
      <c r="H1041" s="6">
        <f t="shared" si="90"/>
        <v>-55000</v>
      </c>
      <c r="I1041" s="25">
        <f t="shared" si="91"/>
        <v>9.345794392523365</v>
      </c>
      <c r="K1041" t="s">
        <v>29</v>
      </c>
      <c r="L1041">
        <v>28</v>
      </c>
      <c r="M1041" s="43">
        <v>535</v>
      </c>
    </row>
    <row r="1042" spans="2:13" ht="12.75">
      <c r="B1042" s="9">
        <v>5000</v>
      </c>
      <c r="C1042" s="37" t="s">
        <v>29</v>
      </c>
      <c r="D1042" s="1" t="s">
        <v>13</v>
      </c>
      <c r="E1042" s="1" t="s">
        <v>220</v>
      </c>
      <c r="F1042" s="71" t="s">
        <v>422</v>
      </c>
      <c r="G1042" s="30" t="s">
        <v>231</v>
      </c>
      <c r="H1042" s="6">
        <f t="shared" si="90"/>
        <v>-60000</v>
      </c>
      <c r="I1042" s="25">
        <f t="shared" si="91"/>
        <v>9.345794392523365</v>
      </c>
      <c r="K1042" t="s">
        <v>29</v>
      </c>
      <c r="L1042">
        <v>28</v>
      </c>
      <c r="M1042" s="43">
        <v>535</v>
      </c>
    </row>
    <row r="1043" spans="2:13" ht="12.75">
      <c r="B1043" s="9">
        <v>5000</v>
      </c>
      <c r="C1043" s="37" t="s">
        <v>29</v>
      </c>
      <c r="D1043" s="1" t="s">
        <v>13</v>
      </c>
      <c r="E1043" s="1" t="s">
        <v>220</v>
      </c>
      <c r="F1043" s="71" t="s">
        <v>423</v>
      </c>
      <c r="G1043" s="30" t="s">
        <v>335</v>
      </c>
      <c r="H1043" s="6">
        <f t="shared" si="90"/>
        <v>-65000</v>
      </c>
      <c r="I1043" s="25">
        <f t="shared" si="91"/>
        <v>9.345794392523365</v>
      </c>
      <c r="K1043" t="s">
        <v>29</v>
      </c>
      <c r="L1043">
        <v>28</v>
      </c>
      <c r="M1043" s="43">
        <v>535</v>
      </c>
    </row>
    <row r="1044" spans="2:13" ht="12.75">
      <c r="B1044" s="9">
        <v>5000</v>
      </c>
      <c r="C1044" s="37" t="s">
        <v>29</v>
      </c>
      <c r="D1044" s="1" t="s">
        <v>13</v>
      </c>
      <c r="E1044" s="1" t="s">
        <v>220</v>
      </c>
      <c r="F1044" s="71" t="s">
        <v>424</v>
      </c>
      <c r="G1044" s="30" t="s">
        <v>338</v>
      </c>
      <c r="H1044" s="6">
        <f t="shared" si="90"/>
        <v>-70000</v>
      </c>
      <c r="I1044" s="25">
        <f t="shared" si="91"/>
        <v>9.345794392523365</v>
      </c>
      <c r="K1044" t="s">
        <v>29</v>
      </c>
      <c r="L1044">
        <v>28</v>
      </c>
      <c r="M1044" s="43">
        <v>535</v>
      </c>
    </row>
    <row r="1045" spans="2:13" ht="12.75">
      <c r="B1045" s="9">
        <v>5000</v>
      </c>
      <c r="C1045" s="37" t="s">
        <v>29</v>
      </c>
      <c r="D1045" s="1" t="s">
        <v>13</v>
      </c>
      <c r="E1045" s="1" t="s">
        <v>220</v>
      </c>
      <c r="F1045" s="71" t="s">
        <v>425</v>
      </c>
      <c r="G1045" s="30" t="s">
        <v>341</v>
      </c>
      <c r="H1045" s="6">
        <f t="shared" si="90"/>
        <v>-75000</v>
      </c>
      <c r="I1045" s="25">
        <f t="shared" si="91"/>
        <v>9.345794392523365</v>
      </c>
      <c r="K1045" t="s">
        <v>29</v>
      </c>
      <c r="L1045">
        <v>28</v>
      </c>
      <c r="M1045" s="43">
        <v>535</v>
      </c>
    </row>
    <row r="1046" spans="2:13" ht="12.75">
      <c r="B1046" s="9">
        <v>5000</v>
      </c>
      <c r="C1046" s="37" t="s">
        <v>29</v>
      </c>
      <c r="D1046" s="1" t="s">
        <v>13</v>
      </c>
      <c r="E1046" s="1" t="s">
        <v>220</v>
      </c>
      <c r="F1046" s="71" t="s">
        <v>426</v>
      </c>
      <c r="G1046" s="30" t="s">
        <v>350</v>
      </c>
      <c r="H1046" s="6">
        <f t="shared" si="90"/>
        <v>-80000</v>
      </c>
      <c r="I1046" s="25">
        <f t="shared" si="91"/>
        <v>9.345794392523365</v>
      </c>
      <c r="K1046" t="s">
        <v>29</v>
      </c>
      <c r="L1046">
        <v>28</v>
      </c>
      <c r="M1046" s="43">
        <v>535</v>
      </c>
    </row>
    <row r="1047" spans="2:13" ht="12.75">
      <c r="B1047" s="9">
        <v>2500</v>
      </c>
      <c r="C1047" s="37" t="s">
        <v>29</v>
      </c>
      <c r="D1047" s="1" t="s">
        <v>13</v>
      </c>
      <c r="E1047" s="1" t="s">
        <v>220</v>
      </c>
      <c r="F1047" s="71" t="s">
        <v>427</v>
      </c>
      <c r="G1047" s="30" t="s">
        <v>350</v>
      </c>
      <c r="H1047" s="6">
        <f t="shared" si="90"/>
        <v>-82500</v>
      </c>
      <c r="I1047" s="25">
        <f t="shared" si="91"/>
        <v>4.672897196261682</v>
      </c>
      <c r="K1047" t="s">
        <v>29</v>
      </c>
      <c r="L1047">
        <v>28</v>
      </c>
      <c r="M1047" s="43">
        <v>535</v>
      </c>
    </row>
    <row r="1048" spans="2:13" ht="12.75">
      <c r="B1048" s="9">
        <v>5000</v>
      </c>
      <c r="C1048" s="37" t="s">
        <v>29</v>
      </c>
      <c r="D1048" s="1" t="s">
        <v>13</v>
      </c>
      <c r="E1048" s="1" t="s">
        <v>220</v>
      </c>
      <c r="F1048" s="71" t="s">
        <v>428</v>
      </c>
      <c r="G1048" s="30" t="s">
        <v>392</v>
      </c>
      <c r="H1048" s="6">
        <f t="shared" si="90"/>
        <v>-87500</v>
      </c>
      <c r="I1048" s="25">
        <f t="shared" si="91"/>
        <v>9.345794392523365</v>
      </c>
      <c r="K1048" t="s">
        <v>29</v>
      </c>
      <c r="L1048">
        <v>28</v>
      </c>
      <c r="M1048" s="43">
        <v>535</v>
      </c>
    </row>
    <row r="1049" spans="2:13" ht="12.75">
      <c r="B1049" s="9">
        <v>5000</v>
      </c>
      <c r="C1049" s="37" t="s">
        <v>29</v>
      </c>
      <c r="D1049" s="1" t="s">
        <v>13</v>
      </c>
      <c r="E1049" s="1" t="s">
        <v>220</v>
      </c>
      <c r="F1049" s="71" t="s">
        <v>429</v>
      </c>
      <c r="G1049" s="30" t="s">
        <v>395</v>
      </c>
      <c r="H1049" s="6">
        <f t="shared" si="90"/>
        <v>-92500</v>
      </c>
      <c r="I1049" s="25">
        <f t="shared" si="91"/>
        <v>9.345794392523365</v>
      </c>
      <c r="K1049" t="s">
        <v>29</v>
      </c>
      <c r="L1049">
        <v>28</v>
      </c>
      <c r="M1049" s="43">
        <v>535</v>
      </c>
    </row>
    <row r="1050" spans="1:13" s="96" customFormat="1" ht="12.75">
      <c r="A1050" s="14"/>
      <c r="B1050" s="386">
        <f>SUM(B1030:B1049)</f>
        <v>92500</v>
      </c>
      <c r="C1050" s="14" t="s">
        <v>29</v>
      </c>
      <c r="D1050" s="14"/>
      <c r="E1050" s="14"/>
      <c r="F1050" s="21"/>
      <c r="G1050" s="21"/>
      <c r="H1050" s="94">
        <v>0</v>
      </c>
      <c r="I1050" s="95">
        <f t="shared" si="91"/>
        <v>172.89719626168224</v>
      </c>
      <c r="M1050" s="43">
        <v>535</v>
      </c>
    </row>
    <row r="1051" spans="2:13" ht="12.75">
      <c r="B1051" s="9"/>
      <c r="H1051" s="6">
        <f aca="true" t="shared" si="92" ref="H1051:H1060">H1050-B1051</f>
        <v>0</v>
      </c>
      <c r="I1051" s="25">
        <f aca="true" t="shared" si="93" ref="I1051:I1094">+B1051/M1051</f>
        <v>0</v>
      </c>
      <c r="M1051" s="43">
        <v>535</v>
      </c>
    </row>
    <row r="1052" spans="2:13" ht="12.75">
      <c r="B1052" s="9"/>
      <c r="H1052" s="6">
        <f t="shared" si="92"/>
        <v>0</v>
      </c>
      <c r="I1052" s="25">
        <f t="shared" si="93"/>
        <v>0</v>
      </c>
      <c r="M1052" s="43">
        <v>535</v>
      </c>
    </row>
    <row r="1053" spans="2:13" ht="12.75">
      <c r="B1053" s="9">
        <v>1200</v>
      </c>
      <c r="C1053" s="81" t="s">
        <v>63</v>
      </c>
      <c r="D1053" s="81" t="s">
        <v>13</v>
      </c>
      <c r="E1053" s="81" t="s">
        <v>160</v>
      </c>
      <c r="F1053" s="123" t="s">
        <v>430</v>
      </c>
      <c r="G1053" s="123" t="s">
        <v>32</v>
      </c>
      <c r="H1053" s="6">
        <f t="shared" si="92"/>
        <v>-1200</v>
      </c>
      <c r="I1053" s="25">
        <f t="shared" si="93"/>
        <v>2.2429906542056073</v>
      </c>
      <c r="K1053" s="87" t="s">
        <v>220</v>
      </c>
      <c r="L1053">
        <v>28</v>
      </c>
      <c r="M1053" s="43">
        <v>535</v>
      </c>
    </row>
    <row r="1054" spans="1:13" s="18" customFormat="1" ht="12.75">
      <c r="A1054" s="15"/>
      <c r="B1054" s="252">
        <v>1400</v>
      </c>
      <c r="C1054" s="37" t="s">
        <v>63</v>
      </c>
      <c r="D1054" s="37" t="s">
        <v>13</v>
      </c>
      <c r="E1054" s="37" t="s">
        <v>160</v>
      </c>
      <c r="F1054" s="35" t="s">
        <v>430</v>
      </c>
      <c r="G1054" s="35" t="s">
        <v>36</v>
      </c>
      <c r="H1054" s="6">
        <f t="shared" si="92"/>
        <v>-2600</v>
      </c>
      <c r="I1054" s="59">
        <f t="shared" si="93"/>
        <v>2.616822429906542</v>
      </c>
      <c r="K1054" s="121" t="s">
        <v>220</v>
      </c>
      <c r="L1054" s="18">
        <v>28</v>
      </c>
      <c r="M1054" s="43">
        <v>535</v>
      </c>
    </row>
    <row r="1055" spans="1:13" s="18" customFormat="1" ht="12.75">
      <c r="A1055" s="15"/>
      <c r="B1055" s="252">
        <v>1300</v>
      </c>
      <c r="C1055" s="37" t="s">
        <v>63</v>
      </c>
      <c r="D1055" s="37" t="s">
        <v>13</v>
      </c>
      <c r="E1055" s="37" t="s">
        <v>160</v>
      </c>
      <c r="F1055" s="35" t="s">
        <v>430</v>
      </c>
      <c r="G1055" s="35" t="s">
        <v>39</v>
      </c>
      <c r="H1055" s="6">
        <f t="shared" si="92"/>
        <v>-3900</v>
      </c>
      <c r="I1055" s="59">
        <f t="shared" si="93"/>
        <v>2.4299065420560746</v>
      </c>
      <c r="K1055" s="121" t="s">
        <v>220</v>
      </c>
      <c r="L1055" s="18">
        <v>28</v>
      </c>
      <c r="M1055" s="43">
        <v>535</v>
      </c>
    </row>
    <row r="1056" spans="2:13" ht="12.75">
      <c r="B1056" s="9">
        <v>1700</v>
      </c>
      <c r="C1056" s="81" t="s">
        <v>63</v>
      </c>
      <c r="D1056" s="81" t="s">
        <v>13</v>
      </c>
      <c r="E1056" s="81" t="s">
        <v>160</v>
      </c>
      <c r="F1056" s="123" t="s">
        <v>430</v>
      </c>
      <c r="G1056" s="123" t="s">
        <v>58</v>
      </c>
      <c r="H1056" s="6">
        <f t="shared" si="92"/>
        <v>-5600</v>
      </c>
      <c r="I1056" s="25">
        <f t="shared" si="93"/>
        <v>3.177570093457944</v>
      </c>
      <c r="K1056" s="87" t="s">
        <v>220</v>
      </c>
      <c r="L1056" s="18">
        <v>28</v>
      </c>
      <c r="M1056" s="43">
        <v>535</v>
      </c>
    </row>
    <row r="1057" spans="2:13" ht="12.75">
      <c r="B1057" s="9">
        <v>1500</v>
      </c>
      <c r="C1057" s="81" t="s">
        <v>63</v>
      </c>
      <c r="D1057" s="81" t="s">
        <v>13</v>
      </c>
      <c r="E1057" s="81" t="s">
        <v>160</v>
      </c>
      <c r="F1057" s="123" t="s">
        <v>430</v>
      </c>
      <c r="G1057" s="123" t="s">
        <v>42</v>
      </c>
      <c r="H1057" s="6">
        <f t="shared" si="92"/>
        <v>-7100</v>
      </c>
      <c r="I1057" s="25">
        <f t="shared" si="93"/>
        <v>2.803738317757009</v>
      </c>
      <c r="K1057" s="87" t="s">
        <v>220</v>
      </c>
      <c r="L1057">
        <v>28</v>
      </c>
      <c r="M1057" s="43">
        <v>535</v>
      </c>
    </row>
    <row r="1058" spans="2:13" ht="12.75">
      <c r="B1058" s="9">
        <v>1100</v>
      </c>
      <c r="C1058" s="81" t="s">
        <v>63</v>
      </c>
      <c r="D1058" s="81" t="s">
        <v>13</v>
      </c>
      <c r="E1058" s="81" t="s">
        <v>160</v>
      </c>
      <c r="F1058" s="123" t="s">
        <v>430</v>
      </c>
      <c r="G1058" s="123" t="s">
        <v>47</v>
      </c>
      <c r="H1058" s="6">
        <f t="shared" si="92"/>
        <v>-8200</v>
      </c>
      <c r="I1058" s="25">
        <f t="shared" si="93"/>
        <v>2.05607476635514</v>
      </c>
      <c r="K1058" s="87" t="s">
        <v>220</v>
      </c>
      <c r="L1058">
        <v>28</v>
      </c>
      <c r="M1058" s="43">
        <v>535</v>
      </c>
    </row>
    <row r="1059" spans="2:13" ht="12.75">
      <c r="B1059" s="9">
        <v>1800</v>
      </c>
      <c r="C1059" s="81" t="s">
        <v>63</v>
      </c>
      <c r="D1059" s="81" t="s">
        <v>13</v>
      </c>
      <c r="E1059" s="81" t="s">
        <v>160</v>
      </c>
      <c r="F1059" s="123" t="s">
        <v>430</v>
      </c>
      <c r="G1059" s="123" t="s">
        <v>152</v>
      </c>
      <c r="H1059" s="6">
        <f t="shared" si="92"/>
        <v>-10000</v>
      </c>
      <c r="I1059" s="25">
        <f t="shared" si="93"/>
        <v>3.364485981308411</v>
      </c>
      <c r="K1059" s="87" t="s">
        <v>220</v>
      </c>
      <c r="L1059">
        <v>28</v>
      </c>
      <c r="M1059" s="43">
        <v>535</v>
      </c>
    </row>
    <row r="1060" spans="1:13" s="18" customFormat="1" ht="12.75">
      <c r="A1060" s="15"/>
      <c r="B1060" s="252">
        <v>1600</v>
      </c>
      <c r="C1060" s="37" t="s">
        <v>63</v>
      </c>
      <c r="D1060" s="37" t="s">
        <v>13</v>
      </c>
      <c r="E1060" s="37" t="s">
        <v>160</v>
      </c>
      <c r="F1060" s="35" t="s">
        <v>430</v>
      </c>
      <c r="G1060" s="35" t="s">
        <v>154</v>
      </c>
      <c r="H1060" s="6">
        <f t="shared" si="92"/>
        <v>-11600</v>
      </c>
      <c r="I1060" s="59">
        <f t="shared" si="93"/>
        <v>2.9906542056074765</v>
      </c>
      <c r="K1060" s="121" t="s">
        <v>220</v>
      </c>
      <c r="L1060" s="18">
        <v>28</v>
      </c>
      <c r="M1060" s="43">
        <v>535</v>
      </c>
    </row>
    <row r="1061" spans="2:13" ht="12.75">
      <c r="B1061" s="9">
        <v>1000</v>
      </c>
      <c r="C1061" s="81" t="s">
        <v>63</v>
      </c>
      <c r="D1061" s="81" t="s">
        <v>13</v>
      </c>
      <c r="E1061" s="81" t="s">
        <v>160</v>
      </c>
      <c r="F1061" s="123" t="s">
        <v>430</v>
      </c>
      <c r="G1061" s="123" t="s">
        <v>167</v>
      </c>
      <c r="H1061" s="6">
        <f>H1060-B1061</f>
        <v>-12600</v>
      </c>
      <c r="I1061" s="59">
        <f>+B1061/M1061</f>
        <v>1.8691588785046729</v>
      </c>
      <c r="K1061" s="87" t="s">
        <v>220</v>
      </c>
      <c r="L1061" s="18">
        <v>28</v>
      </c>
      <c r="M1061" s="43">
        <v>535</v>
      </c>
    </row>
    <row r="1062" spans="1:13" s="121" customFormat="1" ht="12.75">
      <c r="A1062" s="37"/>
      <c r="B1062" s="252">
        <v>1400</v>
      </c>
      <c r="C1062" s="37" t="s">
        <v>63</v>
      </c>
      <c r="D1062" s="37" t="s">
        <v>13</v>
      </c>
      <c r="E1062" s="37" t="s">
        <v>160</v>
      </c>
      <c r="F1062" s="35" t="s">
        <v>430</v>
      </c>
      <c r="G1062" s="35" t="s">
        <v>229</v>
      </c>
      <c r="H1062" s="6">
        <f>H1061-B1062</f>
        <v>-14000</v>
      </c>
      <c r="I1062" s="59">
        <f>+B1062/M1062</f>
        <v>2.616822429906542</v>
      </c>
      <c r="K1062" s="121" t="s">
        <v>220</v>
      </c>
      <c r="L1062" s="121">
        <v>28</v>
      </c>
      <c r="M1062" s="43">
        <v>535</v>
      </c>
    </row>
    <row r="1063" spans="1:13" s="18" customFormat="1" ht="12.75">
      <c r="A1063" s="15"/>
      <c r="B1063" s="252">
        <v>1600</v>
      </c>
      <c r="C1063" s="37" t="s">
        <v>63</v>
      </c>
      <c r="D1063" s="37" t="s">
        <v>13</v>
      </c>
      <c r="E1063" s="37" t="s">
        <v>160</v>
      </c>
      <c r="F1063" s="35" t="s">
        <v>430</v>
      </c>
      <c r="G1063" s="35" t="s">
        <v>211</v>
      </c>
      <c r="H1063" s="6">
        <f>H1062-B1063</f>
        <v>-15600</v>
      </c>
      <c r="I1063" s="59">
        <f>+B1063/M1063</f>
        <v>2.9906542056074765</v>
      </c>
      <c r="K1063" s="121" t="s">
        <v>220</v>
      </c>
      <c r="L1063" s="18">
        <v>28</v>
      </c>
      <c r="M1063" s="43">
        <v>535</v>
      </c>
    </row>
    <row r="1064" spans="2:13" ht="12.75">
      <c r="B1064" s="9">
        <v>1200</v>
      </c>
      <c r="C1064" s="81" t="s">
        <v>63</v>
      </c>
      <c r="D1064" s="81" t="s">
        <v>13</v>
      </c>
      <c r="E1064" s="81" t="s">
        <v>160</v>
      </c>
      <c r="F1064" s="123" t="s">
        <v>430</v>
      </c>
      <c r="G1064" s="123" t="s">
        <v>231</v>
      </c>
      <c r="H1064" s="6">
        <f>H1063-B1064</f>
        <v>-16800</v>
      </c>
      <c r="I1064" s="59">
        <f>+B1064/M1064</f>
        <v>2.2429906542056073</v>
      </c>
      <c r="K1064" s="87" t="s">
        <v>220</v>
      </c>
      <c r="L1064" s="18">
        <v>28</v>
      </c>
      <c r="M1064" s="43">
        <v>535</v>
      </c>
    </row>
    <row r="1065" spans="2:13" ht="12.75">
      <c r="B1065" s="9">
        <v>1700</v>
      </c>
      <c r="C1065" s="81" t="s">
        <v>63</v>
      </c>
      <c r="D1065" s="81" t="s">
        <v>13</v>
      </c>
      <c r="E1065" s="81" t="s">
        <v>160</v>
      </c>
      <c r="F1065" s="123" t="s">
        <v>430</v>
      </c>
      <c r="G1065" s="123" t="s">
        <v>289</v>
      </c>
      <c r="H1065" s="6">
        <f aca="true" t="shared" si="94" ref="H1065:H1071">H1064-B1065</f>
        <v>-18500</v>
      </c>
      <c r="I1065" s="59">
        <f aca="true" t="shared" si="95" ref="I1065:I1071">+B1065/M1065</f>
        <v>3.177570093457944</v>
      </c>
      <c r="K1065" s="87" t="s">
        <v>220</v>
      </c>
      <c r="L1065" s="18">
        <v>28</v>
      </c>
      <c r="M1065" s="43">
        <v>535</v>
      </c>
    </row>
    <row r="1066" spans="2:13" ht="12.75">
      <c r="B1066" s="9">
        <v>900</v>
      </c>
      <c r="C1066" s="81" t="s">
        <v>63</v>
      </c>
      <c r="D1066" s="81" t="s">
        <v>13</v>
      </c>
      <c r="E1066" s="81" t="s">
        <v>160</v>
      </c>
      <c r="F1066" s="123" t="s">
        <v>430</v>
      </c>
      <c r="G1066" s="123" t="s">
        <v>335</v>
      </c>
      <c r="H1066" s="6">
        <f t="shared" si="94"/>
        <v>-19400</v>
      </c>
      <c r="I1066" s="59">
        <f t="shared" si="95"/>
        <v>1.6822429906542056</v>
      </c>
      <c r="K1066" s="87" t="s">
        <v>220</v>
      </c>
      <c r="L1066" s="18">
        <v>28</v>
      </c>
      <c r="M1066" s="43">
        <v>535</v>
      </c>
    </row>
    <row r="1067" spans="1:13" s="121" customFormat="1" ht="12.75">
      <c r="A1067" s="37"/>
      <c r="B1067" s="252">
        <v>1500</v>
      </c>
      <c r="C1067" s="37" t="s">
        <v>63</v>
      </c>
      <c r="D1067" s="37" t="s">
        <v>13</v>
      </c>
      <c r="E1067" s="37" t="s">
        <v>160</v>
      </c>
      <c r="F1067" s="35" t="s">
        <v>430</v>
      </c>
      <c r="G1067" s="35" t="s">
        <v>338</v>
      </c>
      <c r="H1067" s="6">
        <f t="shared" si="94"/>
        <v>-20900</v>
      </c>
      <c r="I1067" s="59">
        <f t="shared" si="95"/>
        <v>2.803738317757009</v>
      </c>
      <c r="K1067" s="121" t="s">
        <v>220</v>
      </c>
      <c r="L1067" s="121">
        <v>28</v>
      </c>
      <c r="M1067" s="43">
        <v>535</v>
      </c>
    </row>
    <row r="1068" spans="2:13" ht="12.75">
      <c r="B1068" s="9">
        <v>1300</v>
      </c>
      <c r="C1068" s="81" t="s">
        <v>63</v>
      </c>
      <c r="D1068" s="81" t="s">
        <v>13</v>
      </c>
      <c r="E1068" s="81" t="s">
        <v>160</v>
      </c>
      <c r="F1068" s="123" t="s">
        <v>430</v>
      </c>
      <c r="G1068" s="123" t="s">
        <v>341</v>
      </c>
      <c r="H1068" s="6">
        <f t="shared" si="94"/>
        <v>-22200</v>
      </c>
      <c r="I1068" s="59">
        <f t="shared" si="95"/>
        <v>2.4299065420560746</v>
      </c>
      <c r="K1068" s="87" t="s">
        <v>220</v>
      </c>
      <c r="L1068" s="18">
        <v>28</v>
      </c>
      <c r="M1068" s="43">
        <v>535</v>
      </c>
    </row>
    <row r="1069" spans="2:13" ht="12.75">
      <c r="B1069" s="9">
        <v>1600</v>
      </c>
      <c r="C1069" s="81" t="s">
        <v>63</v>
      </c>
      <c r="D1069" s="81" t="s">
        <v>13</v>
      </c>
      <c r="E1069" s="81" t="s">
        <v>160</v>
      </c>
      <c r="F1069" s="123" t="s">
        <v>430</v>
      </c>
      <c r="G1069" s="123" t="s">
        <v>350</v>
      </c>
      <c r="H1069" s="6">
        <f t="shared" si="94"/>
        <v>-23800</v>
      </c>
      <c r="I1069" s="59">
        <f t="shared" si="95"/>
        <v>2.9906542056074765</v>
      </c>
      <c r="K1069" s="87" t="s">
        <v>220</v>
      </c>
      <c r="L1069" s="18">
        <v>28</v>
      </c>
      <c r="M1069" s="43">
        <v>535</v>
      </c>
    </row>
    <row r="1070" spans="2:13" ht="12.75">
      <c r="B1070" s="9">
        <v>1800</v>
      </c>
      <c r="C1070" s="81" t="s">
        <v>63</v>
      </c>
      <c r="D1070" s="81" t="s">
        <v>13</v>
      </c>
      <c r="E1070" s="81" t="s">
        <v>160</v>
      </c>
      <c r="F1070" s="123" t="s">
        <v>430</v>
      </c>
      <c r="G1070" s="123" t="s">
        <v>392</v>
      </c>
      <c r="H1070" s="6">
        <f t="shared" si="94"/>
        <v>-25600</v>
      </c>
      <c r="I1070" s="59">
        <f t="shared" si="95"/>
        <v>3.364485981308411</v>
      </c>
      <c r="K1070" s="87" t="s">
        <v>220</v>
      </c>
      <c r="L1070">
        <v>28</v>
      </c>
      <c r="M1070" s="43">
        <v>535</v>
      </c>
    </row>
    <row r="1071" spans="2:13" ht="12.75">
      <c r="B1071" s="9">
        <v>1400</v>
      </c>
      <c r="C1071" s="81" t="s">
        <v>63</v>
      </c>
      <c r="D1071" s="81" t="s">
        <v>13</v>
      </c>
      <c r="E1071" s="81" t="s">
        <v>160</v>
      </c>
      <c r="F1071" s="123" t="s">
        <v>430</v>
      </c>
      <c r="G1071" s="123" t="s">
        <v>395</v>
      </c>
      <c r="H1071" s="6">
        <f t="shared" si="94"/>
        <v>-27000</v>
      </c>
      <c r="I1071" s="59">
        <f t="shared" si="95"/>
        <v>2.616822429906542</v>
      </c>
      <c r="K1071" s="87" t="s">
        <v>220</v>
      </c>
      <c r="L1071">
        <v>28</v>
      </c>
      <c r="M1071" s="43">
        <v>535</v>
      </c>
    </row>
    <row r="1072" spans="1:13" s="102" customFormat="1" ht="12.75">
      <c r="A1072" s="97"/>
      <c r="B1072" s="388">
        <f>SUM(B1053:B1071)</f>
        <v>27000</v>
      </c>
      <c r="C1072" s="128"/>
      <c r="D1072" s="128"/>
      <c r="E1072" s="128" t="s">
        <v>160</v>
      </c>
      <c r="F1072" s="130"/>
      <c r="G1072" s="130"/>
      <c r="H1072" s="100">
        <v>0</v>
      </c>
      <c r="I1072" s="101">
        <f t="shared" si="93"/>
        <v>50.467289719626166</v>
      </c>
      <c r="K1072" s="129"/>
      <c r="M1072" s="43">
        <v>535</v>
      </c>
    </row>
    <row r="1073" spans="2:13" ht="12.75">
      <c r="B1073" s="9"/>
      <c r="C1073" s="81"/>
      <c r="D1073" s="81"/>
      <c r="E1073" s="81"/>
      <c r="F1073" s="123"/>
      <c r="G1073" s="123"/>
      <c r="H1073" s="6">
        <f>H1072-B1073</f>
        <v>0</v>
      </c>
      <c r="I1073" s="25">
        <f t="shared" si="93"/>
        <v>0</v>
      </c>
      <c r="K1073" s="87"/>
      <c r="M1073" s="43">
        <v>535</v>
      </c>
    </row>
    <row r="1074" spans="2:13" ht="12.75">
      <c r="B1074" s="9"/>
      <c r="C1074" s="81"/>
      <c r="D1074" s="81"/>
      <c r="E1074" s="81"/>
      <c r="F1074" s="123"/>
      <c r="G1074" s="123"/>
      <c r="H1074" s="6">
        <f>H1073-B1074</f>
        <v>0</v>
      </c>
      <c r="I1074" s="25">
        <f t="shared" si="93"/>
        <v>0</v>
      </c>
      <c r="K1074" s="87"/>
      <c r="M1074" s="43">
        <v>535</v>
      </c>
    </row>
    <row r="1075" spans="2:13" ht="12.75">
      <c r="B1075" s="387">
        <v>700</v>
      </c>
      <c r="C1075" s="81" t="s">
        <v>431</v>
      </c>
      <c r="D1075" s="81" t="s">
        <v>13</v>
      </c>
      <c r="E1075" s="81" t="s">
        <v>435</v>
      </c>
      <c r="F1075" s="123" t="s">
        <v>432</v>
      </c>
      <c r="G1075" s="123" t="s">
        <v>231</v>
      </c>
      <c r="H1075" s="6">
        <f>H1074-B1075</f>
        <v>-700</v>
      </c>
      <c r="I1075" s="25">
        <f t="shared" si="93"/>
        <v>1.308411214953271</v>
      </c>
      <c r="K1075" s="87" t="s">
        <v>220</v>
      </c>
      <c r="L1075">
        <v>28</v>
      </c>
      <c r="M1075" s="43">
        <v>535</v>
      </c>
    </row>
    <row r="1076" spans="2:13" ht="12.75">
      <c r="B1076" s="9">
        <v>5000</v>
      </c>
      <c r="C1076" s="81" t="s">
        <v>433</v>
      </c>
      <c r="D1076" s="81" t="s">
        <v>13</v>
      </c>
      <c r="E1076" s="81" t="s">
        <v>435</v>
      </c>
      <c r="F1076" s="35" t="s">
        <v>434</v>
      </c>
      <c r="G1076" s="123" t="s">
        <v>289</v>
      </c>
      <c r="H1076" s="6">
        <f>H1075-B1076</f>
        <v>-5700</v>
      </c>
      <c r="I1076" s="25">
        <f t="shared" si="93"/>
        <v>9.345794392523365</v>
      </c>
      <c r="K1076" s="87" t="s">
        <v>220</v>
      </c>
      <c r="L1076">
        <v>28</v>
      </c>
      <c r="M1076" s="43">
        <v>535</v>
      </c>
    </row>
    <row r="1077" spans="1:13" s="102" customFormat="1" ht="12.75">
      <c r="A1077" s="97"/>
      <c r="B1077" s="388">
        <f>SUM(B1075:B1076)</f>
        <v>5700</v>
      </c>
      <c r="C1077" s="128"/>
      <c r="D1077" s="128"/>
      <c r="E1077" s="128" t="s">
        <v>435</v>
      </c>
      <c r="F1077" s="130"/>
      <c r="G1077" s="130"/>
      <c r="H1077" s="100">
        <v>0</v>
      </c>
      <c r="I1077" s="101">
        <f t="shared" si="93"/>
        <v>10.654205607476635</v>
      </c>
      <c r="K1077" s="129"/>
      <c r="M1077" s="43">
        <v>535</v>
      </c>
    </row>
    <row r="1078" spans="2:13" ht="12.75">
      <c r="B1078" s="9"/>
      <c r="H1078" s="6">
        <f>H1077-B1078</f>
        <v>0</v>
      </c>
      <c r="I1078" s="25">
        <f t="shared" si="93"/>
        <v>0</v>
      </c>
      <c r="M1078" s="43">
        <v>535</v>
      </c>
    </row>
    <row r="1079" spans="2:13" ht="12.75">
      <c r="B1079" s="9"/>
      <c r="H1079" s="6">
        <f>H1078-B1079</f>
        <v>0</v>
      </c>
      <c r="I1079" s="25">
        <f t="shared" si="93"/>
        <v>0</v>
      </c>
      <c r="M1079" s="43">
        <v>535</v>
      </c>
    </row>
    <row r="1080" spans="2:13" ht="12.75">
      <c r="B1080" s="9"/>
      <c r="H1080" s="6">
        <f>H1079-B1080</f>
        <v>0</v>
      </c>
      <c r="I1080" s="25">
        <f t="shared" si="93"/>
        <v>0</v>
      </c>
      <c r="M1080" s="43">
        <v>535</v>
      </c>
    </row>
    <row r="1081" spans="2:13" ht="12.75">
      <c r="B1081" s="9"/>
      <c r="H1081" s="6">
        <f>H1080-B1081</f>
        <v>0</v>
      </c>
      <c r="I1081" s="25">
        <f t="shared" si="93"/>
        <v>0</v>
      </c>
      <c r="M1081" s="43">
        <v>535</v>
      </c>
    </row>
    <row r="1082" spans="1:13" s="108" customFormat="1" ht="12.75">
      <c r="A1082" s="103"/>
      <c r="B1082" s="389">
        <f>+B1087+B1091+B1095</f>
        <v>18500</v>
      </c>
      <c r="C1082" s="103" t="s">
        <v>436</v>
      </c>
      <c r="D1082" s="103" t="s">
        <v>443</v>
      </c>
      <c r="E1082" s="103" t="s">
        <v>125</v>
      </c>
      <c r="F1082" s="105" t="s">
        <v>214</v>
      </c>
      <c r="G1082" s="106" t="s">
        <v>302</v>
      </c>
      <c r="H1082" s="104"/>
      <c r="I1082" s="107">
        <f t="shared" si="93"/>
        <v>34.57943925233645</v>
      </c>
      <c r="M1082" s="43">
        <v>535</v>
      </c>
    </row>
    <row r="1083" spans="2:13" ht="12.75">
      <c r="B1083" s="9"/>
      <c r="H1083" s="6">
        <f>H1082-B1083</f>
        <v>0</v>
      </c>
      <c r="I1083" s="25">
        <f t="shared" si="93"/>
        <v>0</v>
      </c>
      <c r="M1083" s="43">
        <v>535</v>
      </c>
    </row>
    <row r="1084" spans="2:13" ht="12.75">
      <c r="B1084" s="9">
        <v>2500</v>
      </c>
      <c r="C1084" s="37" t="s">
        <v>29</v>
      </c>
      <c r="D1084" s="1" t="s">
        <v>13</v>
      </c>
      <c r="E1084" s="1" t="s">
        <v>97</v>
      </c>
      <c r="F1084" s="71" t="s">
        <v>437</v>
      </c>
      <c r="G1084" s="30" t="s">
        <v>289</v>
      </c>
      <c r="H1084" s="6">
        <f>H1083-B1084</f>
        <v>-2500</v>
      </c>
      <c r="I1084" s="25">
        <f>+B1084/M1084</f>
        <v>4.672897196261682</v>
      </c>
      <c r="K1084" t="s">
        <v>29</v>
      </c>
      <c r="L1084">
        <v>29</v>
      </c>
      <c r="M1084" s="43">
        <v>535</v>
      </c>
    </row>
    <row r="1085" spans="2:13" ht="12.75">
      <c r="B1085" s="9">
        <v>2000</v>
      </c>
      <c r="C1085" s="37" t="s">
        <v>29</v>
      </c>
      <c r="D1085" s="1" t="s">
        <v>13</v>
      </c>
      <c r="E1085" s="1" t="s">
        <v>33</v>
      </c>
      <c r="F1085" s="71" t="s">
        <v>438</v>
      </c>
      <c r="G1085" s="30" t="s">
        <v>350</v>
      </c>
      <c r="H1085" s="6">
        <f>H1084-B1085</f>
        <v>-4500</v>
      </c>
      <c r="I1085" s="25">
        <f>+B1085/M1085</f>
        <v>3.7383177570093458</v>
      </c>
      <c r="K1085" t="s">
        <v>29</v>
      </c>
      <c r="L1085">
        <v>29</v>
      </c>
      <c r="M1085" s="43">
        <v>535</v>
      </c>
    </row>
    <row r="1086" spans="2:13" ht="12.75">
      <c r="B1086" s="9">
        <v>2500</v>
      </c>
      <c r="C1086" s="37" t="s">
        <v>29</v>
      </c>
      <c r="D1086" s="1" t="s">
        <v>13</v>
      </c>
      <c r="E1086" s="1" t="s">
        <v>97</v>
      </c>
      <c r="F1086" s="71" t="s">
        <v>439</v>
      </c>
      <c r="G1086" s="30" t="s">
        <v>350</v>
      </c>
      <c r="H1086" s="6">
        <f>H1085-B1086</f>
        <v>-7000</v>
      </c>
      <c r="I1086" s="25">
        <f>+B1086/M1086</f>
        <v>4.672897196261682</v>
      </c>
      <c r="K1086" t="s">
        <v>29</v>
      </c>
      <c r="L1086">
        <v>29</v>
      </c>
      <c r="M1086" s="43">
        <v>535</v>
      </c>
    </row>
    <row r="1087" spans="1:13" s="96" customFormat="1" ht="12.75">
      <c r="A1087" s="14"/>
      <c r="B1087" s="386">
        <f>SUM(B1084:B1086)</f>
        <v>7000</v>
      </c>
      <c r="C1087" s="14" t="s">
        <v>29</v>
      </c>
      <c r="D1087" s="14"/>
      <c r="E1087" s="14"/>
      <c r="F1087" s="21"/>
      <c r="G1087" s="21"/>
      <c r="H1087" s="94">
        <v>0</v>
      </c>
      <c r="I1087" s="95">
        <f t="shared" si="93"/>
        <v>13.08411214953271</v>
      </c>
      <c r="M1087" s="43">
        <v>535</v>
      </c>
    </row>
    <row r="1088" spans="2:13" ht="12.75">
      <c r="B1088" s="9"/>
      <c r="H1088" s="6">
        <f>H1087-B1088</f>
        <v>0</v>
      </c>
      <c r="I1088" s="25">
        <f t="shared" si="93"/>
        <v>0</v>
      </c>
      <c r="M1088" s="43">
        <v>535</v>
      </c>
    </row>
    <row r="1089" spans="2:13" ht="12.75">
      <c r="B1089" s="9"/>
      <c r="H1089" s="6">
        <f>H1088-B1089</f>
        <v>0</v>
      </c>
      <c r="I1089" s="25">
        <f t="shared" si="93"/>
        <v>0</v>
      </c>
      <c r="M1089" s="43">
        <v>535</v>
      </c>
    </row>
    <row r="1090" spans="2:13" ht="12.75">
      <c r="B1090" s="9">
        <v>1500</v>
      </c>
      <c r="C1090" s="1" t="s">
        <v>63</v>
      </c>
      <c r="D1090" s="1" t="s">
        <v>77</v>
      </c>
      <c r="E1090" s="1" t="s">
        <v>160</v>
      </c>
      <c r="F1090" s="30" t="s">
        <v>440</v>
      </c>
      <c r="G1090" s="30" t="s">
        <v>441</v>
      </c>
      <c r="H1090" s="6">
        <f>H1089-B1090</f>
        <v>-1500</v>
      </c>
      <c r="I1090" s="25">
        <f t="shared" si="93"/>
        <v>2.803738317757009</v>
      </c>
      <c r="K1090" t="s">
        <v>97</v>
      </c>
      <c r="L1090">
        <v>29</v>
      </c>
      <c r="M1090" s="43">
        <v>535</v>
      </c>
    </row>
    <row r="1091" spans="1:13" s="96" customFormat="1" ht="12.75">
      <c r="A1091" s="14"/>
      <c r="B1091" s="386">
        <f>SUM(B1090)</f>
        <v>1500</v>
      </c>
      <c r="C1091" s="14"/>
      <c r="D1091" s="14"/>
      <c r="E1091" s="14" t="s">
        <v>160</v>
      </c>
      <c r="F1091" s="21"/>
      <c r="G1091" s="21"/>
      <c r="H1091" s="94">
        <v>0</v>
      </c>
      <c r="I1091" s="95">
        <f t="shared" si="93"/>
        <v>2.803738317757009</v>
      </c>
      <c r="M1091" s="43">
        <v>535</v>
      </c>
    </row>
    <row r="1092" spans="2:13" ht="12.75">
      <c r="B1092" s="9"/>
      <c r="H1092" s="6">
        <f>H1091-B1092</f>
        <v>0</v>
      </c>
      <c r="I1092" s="25">
        <f t="shared" si="93"/>
        <v>0</v>
      </c>
      <c r="M1092" s="43">
        <v>535</v>
      </c>
    </row>
    <row r="1093" spans="2:13" ht="12.75">
      <c r="B1093" s="9"/>
      <c r="H1093" s="6">
        <f>H1092-B1093</f>
        <v>0</v>
      </c>
      <c r="I1093" s="25">
        <f t="shared" si="93"/>
        <v>0</v>
      </c>
      <c r="M1093" s="43">
        <v>535</v>
      </c>
    </row>
    <row r="1094" spans="2:13" ht="12.75">
      <c r="B1094" s="9">
        <v>10000</v>
      </c>
      <c r="C1094" s="15" t="s">
        <v>1174</v>
      </c>
      <c r="D1094" s="1" t="s">
        <v>77</v>
      </c>
      <c r="E1094" s="1" t="s">
        <v>122</v>
      </c>
      <c r="F1094" s="30" t="s">
        <v>442</v>
      </c>
      <c r="G1094" s="30" t="s">
        <v>350</v>
      </c>
      <c r="H1094" s="6">
        <f>H1093-B1094</f>
        <v>-10000</v>
      </c>
      <c r="I1094" s="25">
        <f t="shared" si="93"/>
        <v>18.69158878504673</v>
      </c>
      <c r="K1094" t="s">
        <v>97</v>
      </c>
      <c r="L1094">
        <v>29</v>
      </c>
      <c r="M1094" s="43">
        <v>535</v>
      </c>
    </row>
    <row r="1095" spans="1:13" s="96" customFormat="1" ht="12.75">
      <c r="A1095" s="14"/>
      <c r="B1095" s="386">
        <f>SUM(B1094)</f>
        <v>10000</v>
      </c>
      <c r="C1095" s="14"/>
      <c r="D1095" s="14"/>
      <c r="E1095" s="14" t="s">
        <v>122</v>
      </c>
      <c r="F1095" s="21"/>
      <c r="G1095" s="21"/>
      <c r="H1095" s="94">
        <v>0</v>
      </c>
      <c r="I1095" s="95">
        <f>+B1095/M1095</f>
        <v>18.69158878504673</v>
      </c>
      <c r="M1095" s="43">
        <v>535</v>
      </c>
    </row>
    <row r="1096" spans="2:13" ht="12.75">
      <c r="B1096" s="9"/>
      <c r="H1096" s="6">
        <f>H1095-B1096</f>
        <v>0</v>
      </c>
      <c r="I1096" s="25">
        <f aca="true" t="shared" si="96" ref="I1096:I1149">+B1096/M1096</f>
        <v>0</v>
      </c>
      <c r="M1096" s="43">
        <v>535</v>
      </c>
    </row>
    <row r="1097" spans="2:13" ht="12.75">
      <c r="B1097" s="9"/>
      <c r="H1097" s="6">
        <f>H1096-B1097</f>
        <v>0</v>
      </c>
      <c r="I1097" s="25">
        <f t="shared" si="96"/>
        <v>0</v>
      </c>
      <c r="M1097" s="43">
        <v>535</v>
      </c>
    </row>
    <row r="1098" spans="2:13" ht="12.75">
      <c r="B1098" s="9"/>
      <c r="H1098" s="6">
        <f>H1097-B1098</f>
        <v>0</v>
      </c>
      <c r="I1098" s="25">
        <f t="shared" si="96"/>
        <v>0</v>
      </c>
      <c r="M1098" s="43">
        <v>535</v>
      </c>
    </row>
    <row r="1099" spans="2:13" ht="12.75">
      <c r="B1099" s="9"/>
      <c r="H1099" s="6">
        <f>H1098-B1099</f>
        <v>0</v>
      </c>
      <c r="I1099" s="25">
        <f t="shared" si="96"/>
        <v>0</v>
      </c>
      <c r="M1099" s="43">
        <v>535</v>
      </c>
    </row>
    <row r="1100" spans="1:13" s="93" customFormat="1" ht="12.75">
      <c r="A1100" s="89"/>
      <c r="B1100" s="385">
        <f>+B1106+B1111+B1115</f>
        <v>10500</v>
      </c>
      <c r="C1100" s="89" t="s">
        <v>444</v>
      </c>
      <c r="D1100" s="89" t="s">
        <v>445</v>
      </c>
      <c r="E1100" s="89" t="s">
        <v>111</v>
      </c>
      <c r="F1100" s="91" t="s">
        <v>446</v>
      </c>
      <c r="G1100" s="91" t="s">
        <v>72</v>
      </c>
      <c r="H1100" s="90"/>
      <c r="I1100" s="92">
        <f t="shared" si="96"/>
        <v>19.626168224299064</v>
      </c>
      <c r="M1100" s="43">
        <v>535</v>
      </c>
    </row>
    <row r="1101" spans="2:13" ht="12.75">
      <c r="B1101" s="9"/>
      <c r="H1101" s="6">
        <f>H1100-B1101</f>
        <v>0</v>
      </c>
      <c r="I1101" s="25">
        <f t="shared" si="96"/>
        <v>0</v>
      </c>
      <c r="M1101" s="43">
        <v>535</v>
      </c>
    </row>
    <row r="1102" spans="1:13" s="18" customFormat="1" ht="12.75">
      <c r="A1102" s="15"/>
      <c r="B1102" s="252">
        <v>1500</v>
      </c>
      <c r="C1102" s="36" t="s">
        <v>1169</v>
      </c>
      <c r="D1102" s="15" t="s">
        <v>13</v>
      </c>
      <c r="E1102" s="15" t="s">
        <v>1139</v>
      </c>
      <c r="F1102" s="34" t="s">
        <v>447</v>
      </c>
      <c r="G1102" s="35" t="s">
        <v>47</v>
      </c>
      <c r="H1102" s="33">
        <f>H1101-B1102</f>
        <v>-1500</v>
      </c>
      <c r="I1102" s="59">
        <f t="shared" si="96"/>
        <v>2.803738317757009</v>
      </c>
      <c r="K1102" s="18" t="s">
        <v>33</v>
      </c>
      <c r="L1102" s="18">
        <v>30</v>
      </c>
      <c r="M1102" s="43">
        <v>535</v>
      </c>
    </row>
    <row r="1103" spans="1:13" s="18" customFormat="1" ht="12.75">
      <c r="A1103" s="15"/>
      <c r="B1103" s="252">
        <v>1500</v>
      </c>
      <c r="C1103" s="37" t="s">
        <v>1169</v>
      </c>
      <c r="D1103" s="15" t="s">
        <v>13</v>
      </c>
      <c r="E1103" s="15" t="s">
        <v>1139</v>
      </c>
      <c r="F1103" s="34" t="s">
        <v>447</v>
      </c>
      <c r="G1103" s="35" t="s">
        <v>47</v>
      </c>
      <c r="H1103" s="33">
        <f>H1102-B1103</f>
        <v>-3000</v>
      </c>
      <c r="I1103" s="59">
        <f t="shared" si="96"/>
        <v>2.803738317757009</v>
      </c>
      <c r="K1103" s="18" t="s">
        <v>33</v>
      </c>
      <c r="L1103" s="18">
        <v>30</v>
      </c>
      <c r="M1103" s="43">
        <v>535</v>
      </c>
    </row>
    <row r="1104" spans="2:13" ht="12.75">
      <c r="B1104" s="252">
        <v>1500</v>
      </c>
      <c r="C1104" s="37" t="s">
        <v>1170</v>
      </c>
      <c r="D1104" s="1" t="s">
        <v>13</v>
      </c>
      <c r="E1104" s="1" t="s">
        <v>1139</v>
      </c>
      <c r="F1104" s="30" t="s">
        <v>447</v>
      </c>
      <c r="G1104" s="35" t="s">
        <v>47</v>
      </c>
      <c r="H1104" s="6">
        <f>H1103-B1104</f>
        <v>-4500</v>
      </c>
      <c r="I1104" s="25">
        <f t="shared" si="96"/>
        <v>2.803738317757009</v>
      </c>
      <c r="K1104" t="s">
        <v>33</v>
      </c>
      <c r="L1104" s="18">
        <v>30</v>
      </c>
      <c r="M1104" s="43">
        <v>535</v>
      </c>
    </row>
    <row r="1105" spans="1:13" s="18" customFormat="1" ht="12.75">
      <c r="A1105" s="15"/>
      <c r="B1105" s="252">
        <v>1500</v>
      </c>
      <c r="C1105" s="37" t="s">
        <v>1170</v>
      </c>
      <c r="D1105" s="1" t="s">
        <v>13</v>
      </c>
      <c r="E1105" s="1" t="s">
        <v>1139</v>
      </c>
      <c r="F1105" s="30" t="s">
        <v>447</v>
      </c>
      <c r="G1105" s="35" t="s">
        <v>47</v>
      </c>
      <c r="H1105" s="6">
        <f>H1104-B1105</f>
        <v>-6000</v>
      </c>
      <c r="I1105" s="25">
        <f t="shared" si="96"/>
        <v>2.803738317757009</v>
      </c>
      <c r="K1105" t="s">
        <v>33</v>
      </c>
      <c r="L1105" s="18">
        <v>30</v>
      </c>
      <c r="M1105" s="43">
        <v>535</v>
      </c>
    </row>
    <row r="1106" spans="1:13" s="96" customFormat="1" ht="12.75">
      <c r="A1106" s="14"/>
      <c r="B1106" s="386">
        <f>SUM(B1102:B1105)</f>
        <v>6000</v>
      </c>
      <c r="C1106" s="118" t="s">
        <v>1144</v>
      </c>
      <c r="D1106" s="14"/>
      <c r="E1106" s="14"/>
      <c r="F1106" s="21"/>
      <c r="G1106" s="21"/>
      <c r="H1106" s="94">
        <v>0</v>
      </c>
      <c r="I1106" s="95">
        <f t="shared" si="96"/>
        <v>11.214953271028037</v>
      </c>
      <c r="M1106" s="43">
        <v>535</v>
      </c>
    </row>
    <row r="1107" spans="2:13" ht="12.75">
      <c r="B1107" s="9"/>
      <c r="C1107" s="37"/>
      <c r="D1107" s="15"/>
      <c r="H1107" s="6">
        <f>H1106-B1107</f>
        <v>0</v>
      </c>
      <c r="I1107" s="25">
        <f t="shared" si="96"/>
        <v>0</v>
      </c>
      <c r="M1107" s="43">
        <v>535</v>
      </c>
    </row>
    <row r="1108" spans="2:13" ht="12.75">
      <c r="B1108" s="9"/>
      <c r="C1108" s="37"/>
      <c r="D1108" s="15"/>
      <c r="H1108" s="6">
        <f>H1107-B1108</f>
        <v>0</v>
      </c>
      <c r="I1108" s="25">
        <f t="shared" si="96"/>
        <v>0</v>
      </c>
      <c r="M1108" s="43">
        <v>535</v>
      </c>
    </row>
    <row r="1109" spans="2:14" ht="12.75">
      <c r="B1109" s="9">
        <v>1000</v>
      </c>
      <c r="C1109" s="37" t="s">
        <v>63</v>
      </c>
      <c r="D1109" s="1" t="s">
        <v>13</v>
      </c>
      <c r="E1109" s="1" t="s">
        <v>160</v>
      </c>
      <c r="F1109" s="30" t="s">
        <v>447</v>
      </c>
      <c r="G1109" s="35" t="s">
        <v>47</v>
      </c>
      <c r="H1109" s="6">
        <f>H1108-B1109</f>
        <v>-1000</v>
      </c>
      <c r="I1109" s="25">
        <f t="shared" si="96"/>
        <v>1.8691588785046729</v>
      </c>
      <c r="J1109" s="40"/>
      <c r="K1109" t="s">
        <v>33</v>
      </c>
      <c r="L1109" s="18">
        <v>30</v>
      </c>
      <c r="M1109" s="43">
        <v>535</v>
      </c>
      <c r="N1109" s="42"/>
    </row>
    <row r="1110" spans="2:14" ht="12.75">
      <c r="B1110" s="9">
        <v>1500</v>
      </c>
      <c r="C1110" s="37" t="s">
        <v>63</v>
      </c>
      <c r="D1110" s="1" t="s">
        <v>13</v>
      </c>
      <c r="E1110" s="1" t="s">
        <v>160</v>
      </c>
      <c r="F1110" s="30" t="s">
        <v>447</v>
      </c>
      <c r="G1110" s="35" t="s">
        <v>47</v>
      </c>
      <c r="H1110" s="6">
        <f>H1109-B1110</f>
        <v>-2500</v>
      </c>
      <c r="I1110" s="25">
        <f>+B1110/M1110</f>
        <v>2.803738317757009</v>
      </c>
      <c r="J1110" s="40"/>
      <c r="K1110" t="s">
        <v>33</v>
      </c>
      <c r="L1110" s="18">
        <v>30</v>
      </c>
      <c r="M1110" s="43">
        <v>535</v>
      </c>
      <c r="N1110" s="42"/>
    </row>
    <row r="1111" spans="1:13" s="96" customFormat="1" ht="12.75">
      <c r="A1111" s="14"/>
      <c r="B1111" s="386">
        <f>SUM(B1109:B1110)</f>
        <v>2500</v>
      </c>
      <c r="C1111" s="118"/>
      <c r="D1111" s="14"/>
      <c r="E1111" s="14" t="s">
        <v>160</v>
      </c>
      <c r="F1111" s="21"/>
      <c r="G1111" s="21"/>
      <c r="H1111" s="94"/>
      <c r="I1111" s="95">
        <f t="shared" si="96"/>
        <v>4.672897196261682</v>
      </c>
      <c r="M1111" s="43">
        <v>535</v>
      </c>
    </row>
    <row r="1112" spans="2:13" ht="12.75">
      <c r="B1112" s="9"/>
      <c r="C1112" s="37"/>
      <c r="D1112" s="15"/>
      <c r="H1112" s="6">
        <f>H1111-B1112</f>
        <v>0</v>
      </c>
      <c r="I1112" s="25">
        <f t="shared" si="96"/>
        <v>0</v>
      </c>
      <c r="M1112" s="43">
        <v>535</v>
      </c>
    </row>
    <row r="1113" spans="2:13" ht="12.75">
      <c r="B1113" s="9"/>
      <c r="C1113" s="37"/>
      <c r="D1113" s="15"/>
      <c r="H1113" s="6">
        <f>H1112-B1113</f>
        <v>0</v>
      </c>
      <c r="I1113" s="25">
        <f t="shared" si="96"/>
        <v>0</v>
      </c>
      <c r="M1113" s="43">
        <v>535</v>
      </c>
    </row>
    <row r="1114" spans="2:13" ht="12.75">
      <c r="B1114" s="9">
        <v>2000</v>
      </c>
      <c r="C1114" s="37" t="s">
        <v>66</v>
      </c>
      <c r="D1114" s="1" t="s">
        <v>13</v>
      </c>
      <c r="E1114" s="1" t="s">
        <v>1139</v>
      </c>
      <c r="F1114" s="30" t="s">
        <v>447</v>
      </c>
      <c r="G1114" s="35" t="s">
        <v>47</v>
      </c>
      <c r="H1114" s="6">
        <f>H1113-B1114</f>
        <v>-2000</v>
      </c>
      <c r="I1114" s="25">
        <f t="shared" si="96"/>
        <v>3.7383177570093458</v>
      </c>
      <c r="K1114" t="s">
        <v>33</v>
      </c>
      <c r="L1114" s="18">
        <v>30</v>
      </c>
      <c r="M1114" s="43">
        <v>535</v>
      </c>
    </row>
    <row r="1115" spans="1:13" s="96" customFormat="1" ht="12.75">
      <c r="A1115" s="14"/>
      <c r="B1115" s="386">
        <f>SUM(B1114)</f>
        <v>2000</v>
      </c>
      <c r="C1115" s="118" t="s">
        <v>66</v>
      </c>
      <c r="D1115" s="14"/>
      <c r="E1115" s="14"/>
      <c r="F1115" s="21"/>
      <c r="G1115" s="119"/>
      <c r="H1115" s="94">
        <v>0</v>
      </c>
      <c r="I1115" s="95">
        <f t="shared" si="96"/>
        <v>3.7383177570093458</v>
      </c>
      <c r="M1115" s="43">
        <v>535</v>
      </c>
    </row>
    <row r="1116" spans="2:13" ht="12.75">
      <c r="B1116" s="9"/>
      <c r="C1116" s="37"/>
      <c r="D1116" s="15"/>
      <c r="H1116" s="6">
        <f>H1115-B1116</f>
        <v>0</v>
      </c>
      <c r="I1116" s="25">
        <f t="shared" si="96"/>
        <v>0</v>
      </c>
      <c r="M1116" s="43">
        <v>535</v>
      </c>
    </row>
    <row r="1117" spans="2:13" ht="12.75">
      <c r="B1117" s="9"/>
      <c r="H1117" s="6">
        <f>H1116-B1117</f>
        <v>0</v>
      </c>
      <c r="I1117" s="25">
        <f t="shared" si="96"/>
        <v>0</v>
      </c>
      <c r="M1117" s="43">
        <v>535</v>
      </c>
    </row>
    <row r="1118" spans="2:13" ht="12.75">
      <c r="B1118" s="9"/>
      <c r="H1118" s="6">
        <f>H1117-B1118</f>
        <v>0</v>
      </c>
      <c r="I1118" s="25">
        <f t="shared" si="96"/>
        <v>0</v>
      </c>
      <c r="M1118" s="43">
        <v>535</v>
      </c>
    </row>
    <row r="1119" spans="2:13" ht="12.75">
      <c r="B1119" s="9"/>
      <c r="H1119" s="6">
        <f>H1118-B1119</f>
        <v>0</v>
      </c>
      <c r="I1119" s="25">
        <f t="shared" si="96"/>
        <v>0</v>
      </c>
      <c r="M1119" s="43">
        <v>535</v>
      </c>
    </row>
    <row r="1120" spans="1:13" s="93" customFormat="1" ht="12.75">
      <c r="A1120" s="89"/>
      <c r="B1120" s="385">
        <f>+B1123+B1129+B1133+B1137</f>
        <v>17200</v>
      </c>
      <c r="C1120" s="89" t="s">
        <v>448</v>
      </c>
      <c r="D1120" s="89" t="s">
        <v>449</v>
      </c>
      <c r="E1120" s="89" t="s">
        <v>111</v>
      </c>
      <c r="F1120" s="91" t="s">
        <v>450</v>
      </c>
      <c r="G1120" s="91" t="s">
        <v>451</v>
      </c>
      <c r="H1120" s="90"/>
      <c r="I1120" s="92">
        <f t="shared" si="96"/>
        <v>32.149532710280376</v>
      </c>
      <c r="M1120" s="43">
        <v>535</v>
      </c>
    </row>
    <row r="1121" spans="2:13" ht="12.75">
      <c r="B1121" s="9"/>
      <c r="H1121" s="6">
        <f>H1120-B1121</f>
        <v>0</v>
      </c>
      <c r="I1121" s="25">
        <f t="shared" si="96"/>
        <v>0</v>
      </c>
      <c r="M1121" s="43">
        <v>535</v>
      </c>
    </row>
    <row r="1122" spans="2:13" ht="12.75">
      <c r="B1122" s="9">
        <v>2000</v>
      </c>
      <c r="C1122" s="37" t="s">
        <v>29</v>
      </c>
      <c r="D1122" s="1" t="s">
        <v>13</v>
      </c>
      <c r="E1122" s="1" t="s">
        <v>33</v>
      </c>
      <c r="F1122" s="71" t="s">
        <v>452</v>
      </c>
      <c r="G1122" s="30" t="s">
        <v>231</v>
      </c>
      <c r="H1122" s="6">
        <f>H1121-B1122</f>
        <v>-2000</v>
      </c>
      <c r="I1122" s="25">
        <f t="shared" si="96"/>
        <v>3.7383177570093458</v>
      </c>
      <c r="K1122" t="s">
        <v>29</v>
      </c>
      <c r="L1122">
        <v>31</v>
      </c>
      <c r="M1122" s="43">
        <v>535</v>
      </c>
    </row>
    <row r="1123" spans="1:13" s="96" customFormat="1" ht="12.75">
      <c r="A1123" s="14"/>
      <c r="B1123" s="386">
        <f>SUM(B1122)</f>
        <v>2000</v>
      </c>
      <c r="C1123" s="14" t="s">
        <v>29</v>
      </c>
      <c r="D1123" s="14"/>
      <c r="E1123" s="14"/>
      <c r="F1123" s="21"/>
      <c r="G1123" s="21"/>
      <c r="H1123" s="94">
        <v>0</v>
      </c>
      <c r="I1123" s="95">
        <f t="shared" si="96"/>
        <v>3.7383177570093458</v>
      </c>
      <c r="M1123" s="43">
        <v>535</v>
      </c>
    </row>
    <row r="1124" spans="2:13" ht="12.75">
      <c r="B1124" s="9"/>
      <c r="H1124" s="6">
        <f>H1123-B1124</f>
        <v>0</v>
      </c>
      <c r="I1124" s="25">
        <f t="shared" si="96"/>
        <v>0</v>
      </c>
      <c r="M1124" s="43">
        <v>535</v>
      </c>
    </row>
    <row r="1125" spans="2:13" ht="12.75">
      <c r="B1125" s="9"/>
      <c r="H1125" s="6">
        <f>H1124-B1125</f>
        <v>0</v>
      </c>
      <c r="I1125" s="25">
        <f>+B1125/M1125</f>
        <v>0</v>
      </c>
      <c r="M1125" s="43">
        <v>535</v>
      </c>
    </row>
    <row r="1126" spans="2:13" ht="12.75">
      <c r="B1126" s="9">
        <v>600</v>
      </c>
      <c r="C1126" s="36" t="s">
        <v>712</v>
      </c>
      <c r="D1126" s="1" t="s">
        <v>13</v>
      </c>
      <c r="E1126" s="1" t="s">
        <v>1139</v>
      </c>
      <c r="F1126" s="115" t="s">
        <v>453</v>
      </c>
      <c r="G1126" s="35" t="s">
        <v>231</v>
      </c>
      <c r="H1126" s="6">
        <f>H1125-B1126</f>
        <v>-600</v>
      </c>
      <c r="I1126" s="25">
        <f>+B1126/M1126</f>
        <v>1.1214953271028036</v>
      </c>
      <c r="K1126" t="s">
        <v>33</v>
      </c>
      <c r="L1126">
        <v>31</v>
      </c>
      <c r="M1126" s="43">
        <v>535</v>
      </c>
    </row>
    <row r="1127" spans="2:13" ht="12.75">
      <c r="B1127" s="252">
        <v>10000</v>
      </c>
      <c r="C1127" s="37" t="s">
        <v>454</v>
      </c>
      <c r="D1127" s="1" t="s">
        <v>13</v>
      </c>
      <c r="E1127" s="1" t="s">
        <v>1139</v>
      </c>
      <c r="F1127" s="115" t="s">
        <v>453</v>
      </c>
      <c r="G1127" s="35" t="s">
        <v>231</v>
      </c>
      <c r="H1127" s="6">
        <f>H1126-B1127</f>
        <v>-10600</v>
      </c>
      <c r="I1127" s="25">
        <f>+B1127/M1127</f>
        <v>18.69158878504673</v>
      </c>
      <c r="K1127" t="s">
        <v>33</v>
      </c>
      <c r="L1127">
        <v>31</v>
      </c>
      <c r="M1127" s="43">
        <v>535</v>
      </c>
    </row>
    <row r="1128" spans="2:13" ht="12.75">
      <c r="B1128" s="252">
        <v>600</v>
      </c>
      <c r="C1128" s="37" t="s">
        <v>714</v>
      </c>
      <c r="D1128" s="1" t="s">
        <v>13</v>
      </c>
      <c r="E1128" s="1" t="s">
        <v>1139</v>
      </c>
      <c r="F1128" s="115" t="s">
        <v>453</v>
      </c>
      <c r="G1128" s="35" t="s">
        <v>231</v>
      </c>
      <c r="H1128" s="6">
        <f>H1127-B1128</f>
        <v>-11200</v>
      </c>
      <c r="I1128" s="25">
        <f>+B1128/M1128</f>
        <v>1.1214953271028036</v>
      </c>
      <c r="K1128" t="s">
        <v>33</v>
      </c>
      <c r="L1128">
        <v>31</v>
      </c>
      <c r="M1128" s="43">
        <v>535</v>
      </c>
    </row>
    <row r="1129" spans="1:13" s="96" customFormat="1" ht="12.75">
      <c r="A1129" s="14"/>
      <c r="B1129" s="386">
        <f>SUM(B1126:B1128)</f>
        <v>11200</v>
      </c>
      <c r="C1129" s="118" t="s">
        <v>1144</v>
      </c>
      <c r="D1129" s="14"/>
      <c r="E1129" s="14"/>
      <c r="F1129" s="21"/>
      <c r="G1129" s="21"/>
      <c r="H1129" s="94">
        <v>0</v>
      </c>
      <c r="I1129" s="95">
        <f t="shared" si="96"/>
        <v>20.934579439252335</v>
      </c>
      <c r="M1129" s="43">
        <v>535</v>
      </c>
    </row>
    <row r="1130" spans="2:13" ht="12.75">
      <c r="B1130" s="9"/>
      <c r="C1130" s="37"/>
      <c r="D1130" s="15"/>
      <c r="H1130" s="6">
        <f>H1129-B1130</f>
        <v>0</v>
      </c>
      <c r="I1130" s="25">
        <f t="shared" si="96"/>
        <v>0</v>
      </c>
      <c r="M1130" s="43">
        <v>535</v>
      </c>
    </row>
    <row r="1131" spans="2:13" ht="12.75">
      <c r="B1131" s="9"/>
      <c r="C1131" s="37"/>
      <c r="D1131" s="15"/>
      <c r="H1131" s="6">
        <f>H1130-B1131</f>
        <v>0</v>
      </c>
      <c r="I1131" s="25">
        <f>+B1131/M1131</f>
        <v>0</v>
      </c>
      <c r="M1131" s="43">
        <v>535</v>
      </c>
    </row>
    <row r="1132" spans="2:14" ht="12.75">
      <c r="B1132" s="9">
        <v>2000</v>
      </c>
      <c r="C1132" s="37" t="s">
        <v>63</v>
      </c>
      <c r="D1132" s="1" t="s">
        <v>13</v>
      </c>
      <c r="E1132" s="1" t="s">
        <v>160</v>
      </c>
      <c r="F1132" s="30" t="s">
        <v>453</v>
      </c>
      <c r="G1132" s="35" t="s">
        <v>231</v>
      </c>
      <c r="H1132" s="6">
        <f>H1131-B1132</f>
        <v>-2000</v>
      </c>
      <c r="I1132" s="25">
        <f>+B1132/M1132</f>
        <v>3.7383177570093458</v>
      </c>
      <c r="J1132" s="40"/>
      <c r="K1132" t="s">
        <v>33</v>
      </c>
      <c r="L1132">
        <v>31</v>
      </c>
      <c r="M1132" s="43">
        <v>535</v>
      </c>
      <c r="N1132" s="42"/>
    </row>
    <row r="1133" spans="1:13" s="96" customFormat="1" ht="12.75">
      <c r="A1133" s="14"/>
      <c r="B1133" s="386">
        <f>SUM(B1132:B1132)</f>
        <v>2000</v>
      </c>
      <c r="C1133" s="118"/>
      <c r="D1133" s="14"/>
      <c r="E1133" s="14" t="s">
        <v>160</v>
      </c>
      <c r="F1133" s="21"/>
      <c r="G1133" s="21"/>
      <c r="H1133" s="94">
        <v>0</v>
      </c>
      <c r="I1133" s="95">
        <f>+B1133/M1133</f>
        <v>3.7383177570093458</v>
      </c>
      <c r="M1133" s="43">
        <v>535</v>
      </c>
    </row>
    <row r="1134" spans="2:13" ht="12.75">
      <c r="B1134" s="9"/>
      <c r="C1134" s="37"/>
      <c r="D1134" s="15"/>
      <c r="H1134" s="6">
        <f>H1133-B1134</f>
        <v>0</v>
      </c>
      <c r="I1134" s="25">
        <f t="shared" si="96"/>
        <v>0</v>
      </c>
      <c r="M1134" s="43">
        <v>535</v>
      </c>
    </row>
    <row r="1135" spans="2:13" ht="12.75">
      <c r="B1135" s="9"/>
      <c r="H1135" s="6">
        <f>H1134-B1135</f>
        <v>0</v>
      </c>
      <c r="I1135" s="25">
        <f t="shared" si="96"/>
        <v>0</v>
      </c>
      <c r="M1135" s="43">
        <v>535</v>
      </c>
    </row>
    <row r="1136" spans="2:13" ht="12.75">
      <c r="B1136" s="9">
        <v>2000</v>
      </c>
      <c r="C1136" s="37" t="s">
        <v>66</v>
      </c>
      <c r="D1136" s="1" t="s">
        <v>13</v>
      </c>
      <c r="E1136" s="1" t="s">
        <v>1139</v>
      </c>
      <c r="F1136" s="30" t="s">
        <v>453</v>
      </c>
      <c r="G1136" s="35" t="s">
        <v>231</v>
      </c>
      <c r="H1136" s="6">
        <f>H1135-B1136</f>
        <v>-2000</v>
      </c>
      <c r="I1136" s="25">
        <f t="shared" si="96"/>
        <v>3.7383177570093458</v>
      </c>
      <c r="K1136" t="s">
        <v>33</v>
      </c>
      <c r="L1136">
        <v>31</v>
      </c>
      <c r="M1136" s="43">
        <v>535</v>
      </c>
    </row>
    <row r="1137" spans="1:13" s="96" customFormat="1" ht="12.75">
      <c r="A1137" s="14"/>
      <c r="B1137" s="386">
        <f>SUM(B1136:B1136)</f>
        <v>2000</v>
      </c>
      <c r="C1137" s="118" t="s">
        <v>66</v>
      </c>
      <c r="D1137" s="14"/>
      <c r="E1137" s="14"/>
      <c r="F1137" s="21"/>
      <c r="G1137" s="119"/>
      <c r="H1137" s="94">
        <v>0</v>
      </c>
      <c r="I1137" s="95">
        <f t="shared" si="96"/>
        <v>3.7383177570093458</v>
      </c>
      <c r="M1137" s="43">
        <v>535</v>
      </c>
    </row>
    <row r="1138" spans="1:13" ht="12.75">
      <c r="A1138" s="15"/>
      <c r="B1138" s="9"/>
      <c r="H1138" s="6">
        <f>H1137-B1138</f>
        <v>0</v>
      </c>
      <c r="I1138" s="25">
        <f t="shared" si="96"/>
        <v>0</v>
      </c>
      <c r="M1138" s="43">
        <v>535</v>
      </c>
    </row>
    <row r="1139" spans="2:13" ht="12.75">
      <c r="B1139" s="9"/>
      <c r="H1139" s="6">
        <f>H1138-B1139</f>
        <v>0</v>
      </c>
      <c r="I1139" s="25">
        <f t="shared" si="96"/>
        <v>0</v>
      </c>
      <c r="M1139" s="43">
        <v>535</v>
      </c>
    </row>
    <row r="1140" spans="2:13" ht="12.75">
      <c r="B1140" s="9"/>
      <c r="H1140" s="6">
        <f>H1139-B1140</f>
        <v>0</v>
      </c>
      <c r="I1140" s="25">
        <f>+B1140/M1140</f>
        <v>0</v>
      </c>
      <c r="M1140" s="43">
        <v>535</v>
      </c>
    </row>
    <row r="1141" spans="2:13" ht="12.75">
      <c r="B1141" s="9"/>
      <c r="H1141" s="6">
        <f>H1140-B1141</f>
        <v>0</v>
      </c>
      <c r="I1141" s="25">
        <f>+B1141/M1141</f>
        <v>0</v>
      </c>
      <c r="M1141" s="43">
        <v>535</v>
      </c>
    </row>
    <row r="1142" spans="1:13" s="102" customFormat="1" ht="12.75">
      <c r="A1142" s="97"/>
      <c r="B1142" s="388">
        <f>+B1148+B1157+B1162+B1166</f>
        <v>29400</v>
      </c>
      <c r="C1142" s="97" t="s">
        <v>456</v>
      </c>
      <c r="D1142" s="97" t="s">
        <v>465</v>
      </c>
      <c r="E1142" s="97" t="s">
        <v>111</v>
      </c>
      <c r="F1142" s="99" t="s">
        <v>457</v>
      </c>
      <c r="G1142" s="99" t="s">
        <v>72</v>
      </c>
      <c r="H1142" s="100"/>
      <c r="I1142" s="101">
        <f>+B1142/M1142</f>
        <v>54.953271028037385</v>
      </c>
      <c r="M1142" s="43">
        <v>535</v>
      </c>
    </row>
    <row r="1143" spans="2:13" ht="12.75">
      <c r="B1143" s="9"/>
      <c r="H1143" s="6">
        <f>H1142-B1143</f>
        <v>0</v>
      </c>
      <c r="I1143" s="25">
        <f t="shared" si="96"/>
        <v>0</v>
      </c>
      <c r="M1143" s="43">
        <v>535</v>
      </c>
    </row>
    <row r="1144" spans="2:13" ht="12.75">
      <c r="B1144" s="9">
        <v>3000</v>
      </c>
      <c r="C1144" s="37" t="s">
        <v>29</v>
      </c>
      <c r="D1144" s="1" t="s">
        <v>13</v>
      </c>
      <c r="E1144" s="1" t="s">
        <v>33</v>
      </c>
      <c r="F1144" s="71" t="s">
        <v>458</v>
      </c>
      <c r="G1144" s="30" t="s">
        <v>233</v>
      </c>
      <c r="H1144" s="6">
        <f>H1143-B1144</f>
        <v>-3000</v>
      </c>
      <c r="I1144" s="25">
        <f>+B1144/M1144</f>
        <v>5.607476635514018</v>
      </c>
      <c r="K1144" t="s">
        <v>29</v>
      </c>
      <c r="L1144">
        <v>32</v>
      </c>
      <c r="M1144" s="43">
        <v>535</v>
      </c>
    </row>
    <row r="1145" spans="2:13" ht="12.75">
      <c r="B1145" s="9">
        <v>2000</v>
      </c>
      <c r="C1145" s="37" t="s">
        <v>29</v>
      </c>
      <c r="D1145" s="1" t="s">
        <v>13</v>
      </c>
      <c r="E1145" s="1" t="s">
        <v>33</v>
      </c>
      <c r="F1145" s="71" t="s">
        <v>459</v>
      </c>
      <c r="G1145" s="30" t="s">
        <v>233</v>
      </c>
      <c r="H1145" s="6">
        <f>H1144-B1145</f>
        <v>-5000</v>
      </c>
      <c r="I1145" s="25">
        <f>+B1145/M1145</f>
        <v>3.7383177570093458</v>
      </c>
      <c r="K1145" t="s">
        <v>29</v>
      </c>
      <c r="L1145">
        <v>32</v>
      </c>
      <c r="M1145" s="43">
        <v>535</v>
      </c>
    </row>
    <row r="1146" spans="2:13" ht="12.75">
      <c r="B1146" s="9">
        <v>2000</v>
      </c>
      <c r="C1146" s="37" t="s">
        <v>29</v>
      </c>
      <c r="D1146" s="1" t="s">
        <v>13</v>
      </c>
      <c r="E1146" s="1" t="s">
        <v>33</v>
      </c>
      <c r="F1146" s="71" t="s">
        <v>460</v>
      </c>
      <c r="G1146" s="30" t="s">
        <v>240</v>
      </c>
      <c r="H1146" s="6">
        <f>H1145-B1146</f>
        <v>-7000</v>
      </c>
      <c r="I1146" s="25">
        <f>+B1146/M1146</f>
        <v>3.7383177570093458</v>
      </c>
      <c r="K1146" t="s">
        <v>29</v>
      </c>
      <c r="L1146">
        <v>32</v>
      </c>
      <c r="M1146" s="43">
        <v>535</v>
      </c>
    </row>
    <row r="1147" spans="2:13" ht="12.75">
      <c r="B1147" s="9">
        <v>2000</v>
      </c>
      <c r="C1147" s="37" t="s">
        <v>29</v>
      </c>
      <c r="D1147" s="1" t="s">
        <v>13</v>
      </c>
      <c r="E1147" s="1" t="s">
        <v>33</v>
      </c>
      <c r="F1147" s="71" t="s">
        <v>461</v>
      </c>
      <c r="G1147" s="30" t="s">
        <v>289</v>
      </c>
      <c r="H1147" s="6">
        <f>H1146-B1147</f>
        <v>-9000</v>
      </c>
      <c r="I1147" s="25">
        <f>+B1147/M1147</f>
        <v>3.7383177570093458</v>
      </c>
      <c r="K1147" t="s">
        <v>29</v>
      </c>
      <c r="L1147">
        <v>32</v>
      </c>
      <c r="M1147" s="43">
        <v>535</v>
      </c>
    </row>
    <row r="1148" spans="1:13" s="96" customFormat="1" ht="12.75">
      <c r="A1148" s="14"/>
      <c r="B1148" s="386">
        <f>SUM(B1144:B1147)</f>
        <v>9000</v>
      </c>
      <c r="C1148" s="14" t="s">
        <v>29</v>
      </c>
      <c r="D1148" s="14"/>
      <c r="E1148" s="14"/>
      <c r="F1148" s="21"/>
      <c r="G1148" s="21"/>
      <c r="H1148" s="94">
        <v>0</v>
      </c>
      <c r="I1148" s="95">
        <f t="shared" si="96"/>
        <v>16.822429906542055</v>
      </c>
      <c r="M1148" s="43">
        <v>535</v>
      </c>
    </row>
    <row r="1149" spans="2:13" ht="12.75">
      <c r="B1149" s="9"/>
      <c r="H1149" s="6">
        <f>H1148-B1149</f>
        <v>0</v>
      </c>
      <c r="I1149" s="25">
        <f t="shared" si="96"/>
        <v>0</v>
      </c>
      <c r="M1149" s="43">
        <v>535</v>
      </c>
    </row>
    <row r="1150" spans="2:13" ht="12.75">
      <c r="B1150" s="9"/>
      <c r="H1150" s="6">
        <f aca="true" t="shared" si="97" ref="H1150:H1156">H1149-B1150</f>
        <v>0</v>
      </c>
      <c r="I1150" s="25">
        <f aca="true" t="shared" si="98" ref="I1150:I1156">+B1150/M1150</f>
        <v>0</v>
      </c>
      <c r="M1150" s="43">
        <v>535</v>
      </c>
    </row>
    <row r="1151" spans="2:13" ht="12.75">
      <c r="B1151" s="9">
        <v>2200</v>
      </c>
      <c r="C1151" s="36" t="s">
        <v>1171</v>
      </c>
      <c r="D1151" s="1" t="s">
        <v>13</v>
      </c>
      <c r="E1151" s="1" t="s">
        <v>1139</v>
      </c>
      <c r="F1151" s="115" t="s">
        <v>462</v>
      </c>
      <c r="G1151" s="35" t="s">
        <v>233</v>
      </c>
      <c r="H1151" s="6">
        <f t="shared" si="97"/>
        <v>-2200</v>
      </c>
      <c r="I1151" s="25">
        <f t="shared" si="98"/>
        <v>4.11214953271028</v>
      </c>
      <c r="K1151" t="s">
        <v>33</v>
      </c>
      <c r="L1151">
        <v>32</v>
      </c>
      <c r="M1151" s="43">
        <v>535</v>
      </c>
    </row>
    <row r="1152" spans="2:13" ht="12.75">
      <c r="B1152" s="252">
        <v>2500</v>
      </c>
      <c r="C1152" s="37" t="s">
        <v>463</v>
      </c>
      <c r="D1152" s="1" t="s">
        <v>13</v>
      </c>
      <c r="E1152" s="1" t="s">
        <v>1139</v>
      </c>
      <c r="F1152" s="115" t="s">
        <v>462</v>
      </c>
      <c r="G1152" s="35" t="s">
        <v>233</v>
      </c>
      <c r="H1152" s="6">
        <f t="shared" si="97"/>
        <v>-4700</v>
      </c>
      <c r="I1152" s="25">
        <f t="shared" si="98"/>
        <v>4.672897196261682</v>
      </c>
      <c r="K1152" t="s">
        <v>33</v>
      </c>
      <c r="L1152">
        <v>32</v>
      </c>
      <c r="M1152" s="43">
        <v>535</v>
      </c>
    </row>
    <row r="1153" spans="2:13" ht="12.75">
      <c r="B1153" s="252">
        <v>2500</v>
      </c>
      <c r="C1153" s="37" t="s">
        <v>463</v>
      </c>
      <c r="D1153" s="1" t="s">
        <v>13</v>
      </c>
      <c r="E1153" s="1" t="s">
        <v>1139</v>
      </c>
      <c r="F1153" s="115" t="s">
        <v>462</v>
      </c>
      <c r="G1153" s="35" t="s">
        <v>233</v>
      </c>
      <c r="H1153" s="6">
        <f t="shared" si="97"/>
        <v>-7200</v>
      </c>
      <c r="I1153" s="25">
        <f t="shared" si="98"/>
        <v>4.672897196261682</v>
      </c>
      <c r="K1153" t="s">
        <v>33</v>
      </c>
      <c r="L1153">
        <v>32</v>
      </c>
      <c r="M1153" s="43">
        <v>535</v>
      </c>
    </row>
    <row r="1154" spans="2:13" ht="12.75">
      <c r="B1154" s="252">
        <v>2500</v>
      </c>
      <c r="C1154" s="37" t="s">
        <v>464</v>
      </c>
      <c r="D1154" s="1" t="s">
        <v>13</v>
      </c>
      <c r="E1154" s="1" t="s">
        <v>1139</v>
      </c>
      <c r="F1154" s="115" t="s">
        <v>462</v>
      </c>
      <c r="G1154" s="35" t="s">
        <v>233</v>
      </c>
      <c r="H1154" s="6">
        <f t="shared" si="97"/>
        <v>-9700</v>
      </c>
      <c r="I1154" s="25">
        <f t="shared" si="98"/>
        <v>4.672897196261682</v>
      </c>
      <c r="K1154" t="s">
        <v>33</v>
      </c>
      <c r="L1154">
        <v>32</v>
      </c>
      <c r="M1154" s="43">
        <v>535</v>
      </c>
    </row>
    <row r="1155" spans="2:13" ht="12.75">
      <c r="B1155" s="252">
        <v>2500</v>
      </c>
      <c r="C1155" s="37" t="s">
        <v>464</v>
      </c>
      <c r="D1155" s="1" t="s">
        <v>13</v>
      </c>
      <c r="E1155" s="1" t="s">
        <v>1139</v>
      </c>
      <c r="F1155" s="115" t="s">
        <v>462</v>
      </c>
      <c r="G1155" s="35" t="s">
        <v>233</v>
      </c>
      <c r="H1155" s="6">
        <f t="shared" si="97"/>
        <v>-12200</v>
      </c>
      <c r="I1155" s="25">
        <f t="shared" si="98"/>
        <v>4.672897196261682</v>
      </c>
      <c r="K1155" t="s">
        <v>33</v>
      </c>
      <c r="L1155">
        <v>32</v>
      </c>
      <c r="M1155" s="43">
        <v>535</v>
      </c>
    </row>
    <row r="1156" spans="2:13" ht="12.75">
      <c r="B1156" s="252">
        <v>2200</v>
      </c>
      <c r="C1156" s="37" t="s">
        <v>1172</v>
      </c>
      <c r="D1156" s="1" t="s">
        <v>13</v>
      </c>
      <c r="E1156" s="1" t="s">
        <v>1139</v>
      </c>
      <c r="F1156" s="115" t="s">
        <v>462</v>
      </c>
      <c r="G1156" s="35" t="s">
        <v>233</v>
      </c>
      <c r="H1156" s="6">
        <f t="shared" si="97"/>
        <v>-14400</v>
      </c>
      <c r="I1156" s="25">
        <f t="shared" si="98"/>
        <v>4.11214953271028</v>
      </c>
      <c r="K1156" t="s">
        <v>33</v>
      </c>
      <c r="L1156">
        <v>32</v>
      </c>
      <c r="M1156" s="43">
        <v>535</v>
      </c>
    </row>
    <row r="1157" spans="1:13" s="96" customFormat="1" ht="12.75">
      <c r="A1157" s="14"/>
      <c r="B1157" s="386">
        <f>SUM(B1151:B1156)</f>
        <v>14400</v>
      </c>
      <c r="C1157" s="118" t="s">
        <v>1144</v>
      </c>
      <c r="D1157" s="14"/>
      <c r="E1157" s="14"/>
      <c r="F1157" s="21"/>
      <c r="G1157" s="21"/>
      <c r="H1157" s="94">
        <v>0</v>
      </c>
      <c r="I1157" s="95">
        <f aca="true" t="shared" si="99" ref="I1157:I1167">+B1157/M1157</f>
        <v>26.91588785046729</v>
      </c>
      <c r="M1157" s="43">
        <v>535</v>
      </c>
    </row>
    <row r="1158" spans="2:13" ht="12.75">
      <c r="B1158" s="9"/>
      <c r="C1158" s="37"/>
      <c r="D1158" s="15"/>
      <c r="H1158" s="6">
        <f>H1157-B1158</f>
        <v>0</v>
      </c>
      <c r="I1158" s="25">
        <f t="shared" si="99"/>
        <v>0</v>
      </c>
      <c r="M1158" s="43">
        <v>535</v>
      </c>
    </row>
    <row r="1159" spans="2:13" ht="12.75">
      <c r="B1159" s="9"/>
      <c r="C1159" s="37"/>
      <c r="D1159" s="15"/>
      <c r="H1159" s="6">
        <f>H1158-B1159</f>
        <v>0</v>
      </c>
      <c r="I1159" s="25">
        <f t="shared" si="99"/>
        <v>0</v>
      </c>
      <c r="M1159" s="43">
        <v>535</v>
      </c>
    </row>
    <row r="1160" spans="2:14" ht="12.75">
      <c r="B1160" s="9">
        <v>2000</v>
      </c>
      <c r="C1160" s="37" t="s">
        <v>63</v>
      </c>
      <c r="D1160" s="1" t="s">
        <v>13</v>
      </c>
      <c r="E1160" s="1" t="s">
        <v>160</v>
      </c>
      <c r="F1160" s="115" t="s">
        <v>462</v>
      </c>
      <c r="G1160" s="35" t="s">
        <v>233</v>
      </c>
      <c r="H1160" s="6">
        <f>H1159-B1160</f>
        <v>-2000</v>
      </c>
      <c r="I1160" s="25">
        <f t="shared" si="99"/>
        <v>3.7383177570093458</v>
      </c>
      <c r="J1160" s="40"/>
      <c r="K1160" t="s">
        <v>33</v>
      </c>
      <c r="L1160">
        <v>32</v>
      </c>
      <c r="M1160" s="43">
        <v>535</v>
      </c>
      <c r="N1160" s="42"/>
    </row>
    <row r="1161" spans="2:14" ht="12.75">
      <c r="B1161" s="9">
        <v>2000</v>
      </c>
      <c r="C1161" s="37" t="s">
        <v>63</v>
      </c>
      <c r="D1161" s="1" t="s">
        <v>13</v>
      </c>
      <c r="E1161" s="1" t="s">
        <v>160</v>
      </c>
      <c r="F1161" s="115" t="s">
        <v>462</v>
      </c>
      <c r="G1161" s="35" t="s">
        <v>233</v>
      </c>
      <c r="H1161" s="6">
        <f>H1160-B1161</f>
        <v>-4000</v>
      </c>
      <c r="I1161" s="25">
        <f>+B1161/M1161</f>
        <v>3.7383177570093458</v>
      </c>
      <c r="J1161" s="40"/>
      <c r="K1161" t="s">
        <v>33</v>
      </c>
      <c r="L1161">
        <v>32</v>
      </c>
      <c r="M1161" s="43">
        <v>535</v>
      </c>
      <c r="N1161" s="42"/>
    </row>
    <row r="1162" spans="1:13" s="96" customFormat="1" ht="12.75">
      <c r="A1162" s="14"/>
      <c r="B1162" s="386">
        <f>SUM(B1160:B1161)</f>
        <v>4000</v>
      </c>
      <c r="C1162" s="118"/>
      <c r="D1162" s="14"/>
      <c r="E1162" s="14" t="s">
        <v>160</v>
      </c>
      <c r="F1162" s="21"/>
      <c r="G1162" s="21"/>
      <c r="H1162" s="94"/>
      <c r="I1162" s="95">
        <f t="shared" si="99"/>
        <v>7.4766355140186915</v>
      </c>
      <c r="M1162" s="43">
        <v>535</v>
      </c>
    </row>
    <row r="1163" spans="2:13" ht="12.75">
      <c r="B1163" s="9"/>
      <c r="C1163" s="37"/>
      <c r="D1163" s="15"/>
      <c r="H1163" s="6">
        <f>H1162-B1163</f>
        <v>0</v>
      </c>
      <c r="I1163" s="25">
        <f t="shared" si="99"/>
        <v>0</v>
      </c>
      <c r="M1163" s="43">
        <v>535</v>
      </c>
    </row>
    <row r="1164" spans="2:13" ht="12.75">
      <c r="B1164" s="9"/>
      <c r="H1164" s="6">
        <f>H1163-B1164</f>
        <v>0</v>
      </c>
      <c r="I1164" s="25">
        <f t="shared" si="99"/>
        <v>0</v>
      </c>
      <c r="M1164" s="43">
        <v>535</v>
      </c>
    </row>
    <row r="1165" spans="2:13" ht="12.75">
      <c r="B1165" s="9">
        <v>2000</v>
      </c>
      <c r="C1165" s="37" t="s">
        <v>66</v>
      </c>
      <c r="D1165" s="1" t="s">
        <v>13</v>
      </c>
      <c r="E1165" s="1" t="s">
        <v>1139</v>
      </c>
      <c r="F1165" s="115" t="s">
        <v>462</v>
      </c>
      <c r="G1165" s="35" t="s">
        <v>233</v>
      </c>
      <c r="H1165" s="6">
        <f>H1164-B1165</f>
        <v>-2000</v>
      </c>
      <c r="I1165" s="25">
        <f t="shared" si="99"/>
        <v>3.7383177570093458</v>
      </c>
      <c r="K1165" t="s">
        <v>33</v>
      </c>
      <c r="L1165">
        <v>32</v>
      </c>
      <c r="M1165" s="43">
        <v>535</v>
      </c>
    </row>
    <row r="1166" spans="1:13" s="96" customFormat="1" ht="12.75">
      <c r="A1166" s="14"/>
      <c r="B1166" s="386">
        <f>SUM(B1165:B1165)</f>
        <v>2000</v>
      </c>
      <c r="C1166" s="118" t="s">
        <v>66</v>
      </c>
      <c r="D1166" s="14"/>
      <c r="E1166" s="14"/>
      <c r="F1166" s="136"/>
      <c r="G1166" s="119"/>
      <c r="H1166" s="94">
        <v>0</v>
      </c>
      <c r="I1166" s="95">
        <f t="shared" si="99"/>
        <v>3.7383177570093458</v>
      </c>
      <c r="M1166" s="43">
        <v>535</v>
      </c>
    </row>
    <row r="1167" spans="2:13" ht="12.75">
      <c r="B1167" s="9"/>
      <c r="H1167" s="6">
        <f>H1166-B1167</f>
        <v>0</v>
      </c>
      <c r="I1167" s="25">
        <f t="shared" si="99"/>
        <v>0</v>
      </c>
      <c r="M1167" s="43">
        <v>535</v>
      </c>
    </row>
    <row r="1168" spans="2:13" ht="12.75">
      <c r="B1168" s="9"/>
      <c r="H1168" s="6">
        <f>H1167-B1168</f>
        <v>0</v>
      </c>
      <c r="I1168" s="25">
        <f aca="true" t="shared" si="100" ref="I1168:I1221">+B1168/M1168</f>
        <v>0</v>
      </c>
      <c r="M1168" s="43">
        <v>535</v>
      </c>
    </row>
    <row r="1169" spans="2:13" ht="12.75">
      <c r="B1169" s="9"/>
      <c r="H1169" s="6">
        <f>H1168-B1169</f>
        <v>0</v>
      </c>
      <c r="I1169" s="25">
        <f t="shared" si="100"/>
        <v>0</v>
      </c>
      <c r="M1169" s="43">
        <v>535</v>
      </c>
    </row>
    <row r="1170" spans="1:13" s="121" customFormat="1" ht="12.75">
      <c r="A1170" s="37"/>
      <c r="B1170" s="252">
        <v>280000</v>
      </c>
      <c r="C1170" s="37" t="s">
        <v>220</v>
      </c>
      <c r="D1170" s="37" t="s">
        <v>13</v>
      </c>
      <c r="E1170" s="37"/>
      <c r="F1170" s="57" t="s">
        <v>466</v>
      </c>
      <c r="G1170" s="35" t="s">
        <v>32</v>
      </c>
      <c r="H1170" s="6">
        <f aca="true" t="shared" si="101" ref="H1170:H1176">H1169-B1170</f>
        <v>-280000</v>
      </c>
      <c r="I1170" s="25">
        <f aca="true" t="shared" si="102" ref="I1170:I1176">+B1170/M1170</f>
        <v>523.3644859813085</v>
      </c>
      <c r="M1170" s="43">
        <v>535</v>
      </c>
    </row>
    <row r="1171" spans="1:13" s="121" customFormat="1" ht="12.75">
      <c r="A1171" s="37"/>
      <c r="B1171" s="252">
        <v>36260</v>
      </c>
      <c r="C1171" s="37" t="s">
        <v>220</v>
      </c>
      <c r="D1171" s="37" t="s">
        <v>13</v>
      </c>
      <c r="E1171" s="37" t="s">
        <v>467</v>
      </c>
      <c r="F1171" s="57"/>
      <c r="G1171" s="35" t="s">
        <v>32</v>
      </c>
      <c r="H1171" s="6">
        <f t="shared" si="101"/>
        <v>-316260</v>
      </c>
      <c r="I1171" s="25">
        <f t="shared" si="102"/>
        <v>67.77570093457943</v>
      </c>
      <c r="M1171" s="43">
        <v>535</v>
      </c>
    </row>
    <row r="1172" spans="1:13" s="121" customFormat="1" ht="12.75">
      <c r="A1172" s="37"/>
      <c r="B1172" s="252">
        <v>20000</v>
      </c>
      <c r="C1172" s="37" t="s">
        <v>220</v>
      </c>
      <c r="D1172" s="37" t="s">
        <v>13</v>
      </c>
      <c r="E1172" s="37" t="s">
        <v>468</v>
      </c>
      <c r="F1172" s="57"/>
      <c r="G1172" s="35" t="s">
        <v>32</v>
      </c>
      <c r="H1172" s="6">
        <f t="shared" si="101"/>
        <v>-336260</v>
      </c>
      <c r="I1172" s="25">
        <f t="shared" si="102"/>
        <v>37.38317757009346</v>
      </c>
      <c r="M1172" s="43">
        <v>535</v>
      </c>
    </row>
    <row r="1173" spans="1:13" s="121" customFormat="1" ht="12.75">
      <c r="A1173" s="37"/>
      <c r="B1173" s="252">
        <v>40000</v>
      </c>
      <c r="C1173" s="37" t="s">
        <v>220</v>
      </c>
      <c r="D1173" s="37" t="s">
        <v>13</v>
      </c>
      <c r="E1173" s="37" t="s">
        <v>468</v>
      </c>
      <c r="F1173" s="57"/>
      <c r="G1173" s="35" t="s">
        <v>32</v>
      </c>
      <c r="H1173" s="6">
        <f t="shared" si="101"/>
        <v>-376260</v>
      </c>
      <c r="I1173" s="25">
        <f t="shared" si="102"/>
        <v>74.76635514018692</v>
      </c>
      <c r="M1173" s="43">
        <v>535</v>
      </c>
    </row>
    <row r="1174" spans="1:13" s="121" customFormat="1" ht="12.75">
      <c r="A1174" s="37"/>
      <c r="B1174" s="252">
        <v>15000</v>
      </c>
      <c r="C1174" s="37" t="s">
        <v>220</v>
      </c>
      <c r="D1174" s="37" t="s">
        <v>13</v>
      </c>
      <c r="E1174" s="37" t="s">
        <v>468</v>
      </c>
      <c r="F1174" s="57"/>
      <c r="G1174" s="35" t="s">
        <v>32</v>
      </c>
      <c r="H1174" s="6">
        <f t="shared" si="101"/>
        <v>-391260</v>
      </c>
      <c r="I1174" s="25">
        <f t="shared" si="102"/>
        <v>28.037383177570092</v>
      </c>
      <c r="M1174" s="43">
        <v>535</v>
      </c>
    </row>
    <row r="1175" spans="1:13" s="121" customFormat="1" ht="12.75">
      <c r="A1175" s="37"/>
      <c r="B1175" s="252">
        <v>10000</v>
      </c>
      <c r="C1175" s="37" t="s">
        <v>220</v>
      </c>
      <c r="D1175" s="37" t="s">
        <v>13</v>
      </c>
      <c r="E1175" s="37" t="s">
        <v>468</v>
      </c>
      <c r="F1175" s="57"/>
      <c r="G1175" s="35" t="s">
        <v>32</v>
      </c>
      <c r="H1175" s="6">
        <f t="shared" si="101"/>
        <v>-401260</v>
      </c>
      <c r="I1175" s="25">
        <f t="shared" si="102"/>
        <v>18.69158878504673</v>
      </c>
      <c r="M1175" s="43">
        <v>535</v>
      </c>
    </row>
    <row r="1176" spans="1:13" s="121" customFormat="1" ht="12.75">
      <c r="A1176" s="37"/>
      <c r="B1176" s="252">
        <v>120000</v>
      </c>
      <c r="C1176" s="37" t="s">
        <v>30</v>
      </c>
      <c r="D1176" s="37" t="s">
        <v>13</v>
      </c>
      <c r="E1176" s="37"/>
      <c r="F1176" s="57" t="s">
        <v>466</v>
      </c>
      <c r="G1176" s="35" t="s">
        <v>32</v>
      </c>
      <c r="H1176" s="6">
        <f t="shared" si="101"/>
        <v>-521260</v>
      </c>
      <c r="I1176" s="25">
        <f t="shared" si="102"/>
        <v>224.29906542056074</v>
      </c>
      <c r="M1176" s="43">
        <v>535</v>
      </c>
    </row>
    <row r="1177" spans="1:13" s="121" customFormat="1" ht="12.75">
      <c r="A1177" s="37"/>
      <c r="B1177" s="252">
        <v>15540</v>
      </c>
      <c r="C1177" s="37" t="s">
        <v>30</v>
      </c>
      <c r="D1177" s="37" t="s">
        <v>13</v>
      </c>
      <c r="E1177" s="37" t="s">
        <v>467</v>
      </c>
      <c r="F1177" s="57"/>
      <c r="G1177" s="35" t="s">
        <v>32</v>
      </c>
      <c r="H1177" s="6">
        <f>H1176-B1177</f>
        <v>-536800</v>
      </c>
      <c r="I1177" s="25">
        <f>+B1177/M1177</f>
        <v>29.046728971962615</v>
      </c>
      <c r="M1177" s="43">
        <v>535</v>
      </c>
    </row>
    <row r="1178" spans="1:13" s="121" customFormat="1" ht="12.75">
      <c r="A1178" s="37"/>
      <c r="B1178" s="252">
        <v>70000</v>
      </c>
      <c r="C1178" s="37" t="s">
        <v>30</v>
      </c>
      <c r="D1178" s="37" t="s">
        <v>13</v>
      </c>
      <c r="E1178" s="37" t="s">
        <v>468</v>
      </c>
      <c r="F1178" s="57"/>
      <c r="G1178" s="35" t="s">
        <v>32</v>
      </c>
      <c r="H1178" s="6">
        <f>H1177-B1178</f>
        <v>-606800</v>
      </c>
      <c r="I1178" s="25">
        <f>+B1178/M1178</f>
        <v>130.84112149532712</v>
      </c>
      <c r="M1178" s="43">
        <v>535</v>
      </c>
    </row>
    <row r="1179" spans="1:13" s="121" customFormat="1" ht="12.75">
      <c r="A1179" s="37"/>
      <c r="B1179" s="252">
        <v>80000</v>
      </c>
      <c r="C1179" s="37" t="s">
        <v>86</v>
      </c>
      <c r="D1179" s="37" t="s">
        <v>13</v>
      </c>
      <c r="E1179" s="37" t="s">
        <v>468</v>
      </c>
      <c r="F1179" s="57"/>
      <c r="G1179" s="35" t="s">
        <v>32</v>
      </c>
      <c r="H1179" s="6">
        <f>H1178-B1179</f>
        <v>-686800</v>
      </c>
      <c r="I1179" s="25">
        <f>+B1179/M1179</f>
        <v>149.53271028037383</v>
      </c>
      <c r="M1179" s="43">
        <v>535</v>
      </c>
    </row>
    <row r="1180" spans="1:13" s="120" customFormat="1" ht="12.75">
      <c r="A1180" s="118"/>
      <c r="B1180" s="386">
        <f>SUM(B1170:B1179)</f>
        <v>686800</v>
      </c>
      <c r="C1180" s="118" t="s">
        <v>469</v>
      </c>
      <c r="D1180" s="118"/>
      <c r="E1180" s="118"/>
      <c r="F1180" s="137"/>
      <c r="G1180" s="138"/>
      <c r="H1180" s="94">
        <v>0</v>
      </c>
      <c r="I1180" s="95">
        <f t="shared" si="100"/>
        <v>1283.7383177570093</v>
      </c>
      <c r="M1180" s="43">
        <v>535</v>
      </c>
    </row>
    <row r="1181" spans="8:13" ht="12.75">
      <c r="H1181" s="6">
        <f>H1180-B1181</f>
        <v>0</v>
      </c>
      <c r="I1181" s="25">
        <f t="shared" si="100"/>
        <v>0</v>
      </c>
      <c r="M1181" s="43">
        <v>535</v>
      </c>
    </row>
    <row r="1182" spans="8:13" ht="12.75">
      <c r="H1182" s="6">
        <f>H1181-B1182</f>
        <v>0</v>
      </c>
      <c r="I1182" s="25">
        <f t="shared" si="100"/>
        <v>0</v>
      </c>
      <c r="M1182" s="43">
        <v>535</v>
      </c>
    </row>
    <row r="1183" spans="8:13" ht="12.75">
      <c r="H1183" s="6">
        <f>H1182-B1183</f>
        <v>0</v>
      </c>
      <c r="I1183" s="25">
        <f t="shared" si="100"/>
        <v>0</v>
      </c>
      <c r="M1183" s="43">
        <v>535</v>
      </c>
    </row>
    <row r="1184" spans="8:13" ht="12.75">
      <c r="H1184" s="6">
        <f>H1183-B1184</f>
        <v>0</v>
      </c>
      <c r="I1184" s="25">
        <f t="shared" si="100"/>
        <v>0</v>
      </c>
      <c r="M1184" s="43">
        <v>535</v>
      </c>
    </row>
    <row r="1185" spans="1:13" s="120" customFormat="1" ht="13.5" thickBot="1">
      <c r="A1185" s="75"/>
      <c r="B1185" s="406">
        <f>+B1188+B1244+B1292+B1321</f>
        <v>818200</v>
      </c>
      <c r="C1185" s="75"/>
      <c r="D1185" s="76" t="s">
        <v>14</v>
      </c>
      <c r="E1185" s="77"/>
      <c r="F1185" s="65"/>
      <c r="G1185" s="78"/>
      <c r="H1185" s="139"/>
      <c r="I1185" s="80">
        <v>924.468085106383</v>
      </c>
      <c r="J1185" s="140"/>
      <c r="K1185" s="140"/>
      <c r="L1185" s="140"/>
      <c r="M1185" s="43">
        <v>535</v>
      </c>
    </row>
    <row r="1186" spans="2:13" ht="12.75">
      <c r="B1186" s="403"/>
      <c r="D1186" s="15"/>
      <c r="H1186" s="6">
        <f>H1185-B1186</f>
        <v>0</v>
      </c>
      <c r="I1186" s="25">
        <f>+B1186/M1186</f>
        <v>0</v>
      </c>
      <c r="M1186" s="43">
        <v>535</v>
      </c>
    </row>
    <row r="1187" spans="2:13" ht="12.75">
      <c r="B1187" s="403"/>
      <c r="D1187" s="15"/>
      <c r="H1187" s="6">
        <f>H1186-B1187</f>
        <v>0</v>
      </c>
      <c r="I1187" s="25">
        <f>+B1187/M1187</f>
        <v>0</v>
      </c>
      <c r="M1187" s="43">
        <v>535</v>
      </c>
    </row>
    <row r="1188" spans="1:13" s="117" customFormat="1" ht="12.75">
      <c r="A1188" s="103"/>
      <c r="B1188" s="407">
        <f>+B1193+B1198+B1204+B1213+B1221</f>
        <v>86500</v>
      </c>
      <c r="C1188" s="103" t="s">
        <v>24</v>
      </c>
      <c r="D1188" s="103" t="s">
        <v>470</v>
      </c>
      <c r="E1188" s="103" t="s">
        <v>26</v>
      </c>
      <c r="F1188" s="106" t="s">
        <v>471</v>
      </c>
      <c r="G1188" s="106" t="s">
        <v>472</v>
      </c>
      <c r="H1188" s="94"/>
      <c r="I1188" s="95">
        <f>+B1188/M1188</f>
        <v>161.6822429906542</v>
      </c>
      <c r="J1188" s="108"/>
      <c r="K1188" s="108"/>
      <c r="L1188" s="108"/>
      <c r="M1188" s="43">
        <v>535</v>
      </c>
    </row>
    <row r="1189" spans="2:13" ht="12.75">
      <c r="B1189" s="403"/>
      <c r="H1189" s="6">
        <f>H1188-B1189</f>
        <v>0</v>
      </c>
      <c r="I1189" s="25">
        <f>+B1189/M1189</f>
        <v>0</v>
      </c>
      <c r="M1189" s="43">
        <v>535</v>
      </c>
    </row>
    <row r="1190" spans="2:13" ht="12.75">
      <c r="B1190" s="403">
        <v>2500</v>
      </c>
      <c r="C1190" s="37" t="s">
        <v>29</v>
      </c>
      <c r="D1190" s="15" t="s">
        <v>14</v>
      </c>
      <c r="E1190" s="1" t="s">
        <v>40</v>
      </c>
      <c r="F1190" s="71" t="s">
        <v>473</v>
      </c>
      <c r="G1190" s="30" t="s">
        <v>39</v>
      </c>
      <c r="H1190" s="6">
        <f aca="true" t="shared" si="103" ref="H1190:H1195">H1189-B1190</f>
        <v>-2500</v>
      </c>
      <c r="I1190" s="25">
        <f aca="true" t="shared" si="104" ref="I1190:I1195">+B1190/M1190</f>
        <v>4.672897196261682</v>
      </c>
      <c r="K1190" t="s">
        <v>29</v>
      </c>
      <c r="L1190">
        <v>1</v>
      </c>
      <c r="M1190" s="43">
        <v>535</v>
      </c>
    </row>
    <row r="1191" spans="2:13" ht="12.75">
      <c r="B1191" s="403">
        <v>2500</v>
      </c>
      <c r="C1191" s="37" t="s">
        <v>29</v>
      </c>
      <c r="D1191" s="15" t="s">
        <v>14</v>
      </c>
      <c r="E1191" s="1" t="s">
        <v>216</v>
      </c>
      <c r="F1191" s="71" t="s">
        <v>474</v>
      </c>
      <c r="G1191" s="30" t="s">
        <v>39</v>
      </c>
      <c r="H1191" s="6">
        <f t="shared" si="103"/>
        <v>-5000</v>
      </c>
      <c r="I1191" s="25">
        <f t="shared" si="104"/>
        <v>4.672897196261682</v>
      </c>
      <c r="K1191" t="s">
        <v>29</v>
      </c>
      <c r="L1191">
        <v>1</v>
      </c>
      <c r="M1191" s="43">
        <v>535</v>
      </c>
    </row>
    <row r="1192" spans="2:13" ht="12.75">
      <c r="B1192" s="403">
        <v>5000</v>
      </c>
      <c r="C1192" s="37" t="s">
        <v>29</v>
      </c>
      <c r="D1192" s="15" t="s">
        <v>14</v>
      </c>
      <c r="E1192" s="1" t="s">
        <v>30</v>
      </c>
      <c r="F1192" s="71" t="s">
        <v>475</v>
      </c>
      <c r="G1192" s="30" t="s">
        <v>58</v>
      </c>
      <c r="H1192" s="6">
        <f t="shared" si="103"/>
        <v>-10000</v>
      </c>
      <c r="I1192" s="25">
        <f t="shared" si="104"/>
        <v>9.345794392523365</v>
      </c>
      <c r="K1192" t="s">
        <v>29</v>
      </c>
      <c r="L1192">
        <v>1</v>
      </c>
      <c r="M1192" s="43">
        <v>535</v>
      </c>
    </row>
    <row r="1193" spans="2:13" ht="12.75">
      <c r="B1193" s="403">
        <v>2500</v>
      </c>
      <c r="C1193" s="37" t="s">
        <v>29</v>
      </c>
      <c r="D1193" s="1" t="s">
        <v>14</v>
      </c>
      <c r="E1193" s="1" t="s">
        <v>40</v>
      </c>
      <c r="F1193" s="71" t="s">
        <v>476</v>
      </c>
      <c r="G1193" s="30" t="s">
        <v>58</v>
      </c>
      <c r="H1193" s="6">
        <f t="shared" si="103"/>
        <v>-12500</v>
      </c>
      <c r="I1193" s="25">
        <f t="shared" si="104"/>
        <v>4.672897196261682</v>
      </c>
      <c r="K1193" t="s">
        <v>29</v>
      </c>
      <c r="L1193">
        <v>1</v>
      </c>
      <c r="M1193" s="43">
        <v>535</v>
      </c>
    </row>
    <row r="1194" spans="2:13" ht="12.75">
      <c r="B1194" s="403">
        <v>2500</v>
      </c>
      <c r="C1194" s="37" t="s">
        <v>29</v>
      </c>
      <c r="D1194" s="1" t="s">
        <v>14</v>
      </c>
      <c r="E1194" s="1" t="s">
        <v>216</v>
      </c>
      <c r="F1194" s="71" t="s">
        <v>477</v>
      </c>
      <c r="G1194" s="30" t="s">
        <v>58</v>
      </c>
      <c r="H1194" s="6">
        <f t="shared" si="103"/>
        <v>-15000</v>
      </c>
      <c r="I1194" s="25">
        <f t="shared" si="104"/>
        <v>4.672897196261682</v>
      </c>
      <c r="K1194" t="s">
        <v>29</v>
      </c>
      <c r="L1194">
        <v>1</v>
      </c>
      <c r="M1194" s="43">
        <v>535</v>
      </c>
    </row>
    <row r="1195" spans="2:13" ht="12.75">
      <c r="B1195" s="403">
        <v>2500</v>
      </c>
      <c r="C1195" s="37" t="s">
        <v>29</v>
      </c>
      <c r="D1195" s="1" t="s">
        <v>14</v>
      </c>
      <c r="E1195" s="1" t="s">
        <v>40</v>
      </c>
      <c r="F1195" s="71" t="s">
        <v>478</v>
      </c>
      <c r="G1195" s="30" t="s">
        <v>58</v>
      </c>
      <c r="H1195" s="6">
        <f t="shared" si="103"/>
        <v>-17500</v>
      </c>
      <c r="I1195" s="25">
        <f t="shared" si="104"/>
        <v>4.672897196261682</v>
      </c>
      <c r="K1195" t="s">
        <v>29</v>
      </c>
      <c r="L1195">
        <v>1</v>
      </c>
      <c r="M1195" s="43">
        <v>535</v>
      </c>
    </row>
    <row r="1196" spans="1:13" s="96" customFormat="1" ht="12.75">
      <c r="A1196" s="14"/>
      <c r="B1196" s="402">
        <f>SUM(B1190:B1195)</f>
        <v>17500</v>
      </c>
      <c r="C1196" s="14" t="s">
        <v>29</v>
      </c>
      <c r="D1196" s="14"/>
      <c r="E1196" s="14"/>
      <c r="F1196" s="21"/>
      <c r="G1196" s="21"/>
      <c r="H1196" s="94">
        <v>0</v>
      </c>
      <c r="I1196" s="95">
        <f t="shared" si="100"/>
        <v>32.71028037383178</v>
      </c>
      <c r="M1196" s="43">
        <v>535</v>
      </c>
    </row>
    <row r="1197" spans="2:13" ht="12.75">
      <c r="B1197" s="403"/>
      <c r="H1197" s="6">
        <f aca="true" t="shared" si="105" ref="H1197:H1203">H1196-B1197</f>
        <v>0</v>
      </c>
      <c r="I1197" s="25">
        <f t="shared" si="100"/>
        <v>0</v>
      </c>
      <c r="M1197" s="43">
        <v>535</v>
      </c>
    </row>
    <row r="1198" spans="2:13" ht="12.75">
      <c r="B1198" s="403"/>
      <c r="H1198" s="6">
        <f t="shared" si="105"/>
        <v>0</v>
      </c>
      <c r="I1198" s="25">
        <f t="shared" si="100"/>
        <v>0</v>
      </c>
      <c r="M1198" s="43">
        <v>535</v>
      </c>
    </row>
    <row r="1199" spans="2:13" ht="12.75">
      <c r="B1199" s="403">
        <v>3500</v>
      </c>
      <c r="C1199" s="1" t="s">
        <v>1151</v>
      </c>
      <c r="D1199" s="15" t="s">
        <v>14</v>
      </c>
      <c r="E1199" s="1" t="s">
        <v>1139</v>
      </c>
      <c r="F1199" s="115" t="s">
        <v>479</v>
      </c>
      <c r="G1199" s="30" t="s">
        <v>39</v>
      </c>
      <c r="H1199" s="6">
        <f t="shared" si="105"/>
        <v>-3500</v>
      </c>
      <c r="I1199" s="132">
        <f t="shared" si="100"/>
        <v>6.542056074766355</v>
      </c>
      <c r="K1199" t="s">
        <v>40</v>
      </c>
      <c r="L1199">
        <v>1</v>
      </c>
      <c r="M1199" s="43">
        <v>535</v>
      </c>
    </row>
    <row r="1200" spans="2:13" ht="12.75">
      <c r="B1200" s="403">
        <v>15000</v>
      </c>
      <c r="C1200" s="15" t="s">
        <v>480</v>
      </c>
      <c r="D1200" s="15" t="s">
        <v>14</v>
      </c>
      <c r="E1200" s="1" t="s">
        <v>1139</v>
      </c>
      <c r="F1200" s="115" t="s">
        <v>481</v>
      </c>
      <c r="G1200" s="30" t="s">
        <v>58</v>
      </c>
      <c r="H1200" s="6">
        <f t="shared" si="105"/>
        <v>-18500</v>
      </c>
      <c r="I1200" s="132">
        <f>+B1200/M1200</f>
        <v>28.037383177570092</v>
      </c>
      <c r="K1200" t="s">
        <v>40</v>
      </c>
      <c r="L1200">
        <v>1</v>
      </c>
      <c r="M1200" s="43">
        <v>535</v>
      </c>
    </row>
    <row r="1201" spans="2:13" ht="12.75">
      <c r="B1201" s="403">
        <v>50000</v>
      </c>
      <c r="C1201" s="15" t="s">
        <v>1152</v>
      </c>
      <c r="D1201" s="15" t="s">
        <v>14</v>
      </c>
      <c r="E1201" s="1" t="s">
        <v>1139</v>
      </c>
      <c r="F1201" s="115" t="s">
        <v>482</v>
      </c>
      <c r="G1201" s="30" t="s">
        <v>58</v>
      </c>
      <c r="H1201" s="6">
        <f t="shared" si="105"/>
        <v>-68500</v>
      </c>
      <c r="I1201" s="132">
        <f t="shared" si="100"/>
        <v>93.45794392523365</v>
      </c>
      <c r="K1201" t="s">
        <v>40</v>
      </c>
      <c r="L1201">
        <v>1</v>
      </c>
      <c r="M1201" s="43">
        <v>535</v>
      </c>
    </row>
    <row r="1202" spans="2:13" ht="12.75">
      <c r="B1202" s="403">
        <v>3500</v>
      </c>
      <c r="C1202" s="1" t="s">
        <v>1151</v>
      </c>
      <c r="D1202" s="15" t="s">
        <v>14</v>
      </c>
      <c r="E1202" s="1" t="s">
        <v>1139</v>
      </c>
      <c r="F1202" s="115" t="s">
        <v>489</v>
      </c>
      <c r="G1202" s="30" t="s">
        <v>39</v>
      </c>
      <c r="H1202" s="6">
        <f t="shared" si="105"/>
        <v>-72000</v>
      </c>
      <c r="I1202" s="132">
        <f t="shared" si="100"/>
        <v>6.542056074766355</v>
      </c>
      <c r="K1202" t="s">
        <v>216</v>
      </c>
      <c r="L1202">
        <v>1</v>
      </c>
      <c r="M1202" s="43">
        <v>535</v>
      </c>
    </row>
    <row r="1203" spans="1:13" s="18" customFormat="1" ht="12.75">
      <c r="A1203" s="15"/>
      <c r="B1203" s="205">
        <v>10000</v>
      </c>
      <c r="C1203" s="15" t="s">
        <v>495</v>
      </c>
      <c r="D1203" s="15" t="s">
        <v>14</v>
      </c>
      <c r="E1203" s="15" t="s">
        <v>1139</v>
      </c>
      <c r="F1203" s="39" t="s">
        <v>496</v>
      </c>
      <c r="G1203" s="34" t="s">
        <v>58</v>
      </c>
      <c r="H1203" s="33">
        <f t="shared" si="105"/>
        <v>-82000</v>
      </c>
      <c r="I1203" s="133">
        <f t="shared" si="100"/>
        <v>18.69158878504673</v>
      </c>
      <c r="K1203" s="18" t="s">
        <v>40</v>
      </c>
      <c r="L1203">
        <v>1</v>
      </c>
      <c r="M1203" s="43">
        <v>535</v>
      </c>
    </row>
    <row r="1204" spans="1:13" s="96" customFormat="1" ht="12.75">
      <c r="A1204" s="14"/>
      <c r="B1204" s="402">
        <f>SUM(B1199:B1203)</f>
        <v>82000</v>
      </c>
      <c r="C1204" s="14" t="s">
        <v>1144</v>
      </c>
      <c r="D1204" s="14"/>
      <c r="E1204" s="14"/>
      <c r="F1204" s="21"/>
      <c r="G1204" s="21"/>
      <c r="H1204" s="94">
        <v>0</v>
      </c>
      <c r="I1204" s="116">
        <f t="shared" si="100"/>
        <v>153.2710280373832</v>
      </c>
      <c r="M1204" s="43">
        <v>535</v>
      </c>
    </row>
    <row r="1205" spans="2:13" ht="12.75">
      <c r="B1205" s="403"/>
      <c r="D1205" s="15"/>
      <c r="H1205" s="6">
        <f aca="true" t="shared" si="106" ref="H1205:H1228">H1204-B1205</f>
        <v>0</v>
      </c>
      <c r="I1205" s="132">
        <f t="shared" si="100"/>
        <v>0</v>
      </c>
      <c r="M1205" s="43">
        <v>535</v>
      </c>
    </row>
    <row r="1206" spans="2:13" ht="12.75">
      <c r="B1206" s="403"/>
      <c r="D1206" s="15"/>
      <c r="H1206" s="6">
        <f t="shared" si="106"/>
        <v>0</v>
      </c>
      <c r="I1206" s="132">
        <f t="shared" si="100"/>
        <v>0</v>
      </c>
      <c r="M1206" s="43">
        <v>535</v>
      </c>
    </row>
    <row r="1207" spans="1:13" ht="12.75">
      <c r="A1207" s="81"/>
      <c r="B1207" s="403">
        <v>1400</v>
      </c>
      <c r="C1207" s="81" t="s">
        <v>63</v>
      </c>
      <c r="D1207" s="15" t="s">
        <v>14</v>
      </c>
      <c r="E1207" s="81" t="s">
        <v>160</v>
      </c>
      <c r="F1207" s="115" t="s">
        <v>483</v>
      </c>
      <c r="G1207" s="30" t="s">
        <v>39</v>
      </c>
      <c r="H1207" s="6">
        <f t="shared" si="106"/>
        <v>-1400</v>
      </c>
      <c r="I1207" s="132">
        <f t="shared" si="100"/>
        <v>2.616822429906542</v>
      </c>
      <c r="J1207" s="87"/>
      <c r="K1207" s="87" t="s">
        <v>40</v>
      </c>
      <c r="L1207">
        <v>1</v>
      </c>
      <c r="M1207" s="43">
        <v>535</v>
      </c>
    </row>
    <row r="1208" spans="1:13" s="46" customFormat="1" ht="12.75">
      <c r="A1208" s="37"/>
      <c r="B1208" s="205">
        <v>1600</v>
      </c>
      <c r="C1208" s="37" t="s">
        <v>63</v>
      </c>
      <c r="D1208" s="15" t="s">
        <v>14</v>
      </c>
      <c r="E1208" s="37" t="s">
        <v>160</v>
      </c>
      <c r="F1208" s="115" t="s">
        <v>483</v>
      </c>
      <c r="G1208" s="30" t="s">
        <v>58</v>
      </c>
      <c r="H1208" s="6">
        <f>H1207-B1208</f>
        <v>-3000</v>
      </c>
      <c r="I1208" s="132">
        <f t="shared" si="100"/>
        <v>2.9906542056074765</v>
      </c>
      <c r="J1208" s="121"/>
      <c r="K1208" s="121" t="s">
        <v>40</v>
      </c>
      <c r="L1208">
        <v>1</v>
      </c>
      <c r="M1208" s="43">
        <v>535</v>
      </c>
    </row>
    <row r="1209" spans="1:13" ht="12.75">
      <c r="A1209" s="81"/>
      <c r="B1209" s="403">
        <v>1400</v>
      </c>
      <c r="C1209" s="81" t="s">
        <v>63</v>
      </c>
      <c r="D1209" s="15" t="s">
        <v>14</v>
      </c>
      <c r="E1209" s="81" t="s">
        <v>160</v>
      </c>
      <c r="F1209" s="115" t="s">
        <v>490</v>
      </c>
      <c r="G1209" s="30" t="s">
        <v>39</v>
      </c>
      <c r="H1209" s="6">
        <f>H1208-B1209</f>
        <v>-4400</v>
      </c>
      <c r="I1209" s="132">
        <f t="shared" si="100"/>
        <v>2.616822429906542</v>
      </c>
      <c r="J1209" s="87"/>
      <c r="K1209" s="87" t="s">
        <v>216</v>
      </c>
      <c r="L1209">
        <v>1</v>
      </c>
      <c r="M1209" s="43">
        <v>535</v>
      </c>
    </row>
    <row r="1210" spans="1:13" s="46" customFormat="1" ht="12.75">
      <c r="A1210" s="37"/>
      <c r="B1210" s="205">
        <v>1600</v>
      </c>
      <c r="C1210" s="37" t="s">
        <v>63</v>
      </c>
      <c r="D1210" s="15" t="s">
        <v>14</v>
      </c>
      <c r="E1210" s="37" t="s">
        <v>160</v>
      </c>
      <c r="F1210" s="115" t="s">
        <v>490</v>
      </c>
      <c r="G1210" s="30" t="s">
        <v>58</v>
      </c>
      <c r="H1210" s="6">
        <f>H1209-B1210</f>
        <v>-6000</v>
      </c>
      <c r="I1210" s="132">
        <f t="shared" si="100"/>
        <v>2.9906542056074765</v>
      </c>
      <c r="J1210" s="121"/>
      <c r="K1210" s="121" t="s">
        <v>216</v>
      </c>
      <c r="L1210">
        <v>1</v>
      </c>
      <c r="M1210" s="43">
        <v>535</v>
      </c>
    </row>
    <row r="1211" spans="1:13" s="96" customFormat="1" ht="12.75">
      <c r="A1211" s="118"/>
      <c r="B1211" s="402">
        <f>SUM(B1207:B1210)</f>
        <v>6000</v>
      </c>
      <c r="C1211" s="118"/>
      <c r="D1211" s="118"/>
      <c r="E1211" s="118" t="s">
        <v>160</v>
      </c>
      <c r="F1211" s="119"/>
      <c r="G1211" s="119"/>
      <c r="H1211" s="94">
        <v>0</v>
      </c>
      <c r="I1211" s="116">
        <f t="shared" si="100"/>
        <v>11.214953271028037</v>
      </c>
      <c r="J1211" s="120"/>
      <c r="K1211" s="120"/>
      <c r="L1211" s="120"/>
      <c r="M1211" s="43">
        <v>535</v>
      </c>
    </row>
    <row r="1212" spans="1:13" ht="12.75">
      <c r="A1212" s="81"/>
      <c r="B1212" s="403"/>
      <c r="C1212" s="81"/>
      <c r="D1212" s="37"/>
      <c r="E1212" s="81"/>
      <c r="F1212" s="123"/>
      <c r="G1212" s="123"/>
      <c r="H1212" s="6">
        <f t="shared" si="106"/>
        <v>0</v>
      </c>
      <c r="I1212" s="132">
        <f t="shared" si="100"/>
        <v>0</v>
      </c>
      <c r="J1212" s="87"/>
      <c r="K1212" s="87"/>
      <c r="L1212" s="87"/>
      <c r="M1212" s="43">
        <v>535</v>
      </c>
    </row>
    <row r="1213" spans="1:13" ht="12.75">
      <c r="A1213" s="81"/>
      <c r="B1213" s="403"/>
      <c r="C1213" s="81"/>
      <c r="D1213" s="37"/>
      <c r="E1213" s="81"/>
      <c r="F1213" s="123"/>
      <c r="G1213" s="123"/>
      <c r="H1213" s="6">
        <f t="shared" si="106"/>
        <v>0</v>
      </c>
      <c r="I1213" s="132">
        <f t="shared" si="100"/>
        <v>0</v>
      </c>
      <c r="J1213" s="87"/>
      <c r="K1213" s="87"/>
      <c r="L1213" s="87"/>
      <c r="M1213" s="43">
        <v>535</v>
      </c>
    </row>
    <row r="1214" spans="1:13" ht="12.75">
      <c r="A1214" s="81"/>
      <c r="B1214" s="403">
        <v>5000</v>
      </c>
      <c r="C1214" s="81" t="s">
        <v>64</v>
      </c>
      <c r="D1214" s="15" t="s">
        <v>14</v>
      </c>
      <c r="E1214" s="81" t="s">
        <v>1139</v>
      </c>
      <c r="F1214" s="39" t="s">
        <v>484</v>
      </c>
      <c r="G1214" s="30" t="s">
        <v>39</v>
      </c>
      <c r="H1214" s="6">
        <f t="shared" si="106"/>
        <v>-5000</v>
      </c>
      <c r="I1214" s="132">
        <f t="shared" si="100"/>
        <v>9.345794392523365</v>
      </c>
      <c r="J1214" s="87"/>
      <c r="K1214" s="87" t="s">
        <v>40</v>
      </c>
      <c r="L1214">
        <v>1</v>
      </c>
      <c r="M1214" s="43">
        <v>535</v>
      </c>
    </row>
    <row r="1215" spans="1:13" ht="12.75">
      <c r="A1215" s="81"/>
      <c r="B1215" s="403">
        <v>5000</v>
      </c>
      <c r="C1215" s="81" t="s">
        <v>64</v>
      </c>
      <c r="D1215" s="15" t="s">
        <v>14</v>
      </c>
      <c r="E1215" s="81" t="s">
        <v>1139</v>
      </c>
      <c r="F1215" s="39" t="s">
        <v>491</v>
      </c>
      <c r="G1215" s="30" t="s">
        <v>39</v>
      </c>
      <c r="H1215" s="6">
        <f t="shared" si="106"/>
        <v>-10000</v>
      </c>
      <c r="I1215" s="132">
        <f t="shared" si="100"/>
        <v>9.345794392523365</v>
      </c>
      <c r="J1215" s="87"/>
      <c r="K1215" s="87" t="s">
        <v>216</v>
      </c>
      <c r="L1215">
        <v>1</v>
      </c>
      <c r="M1215" s="43">
        <v>535</v>
      </c>
    </row>
    <row r="1216" spans="1:13" s="96" customFormat="1" ht="12.75">
      <c r="A1216" s="118"/>
      <c r="B1216" s="402">
        <f>SUM(B1214:B1215)</f>
        <v>10000</v>
      </c>
      <c r="C1216" s="118" t="s">
        <v>64</v>
      </c>
      <c r="D1216" s="118"/>
      <c r="E1216" s="118"/>
      <c r="F1216" s="119"/>
      <c r="G1216" s="119"/>
      <c r="H1216" s="94">
        <v>0</v>
      </c>
      <c r="I1216" s="116">
        <f t="shared" si="100"/>
        <v>18.69158878504673</v>
      </c>
      <c r="J1216" s="120"/>
      <c r="K1216" s="120"/>
      <c r="L1216" s="120"/>
      <c r="M1216" s="43">
        <v>535</v>
      </c>
    </row>
    <row r="1217" spans="1:13" ht="12.75">
      <c r="A1217" s="81"/>
      <c r="B1217" s="403"/>
      <c r="C1217" s="81"/>
      <c r="D1217" s="37"/>
      <c r="E1217" s="81"/>
      <c r="F1217" s="123"/>
      <c r="G1217" s="123"/>
      <c r="H1217" s="6">
        <f t="shared" si="106"/>
        <v>0</v>
      </c>
      <c r="I1217" s="132">
        <f t="shared" si="100"/>
        <v>0</v>
      </c>
      <c r="J1217" s="87"/>
      <c r="K1217" s="87"/>
      <c r="L1217" s="87"/>
      <c r="M1217" s="43">
        <v>535</v>
      </c>
    </row>
    <row r="1218" spans="1:13" ht="12.75">
      <c r="A1218" s="81"/>
      <c r="B1218" s="403"/>
      <c r="C1218" s="81"/>
      <c r="D1218" s="37"/>
      <c r="E1218" s="81"/>
      <c r="F1218" s="123"/>
      <c r="G1218" s="123"/>
      <c r="H1218" s="6">
        <f t="shared" si="106"/>
        <v>0</v>
      </c>
      <c r="I1218" s="132">
        <f t="shared" si="100"/>
        <v>0</v>
      </c>
      <c r="J1218" s="87"/>
      <c r="K1218" s="87"/>
      <c r="L1218" s="87"/>
      <c r="M1218" s="43">
        <v>535</v>
      </c>
    </row>
    <row r="1219" spans="1:13" ht="12.75">
      <c r="A1219" s="81"/>
      <c r="B1219" s="403">
        <v>2000</v>
      </c>
      <c r="C1219" s="81" t="s">
        <v>66</v>
      </c>
      <c r="D1219" s="15" t="s">
        <v>14</v>
      </c>
      <c r="E1219" s="81" t="s">
        <v>1139</v>
      </c>
      <c r="F1219" s="115" t="s">
        <v>483</v>
      </c>
      <c r="G1219" s="123" t="s">
        <v>39</v>
      </c>
      <c r="H1219" s="6">
        <f t="shared" si="106"/>
        <v>-2000</v>
      </c>
      <c r="I1219" s="132">
        <f t="shared" si="100"/>
        <v>3.7383177570093458</v>
      </c>
      <c r="J1219" s="87"/>
      <c r="K1219" s="87" t="s">
        <v>40</v>
      </c>
      <c r="L1219">
        <v>1</v>
      </c>
      <c r="M1219" s="43">
        <v>535</v>
      </c>
    </row>
    <row r="1220" spans="1:13" ht="12.75">
      <c r="A1220" s="81"/>
      <c r="B1220" s="205">
        <v>500</v>
      </c>
      <c r="C1220" s="81" t="s">
        <v>66</v>
      </c>
      <c r="D1220" s="15" t="s">
        <v>14</v>
      </c>
      <c r="E1220" s="81" t="s">
        <v>1139</v>
      </c>
      <c r="F1220" s="115" t="s">
        <v>483</v>
      </c>
      <c r="G1220" s="123" t="s">
        <v>39</v>
      </c>
      <c r="H1220" s="6">
        <f t="shared" si="106"/>
        <v>-2500</v>
      </c>
      <c r="I1220" s="132">
        <f t="shared" si="100"/>
        <v>0.9345794392523364</v>
      </c>
      <c r="J1220" s="87"/>
      <c r="K1220" s="87" t="s">
        <v>40</v>
      </c>
      <c r="L1220">
        <v>1</v>
      </c>
      <c r="M1220" s="43">
        <v>535</v>
      </c>
    </row>
    <row r="1221" spans="1:13" ht="12.75">
      <c r="A1221" s="81"/>
      <c r="B1221" s="205">
        <v>2000</v>
      </c>
      <c r="C1221" s="81" t="s">
        <v>66</v>
      </c>
      <c r="D1221" s="15" t="s">
        <v>14</v>
      </c>
      <c r="E1221" s="81" t="s">
        <v>1139</v>
      </c>
      <c r="F1221" s="115" t="s">
        <v>483</v>
      </c>
      <c r="G1221" s="123" t="s">
        <v>58</v>
      </c>
      <c r="H1221" s="6">
        <f t="shared" si="106"/>
        <v>-4500</v>
      </c>
      <c r="I1221" s="132">
        <f t="shared" si="100"/>
        <v>3.7383177570093458</v>
      </c>
      <c r="J1221" s="87"/>
      <c r="K1221" s="87" t="s">
        <v>40</v>
      </c>
      <c r="L1221">
        <v>1</v>
      </c>
      <c r="M1221" s="43">
        <v>535</v>
      </c>
    </row>
    <row r="1222" spans="1:13" ht="12.75">
      <c r="A1222" s="81"/>
      <c r="B1222" s="205">
        <v>500</v>
      </c>
      <c r="C1222" s="81" t="s">
        <v>66</v>
      </c>
      <c r="D1222" s="15" t="s">
        <v>14</v>
      </c>
      <c r="E1222" s="81" t="s">
        <v>1139</v>
      </c>
      <c r="F1222" s="115" t="s">
        <v>483</v>
      </c>
      <c r="G1222" s="123" t="s">
        <v>58</v>
      </c>
      <c r="H1222" s="6">
        <f t="shared" si="106"/>
        <v>-5000</v>
      </c>
      <c r="I1222" s="132">
        <f aca="true" t="shared" si="107" ref="I1222:I1228">+B1222/M1222</f>
        <v>0.9345794392523364</v>
      </c>
      <c r="J1222" s="87"/>
      <c r="K1222" s="87" t="s">
        <v>40</v>
      </c>
      <c r="L1222">
        <v>1</v>
      </c>
      <c r="M1222" s="43">
        <v>535</v>
      </c>
    </row>
    <row r="1223" spans="1:13" ht="12.75">
      <c r="A1223" s="81"/>
      <c r="B1223" s="205">
        <v>2000</v>
      </c>
      <c r="C1223" s="81" t="s">
        <v>66</v>
      </c>
      <c r="D1223" s="15" t="s">
        <v>14</v>
      </c>
      <c r="E1223" s="81" t="s">
        <v>1139</v>
      </c>
      <c r="F1223" s="115" t="s">
        <v>490</v>
      </c>
      <c r="G1223" s="123" t="s">
        <v>39</v>
      </c>
      <c r="H1223" s="6">
        <f t="shared" si="106"/>
        <v>-7000</v>
      </c>
      <c r="I1223" s="132">
        <f t="shared" si="107"/>
        <v>3.7383177570093458</v>
      </c>
      <c r="J1223" s="87"/>
      <c r="K1223" s="87" t="s">
        <v>216</v>
      </c>
      <c r="L1223">
        <v>1</v>
      </c>
      <c r="M1223" s="43">
        <v>535</v>
      </c>
    </row>
    <row r="1224" spans="1:13" ht="12.75">
      <c r="A1224" s="81"/>
      <c r="B1224" s="205">
        <v>500</v>
      </c>
      <c r="C1224" s="81" t="s">
        <v>66</v>
      </c>
      <c r="D1224" s="15" t="s">
        <v>14</v>
      </c>
      <c r="E1224" s="81" t="s">
        <v>1139</v>
      </c>
      <c r="F1224" s="115" t="s">
        <v>490</v>
      </c>
      <c r="G1224" s="123" t="s">
        <v>39</v>
      </c>
      <c r="H1224" s="6">
        <f t="shared" si="106"/>
        <v>-7500</v>
      </c>
      <c r="I1224" s="132">
        <f t="shared" si="107"/>
        <v>0.9345794392523364</v>
      </c>
      <c r="J1224" s="87"/>
      <c r="K1224" s="87" t="s">
        <v>216</v>
      </c>
      <c r="L1224">
        <v>1</v>
      </c>
      <c r="M1224" s="43">
        <v>535</v>
      </c>
    </row>
    <row r="1225" spans="1:13" ht="12.75">
      <c r="A1225" s="81"/>
      <c r="B1225" s="205">
        <v>2000</v>
      </c>
      <c r="C1225" s="81" t="s">
        <v>66</v>
      </c>
      <c r="D1225" s="15" t="s">
        <v>14</v>
      </c>
      <c r="E1225" s="81" t="s">
        <v>1139</v>
      </c>
      <c r="F1225" s="115" t="s">
        <v>490</v>
      </c>
      <c r="G1225" s="123" t="s">
        <v>58</v>
      </c>
      <c r="H1225" s="6">
        <f t="shared" si="106"/>
        <v>-9500</v>
      </c>
      <c r="I1225" s="132">
        <f t="shared" si="107"/>
        <v>3.7383177570093458</v>
      </c>
      <c r="J1225" s="87"/>
      <c r="K1225" s="87" t="s">
        <v>216</v>
      </c>
      <c r="L1225">
        <v>1</v>
      </c>
      <c r="M1225" s="43">
        <v>535</v>
      </c>
    </row>
    <row r="1226" spans="1:13" ht="12.75">
      <c r="A1226" s="81"/>
      <c r="B1226" s="205">
        <v>500</v>
      </c>
      <c r="C1226" s="81" t="s">
        <v>66</v>
      </c>
      <c r="D1226" s="15" t="s">
        <v>14</v>
      </c>
      <c r="E1226" s="81" t="s">
        <v>1139</v>
      </c>
      <c r="F1226" s="115" t="s">
        <v>490</v>
      </c>
      <c r="G1226" s="123" t="s">
        <v>58</v>
      </c>
      <c r="H1226" s="6">
        <f t="shared" si="106"/>
        <v>-10000</v>
      </c>
      <c r="I1226" s="132">
        <f t="shared" si="107"/>
        <v>0.9345794392523364</v>
      </c>
      <c r="J1226" s="87"/>
      <c r="K1226" s="87" t="s">
        <v>216</v>
      </c>
      <c r="L1226">
        <v>1</v>
      </c>
      <c r="M1226" s="43">
        <v>535</v>
      </c>
    </row>
    <row r="1227" spans="1:13" s="96" customFormat="1" ht="12.75">
      <c r="A1227" s="118"/>
      <c r="B1227" s="402">
        <f>SUM(B1219:B1226)</f>
        <v>10000</v>
      </c>
      <c r="C1227" s="118" t="s">
        <v>66</v>
      </c>
      <c r="D1227" s="118"/>
      <c r="E1227" s="118"/>
      <c r="F1227" s="119"/>
      <c r="G1227" s="119"/>
      <c r="H1227" s="94">
        <v>0</v>
      </c>
      <c r="I1227" s="116">
        <f t="shared" si="107"/>
        <v>18.69158878504673</v>
      </c>
      <c r="J1227" s="120"/>
      <c r="K1227" s="120"/>
      <c r="L1227" s="120"/>
      <c r="M1227" s="43">
        <v>535</v>
      </c>
    </row>
    <row r="1228" spans="1:13" ht="12.75">
      <c r="A1228" s="81"/>
      <c r="B1228" s="403"/>
      <c r="C1228" s="81"/>
      <c r="D1228" s="81"/>
      <c r="E1228" s="81"/>
      <c r="F1228" s="123"/>
      <c r="G1228" s="123"/>
      <c r="H1228" s="6">
        <f t="shared" si="106"/>
        <v>0</v>
      </c>
      <c r="I1228" s="132">
        <f t="shared" si="107"/>
        <v>0</v>
      </c>
      <c r="J1228" s="87"/>
      <c r="K1228" s="87"/>
      <c r="L1228" s="87"/>
      <c r="M1228" s="43">
        <v>535</v>
      </c>
    </row>
    <row r="1229" spans="1:13" ht="12.75">
      <c r="A1229" s="81"/>
      <c r="B1229" s="403"/>
      <c r="C1229" s="81"/>
      <c r="D1229" s="81"/>
      <c r="E1229" s="81"/>
      <c r="F1229" s="123"/>
      <c r="G1229" s="123"/>
      <c r="H1229" s="6">
        <f aca="true" t="shared" si="108" ref="H1229:H1238">H1228-B1229</f>
        <v>0</v>
      </c>
      <c r="I1229" s="132">
        <f aca="true" t="shared" si="109" ref="I1229:I1238">+B1229/M1229</f>
        <v>0</v>
      </c>
      <c r="J1229" s="87"/>
      <c r="K1229" s="87"/>
      <c r="L1229" s="87"/>
      <c r="M1229" s="43">
        <v>535</v>
      </c>
    </row>
    <row r="1230" spans="1:13" ht="12.75">
      <c r="A1230" s="81"/>
      <c r="B1230" s="403">
        <v>15000</v>
      </c>
      <c r="C1230" s="81" t="s">
        <v>493</v>
      </c>
      <c r="D1230" s="15" t="s">
        <v>14</v>
      </c>
      <c r="E1230" s="81" t="s">
        <v>468</v>
      </c>
      <c r="F1230" s="115" t="s">
        <v>485</v>
      </c>
      <c r="G1230" s="123" t="s">
        <v>58</v>
      </c>
      <c r="H1230" s="6">
        <f t="shared" si="108"/>
        <v>-15000</v>
      </c>
      <c r="I1230" s="132">
        <f t="shared" si="109"/>
        <v>28.037383177570092</v>
      </c>
      <c r="J1230" s="87"/>
      <c r="K1230" s="87" t="s">
        <v>40</v>
      </c>
      <c r="L1230">
        <v>1</v>
      </c>
      <c r="M1230" s="43">
        <v>535</v>
      </c>
    </row>
    <row r="1231" spans="1:13" ht="12.75">
      <c r="A1231" s="81"/>
      <c r="B1231" s="403">
        <v>15000</v>
      </c>
      <c r="C1231" s="81" t="s">
        <v>493</v>
      </c>
      <c r="D1231" s="15" t="s">
        <v>14</v>
      </c>
      <c r="E1231" s="81" t="s">
        <v>468</v>
      </c>
      <c r="F1231" s="115" t="s">
        <v>486</v>
      </c>
      <c r="G1231" s="123" t="s">
        <v>58</v>
      </c>
      <c r="H1231" s="6">
        <f t="shared" si="108"/>
        <v>-30000</v>
      </c>
      <c r="I1231" s="132">
        <f t="shared" si="109"/>
        <v>28.037383177570092</v>
      </c>
      <c r="J1231" s="87"/>
      <c r="K1231" s="87" t="s">
        <v>40</v>
      </c>
      <c r="L1231">
        <v>1</v>
      </c>
      <c r="M1231" s="43">
        <v>535</v>
      </c>
    </row>
    <row r="1232" spans="2:13" ht="12.75">
      <c r="B1232" s="403">
        <v>20000</v>
      </c>
      <c r="C1232" s="1" t="s">
        <v>494</v>
      </c>
      <c r="D1232" s="15" t="s">
        <v>14</v>
      </c>
      <c r="E1232" s="1" t="s">
        <v>468</v>
      </c>
      <c r="F1232" s="115" t="s">
        <v>487</v>
      </c>
      <c r="G1232" s="123" t="s">
        <v>58</v>
      </c>
      <c r="H1232" s="6">
        <f t="shared" si="108"/>
        <v>-50000</v>
      </c>
      <c r="I1232" s="132">
        <f t="shared" si="109"/>
        <v>37.38317757009346</v>
      </c>
      <c r="K1232" s="87" t="s">
        <v>40</v>
      </c>
      <c r="L1232">
        <v>1</v>
      </c>
      <c r="M1232" s="43">
        <v>535</v>
      </c>
    </row>
    <row r="1233" spans="2:13" ht="12.75">
      <c r="B1233" s="403">
        <v>20000</v>
      </c>
      <c r="C1233" s="1" t="s">
        <v>494</v>
      </c>
      <c r="D1233" s="15" t="s">
        <v>14</v>
      </c>
      <c r="E1233" s="1" t="s">
        <v>468</v>
      </c>
      <c r="F1233" s="115" t="s">
        <v>488</v>
      </c>
      <c r="G1233" s="123" t="s">
        <v>58</v>
      </c>
      <c r="H1233" s="6">
        <f t="shared" si="108"/>
        <v>-70000</v>
      </c>
      <c r="I1233" s="132">
        <f t="shared" si="109"/>
        <v>37.38317757009346</v>
      </c>
      <c r="K1233" s="87" t="s">
        <v>40</v>
      </c>
      <c r="L1233">
        <v>1</v>
      </c>
      <c r="M1233" s="43">
        <v>535</v>
      </c>
    </row>
    <row r="1234" spans="1:13" s="18" customFormat="1" ht="12.75">
      <c r="A1234" s="15"/>
      <c r="B1234" s="205">
        <v>50000</v>
      </c>
      <c r="C1234" s="15" t="s">
        <v>494</v>
      </c>
      <c r="D1234" s="15" t="s">
        <v>14</v>
      </c>
      <c r="E1234" s="15" t="s">
        <v>468</v>
      </c>
      <c r="F1234" s="39" t="s">
        <v>492</v>
      </c>
      <c r="G1234" s="34" t="s">
        <v>42</v>
      </c>
      <c r="H1234" s="6">
        <f t="shared" si="108"/>
        <v>-120000</v>
      </c>
      <c r="I1234" s="132">
        <f t="shared" si="109"/>
        <v>93.45794392523365</v>
      </c>
      <c r="K1234" s="18" t="s">
        <v>216</v>
      </c>
      <c r="L1234">
        <v>1</v>
      </c>
      <c r="M1234" s="43">
        <v>535</v>
      </c>
    </row>
    <row r="1235" spans="1:13" s="121" customFormat="1" ht="12.75">
      <c r="A1235" s="37"/>
      <c r="B1235" s="205">
        <v>5000</v>
      </c>
      <c r="C1235" s="37" t="s">
        <v>494</v>
      </c>
      <c r="D1235" s="37" t="s">
        <v>14</v>
      </c>
      <c r="E1235" s="37" t="s">
        <v>468</v>
      </c>
      <c r="F1235" s="35" t="s">
        <v>527</v>
      </c>
      <c r="G1235" s="35" t="s">
        <v>42</v>
      </c>
      <c r="H1235" s="6">
        <f t="shared" si="108"/>
        <v>-125000</v>
      </c>
      <c r="I1235" s="132">
        <f t="shared" si="109"/>
        <v>9.345794392523365</v>
      </c>
      <c r="K1235" s="121" t="s">
        <v>528</v>
      </c>
      <c r="L1235">
        <v>1</v>
      </c>
      <c r="M1235" s="43">
        <v>535</v>
      </c>
    </row>
    <row r="1236" spans="1:13" s="18" customFormat="1" ht="12.75">
      <c r="A1236" s="15"/>
      <c r="B1236" s="205">
        <v>10000</v>
      </c>
      <c r="C1236" s="15" t="s">
        <v>494</v>
      </c>
      <c r="D1236" s="15" t="s">
        <v>14</v>
      </c>
      <c r="E1236" s="15" t="s">
        <v>468</v>
      </c>
      <c r="F1236" s="34" t="s">
        <v>497</v>
      </c>
      <c r="G1236" s="34" t="s">
        <v>152</v>
      </c>
      <c r="H1236" s="6">
        <f t="shared" si="108"/>
        <v>-135000</v>
      </c>
      <c r="I1236" s="132">
        <f t="shared" si="109"/>
        <v>18.69158878504673</v>
      </c>
      <c r="K1236" s="18" t="s">
        <v>498</v>
      </c>
      <c r="L1236">
        <v>1</v>
      </c>
      <c r="M1236" s="43">
        <v>535</v>
      </c>
    </row>
    <row r="1237" spans="1:13" s="18" customFormat="1" ht="12.75">
      <c r="A1237" s="15"/>
      <c r="B1237" s="205">
        <v>10000</v>
      </c>
      <c r="C1237" s="15" t="s">
        <v>494</v>
      </c>
      <c r="D1237" s="15" t="s">
        <v>14</v>
      </c>
      <c r="E1237" s="15" t="s">
        <v>468</v>
      </c>
      <c r="F1237" s="34" t="s">
        <v>499</v>
      </c>
      <c r="G1237" s="34" t="s">
        <v>152</v>
      </c>
      <c r="H1237" s="6">
        <f t="shared" si="108"/>
        <v>-145000</v>
      </c>
      <c r="I1237" s="132">
        <f t="shared" si="109"/>
        <v>18.69158878504673</v>
      </c>
      <c r="K1237" s="18" t="s">
        <v>498</v>
      </c>
      <c r="L1237">
        <v>1</v>
      </c>
      <c r="M1237" s="43">
        <v>535</v>
      </c>
    </row>
    <row r="1238" spans="1:13" s="18" customFormat="1" ht="12.75">
      <c r="A1238" s="15"/>
      <c r="B1238" s="205">
        <v>10000</v>
      </c>
      <c r="C1238" s="15" t="s">
        <v>494</v>
      </c>
      <c r="D1238" s="15" t="s">
        <v>14</v>
      </c>
      <c r="E1238" s="15" t="s">
        <v>468</v>
      </c>
      <c r="F1238" s="34" t="s">
        <v>500</v>
      </c>
      <c r="G1238" s="34" t="s">
        <v>152</v>
      </c>
      <c r="H1238" s="6">
        <f t="shared" si="108"/>
        <v>-155000</v>
      </c>
      <c r="I1238" s="132">
        <f t="shared" si="109"/>
        <v>18.69158878504673</v>
      </c>
      <c r="K1238" s="18" t="s">
        <v>498</v>
      </c>
      <c r="L1238">
        <v>1</v>
      </c>
      <c r="M1238" s="43">
        <v>535</v>
      </c>
    </row>
    <row r="1239" spans="1:13" s="96" customFormat="1" ht="12.75">
      <c r="A1239" s="14"/>
      <c r="B1239" s="402">
        <f>SUM(B1230:B1238)</f>
        <v>155000</v>
      </c>
      <c r="C1239" s="14"/>
      <c r="D1239" s="14"/>
      <c r="E1239" s="14" t="s">
        <v>468</v>
      </c>
      <c r="F1239" s="21"/>
      <c r="G1239" s="21"/>
      <c r="H1239" s="94">
        <v>0</v>
      </c>
      <c r="I1239" s="95">
        <f aca="true" t="shared" si="110" ref="I1239:I1246">+B1239/M1239</f>
        <v>289.7196261682243</v>
      </c>
      <c r="M1239" s="43">
        <v>535</v>
      </c>
    </row>
    <row r="1240" spans="2:13" ht="12.75">
      <c r="B1240" s="403"/>
      <c r="H1240" s="6">
        <f>H1239-B1240</f>
        <v>0</v>
      </c>
      <c r="I1240" s="25">
        <f t="shared" si="110"/>
        <v>0</v>
      </c>
      <c r="M1240" s="43">
        <v>535</v>
      </c>
    </row>
    <row r="1241" spans="2:13" ht="12.75">
      <c r="B1241" s="403"/>
      <c r="H1241" s="6">
        <f>H1240-B1241</f>
        <v>0</v>
      </c>
      <c r="I1241" s="25">
        <f t="shared" si="110"/>
        <v>0</v>
      </c>
      <c r="M1241" s="43">
        <v>535</v>
      </c>
    </row>
    <row r="1242" spans="2:13" ht="12.75">
      <c r="B1242" s="403"/>
      <c r="H1242" s="6">
        <f>H1241-B1242</f>
        <v>0</v>
      </c>
      <c r="I1242" s="25">
        <f t="shared" si="110"/>
        <v>0</v>
      </c>
      <c r="M1242" s="43">
        <v>535</v>
      </c>
    </row>
    <row r="1243" spans="2:13" ht="12.75">
      <c r="B1243" s="403"/>
      <c r="H1243" s="6">
        <f>H1242-B1243</f>
        <v>0</v>
      </c>
      <c r="I1243" s="25">
        <f t="shared" si="110"/>
        <v>0</v>
      </c>
      <c r="M1243" s="43">
        <v>535</v>
      </c>
    </row>
    <row r="1244" spans="1:13" s="117" customFormat="1" ht="12.75">
      <c r="A1244" s="103"/>
      <c r="B1244" s="407">
        <f>+B1252+B1257+B1267+B1272+B1279+B1287</f>
        <v>129200</v>
      </c>
      <c r="C1244" s="103" t="s">
        <v>162</v>
      </c>
      <c r="D1244" s="103" t="s">
        <v>501</v>
      </c>
      <c r="E1244" s="103" t="s">
        <v>83</v>
      </c>
      <c r="F1244" s="106" t="s">
        <v>84</v>
      </c>
      <c r="G1244" s="106" t="s">
        <v>137</v>
      </c>
      <c r="H1244" s="94"/>
      <c r="I1244" s="95">
        <f t="shared" si="110"/>
        <v>241.49532710280374</v>
      </c>
      <c r="J1244" s="108"/>
      <c r="K1244" s="108"/>
      <c r="L1244" s="108"/>
      <c r="M1244" s="43">
        <v>535</v>
      </c>
    </row>
    <row r="1245" spans="2:13" ht="12.75">
      <c r="B1245" s="403"/>
      <c r="H1245" s="6">
        <f aca="true" t="shared" si="111" ref="H1245:H1251">H1244-B1245</f>
        <v>0</v>
      </c>
      <c r="I1245" s="25">
        <f t="shared" si="110"/>
        <v>0</v>
      </c>
      <c r="M1245" s="43">
        <v>535</v>
      </c>
    </row>
    <row r="1246" spans="2:13" ht="12.75">
      <c r="B1246" s="403">
        <v>5000</v>
      </c>
      <c r="C1246" s="37" t="s">
        <v>29</v>
      </c>
      <c r="D1246" s="1" t="s">
        <v>14</v>
      </c>
      <c r="E1246" s="1" t="s">
        <v>40</v>
      </c>
      <c r="F1246" s="71" t="s">
        <v>502</v>
      </c>
      <c r="G1246" s="30" t="s">
        <v>154</v>
      </c>
      <c r="H1246" s="6">
        <f t="shared" si="111"/>
        <v>-5000</v>
      </c>
      <c r="I1246" s="25">
        <f t="shared" si="110"/>
        <v>9.345794392523365</v>
      </c>
      <c r="K1246" t="s">
        <v>29</v>
      </c>
      <c r="L1246">
        <v>9</v>
      </c>
      <c r="M1246" s="43">
        <v>535</v>
      </c>
    </row>
    <row r="1247" spans="2:13" ht="12.75">
      <c r="B1247" s="403">
        <v>2500</v>
      </c>
      <c r="C1247" s="37" t="s">
        <v>29</v>
      </c>
      <c r="D1247" s="1" t="s">
        <v>14</v>
      </c>
      <c r="E1247" s="1" t="s">
        <v>86</v>
      </c>
      <c r="F1247" s="71" t="s">
        <v>503</v>
      </c>
      <c r="G1247" s="30" t="s">
        <v>154</v>
      </c>
      <c r="H1247" s="6">
        <f t="shared" si="111"/>
        <v>-7500</v>
      </c>
      <c r="I1247" s="25">
        <f aca="true" t="shared" si="112" ref="I1247:I1255">+B1247/M1247</f>
        <v>4.672897196261682</v>
      </c>
      <c r="K1247" t="s">
        <v>29</v>
      </c>
      <c r="L1247">
        <v>9</v>
      </c>
      <c r="M1247" s="43">
        <v>535</v>
      </c>
    </row>
    <row r="1248" spans="2:13" ht="12.75">
      <c r="B1248" s="403">
        <v>5000</v>
      </c>
      <c r="C1248" s="37" t="s">
        <v>29</v>
      </c>
      <c r="D1248" s="1" t="s">
        <v>14</v>
      </c>
      <c r="E1248" s="1" t="s">
        <v>33</v>
      </c>
      <c r="F1248" s="71" t="s">
        <v>504</v>
      </c>
      <c r="G1248" s="30" t="s">
        <v>154</v>
      </c>
      <c r="H1248" s="6">
        <f t="shared" si="111"/>
        <v>-12500</v>
      </c>
      <c r="I1248" s="25">
        <f t="shared" si="112"/>
        <v>9.345794392523365</v>
      </c>
      <c r="K1248" t="s">
        <v>29</v>
      </c>
      <c r="L1248">
        <v>9</v>
      </c>
      <c r="M1248" s="43">
        <v>535</v>
      </c>
    </row>
    <row r="1249" spans="2:13" ht="12.75">
      <c r="B1249" s="403">
        <v>2500</v>
      </c>
      <c r="C1249" s="37" t="s">
        <v>29</v>
      </c>
      <c r="D1249" s="1" t="s">
        <v>14</v>
      </c>
      <c r="E1249" s="1" t="s">
        <v>33</v>
      </c>
      <c r="F1249" s="114" t="s">
        <v>505</v>
      </c>
      <c r="G1249" s="30" t="s">
        <v>154</v>
      </c>
      <c r="H1249" s="6">
        <f t="shared" si="111"/>
        <v>-15000</v>
      </c>
      <c r="I1249" s="25">
        <f t="shared" si="112"/>
        <v>4.672897196261682</v>
      </c>
      <c r="K1249" t="s">
        <v>29</v>
      </c>
      <c r="L1249">
        <v>9</v>
      </c>
      <c r="M1249" s="43">
        <v>535</v>
      </c>
    </row>
    <row r="1250" spans="2:13" ht="12.75">
      <c r="B1250" s="403">
        <v>2500</v>
      </c>
      <c r="C1250" s="37" t="s">
        <v>29</v>
      </c>
      <c r="D1250" s="1" t="s">
        <v>14</v>
      </c>
      <c r="E1250" s="1" t="s">
        <v>33</v>
      </c>
      <c r="F1250" s="114" t="s">
        <v>506</v>
      </c>
      <c r="G1250" s="30" t="s">
        <v>154</v>
      </c>
      <c r="H1250" s="6">
        <f t="shared" si="111"/>
        <v>-17500</v>
      </c>
      <c r="I1250" s="25">
        <f t="shared" si="112"/>
        <v>4.672897196261682</v>
      </c>
      <c r="K1250" t="s">
        <v>29</v>
      </c>
      <c r="L1250">
        <v>9</v>
      </c>
      <c r="M1250" s="43">
        <v>535</v>
      </c>
    </row>
    <row r="1251" spans="2:13" ht="12.75">
      <c r="B1251" s="403">
        <v>2500</v>
      </c>
      <c r="C1251" s="37" t="s">
        <v>29</v>
      </c>
      <c r="D1251" s="1" t="s">
        <v>14</v>
      </c>
      <c r="E1251" s="1" t="s">
        <v>40</v>
      </c>
      <c r="F1251" s="114" t="s">
        <v>507</v>
      </c>
      <c r="G1251" s="30" t="s">
        <v>154</v>
      </c>
      <c r="H1251" s="6">
        <f t="shared" si="111"/>
        <v>-20000</v>
      </c>
      <c r="I1251" s="25">
        <f t="shared" si="112"/>
        <v>4.672897196261682</v>
      </c>
      <c r="K1251" t="s">
        <v>29</v>
      </c>
      <c r="L1251">
        <v>9</v>
      </c>
      <c r="M1251" s="43">
        <v>535</v>
      </c>
    </row>
    <row r="1252" spans="1:13" s="96" customFormat="1" ht="12.75">
      <c r="A1252" s="14"/>
      <c r="B1252" s="402">
        <f>SUM(B1246:B1251)</f>
        <v>20000</v>
      </c>
      <c r="C1252" s="14" t="s">
        <v>29</v>
      </c>
      <c r="D1252" s="14"/>
      <c r="E1252" s="14"/>
      <c r="F1252" s="21"/>
      <c r="G1252" s="21"/>
      <c r="H1252" s="94">
        <v>0</v>
      </c>
      <c r="I1252" s="95">
        <f t="shared" si="112"/>
        <v>37.38317757009346</v>
      </c>
      <c r="M1252" s="43">
        <v>535</v>
      </c>
    </row>
    <row r="1253" spans="2:13" ht="12.75">
      <c r="B1253" s="403"/>
      <c r="H1253" s="6">
        <f>H1252-B1253</f>
        <v>0</v>
      </c>
      <c r="I1253" s="25">
        <f t="shared" si="112"/>
        <v>0</v>
      </c>
      <c r="M1253" s="43">
        <v>535</v>
      </c>
    </row>
    <row r="1254" spans="2:13" ht="12.75">
      <c r="B1254" s="403"/>
      <c r="H1254" s="6">
        <f>H1253-B1254</f>
        <v>0</v>
      </c>
      <c r="I1254" s="25">
        <f t="shared" si="112"/>
        <v>0</v>
      </c>
      <c r="M1254" s="43">
        <v>535</v>
      </c>
    </row>
    <row r="1255" spans="2:13" ht="12.75">
      <c r="B1255" s="403">
        <v>3500</v>
      </c>
      <c r="C1255" s="1" t="s">
        <v>316</v>
      </c>
      <c r="D1255" s="15" t="s">
        <v>14</v>
      </c>
      <c r="E1255" s="1" t="s">
        <v>1139</v>
      </c>
      <c r="F1255" s="115" t="s">
        <v>508</v>
      </c>
      <c r="G1255" s="115" t="s">
        <v>152</v>
      </c>
      <c r="H1255" s="6">
        <f>H1254-B1255</f>
        <v>-3500</v>
      </c>
      <c r="I1255" s="132">
        <f t="shared" si="112"/>
        <v>6.542056074766355</v>
      </c>
      <c r="K1255" t="s">
        <v>40</v>
      </c>
      <c r="L1255">
        <v>9</v>
      </c>
      <c r="M1255" s="43">
        <v>535</v>
      </c>
    </row>
    <row r="1256" spans="1:13" ht="12.75">
      <c r="A1256" s="15"/>
      <c r="B1256" s="403">
        <v>3500</v>
      </c>
      <c r="C1256" s="15" t="s">
        <v>318</v>
      </c>
      <c r="D1256" s="15" t="s">
        <v>14</v>
      </c>
      <c r="E1256" s="1" t="s">
        <v>1139</v>
      </c>
      <c r="F1256" s="115" t="s">
        <v>509</v>
      </c>
      <c r="G1256" s="30" t="s">
        <v>156</v>
      </c>
      <c r="H1256" s="6">
        <f>H1255-B1256</f>
        <v>-7000</v>
      </c>
      <c r="I1256" s="132">
        <f aca="true" t="shared" si="113" ref="I1256:I1279">+B1256/M1256</f>
        <v>6.542056074766355</v>
      </c>
      <c r="K1256" t="s">
        <v>40</v>
      </c>
      <c r="L1256">
        <v>9</v>
      </c>
      <c r="M1256" s="43">
        <v>535</v>
      </c>
    </row>
    <row r="1257" spans="1:13" s="96" customFormat="1" ht="12.75">
      <c r="A1257" s="14"/>
      <c r="B1257" s="402">
        <f>SUM(B1255:B1256)</f>
        <v>7000</v>
      </c>
      <c r="C1257" s="14" t="s">
        <v>1144</v>
      </c>
      <c r="D1257" s="14"/>
      <c r="E1257" s="14"/>
      <c r="F1257" s="21"/>
      <c r="G1257" s="21"/>
      <c r="H1257" s="94">
        <v>0</v>
      </c>
      <c r="I1257" s="116">
        <f t="shared" si="113"/>
        <v>13.08411214953271</v>
      </c>
      <c r="M1257" s="43">
        <v>535</v>
      </c>
    </row>
    <row r="1258" spans="2:13" ht="12.75">
      <c r="B1258" s="403"/>
      <c r="D1258" s="15"/>
      <c r="H1258" s="6">
        <f>H1257-B1258</f>
        <v>0</v>
      </c>
      <c r="I1258" s="132">
        <f t="shared" si="113"/>
        <v>0</v>
      </c>
      <c r="M1258" s="43">
        <v>535</v>
      </c>
    </row>
    <row r="1259" spans="2:13" ht="12.75">
      <c r="B1259" s="403"/>
      <c r="D1259" s="15"/>
      <c r="H1259" s="6">
        <f>H1258-B1259</f>
        <v>0</v>
      </c>
      <c r="I1259" s="132">
        <f t="shared" si="113"/>
        <v>0</v>
      </c>
      <c r="M1259" s="43">
        <v>535</v>
      </c>
    </row>
    <row r="1260" spans="1:13" ht="12.75">
      <c r="A1260" s="81"/>
      <c r="B1260" s="403">
        <v>1500</v>
      </c>
      <c r="C1260" s="81" t="s">
        <v>63</v>
      </c>
      <c r="D1260" s="15" t="s">
        <v>14</v>
      </c>
      <c r="E1260" s="81" t="s">
        <v>160</v>
      </c>
      <c r="F1260" s="115" t="s">
        <v>509</v>
      </c>
      <c r="G1260" s="30" t="s">
        <v>152</v>
      </c>
      <c r="H1260" s="6">
        <f>H1259-B1260</f>
        <v>-1500</v>
      </c>
      <c r="I1260" s="132">
        <f t="shared" si="113"/>
        <v>2.803738317757009</v>
      </c>
      <c r="J1260" s="87"/>
      <c r="K1260" s="87" t="s">
        <v>40</v>
      </c>
      <c r="L1260">
        <v>9</v>
      </c>
      <c r="M1260" s="43">
        <v>535</v>
      </c>
    </row>
    <row r="1261" spans="1:13" s="46" customFormat="1" ht="12.75">
      <c r="A1261" s="37"/>
      <c r="B1261" s="205">
        <v>1700</v>
      </c>
      <c r="C1261" s="37" t="s">
        <v>63</v>
      </c>
      <c r="D1261" s="15" t="s">
        <v>14</v>
      </c>
      <c r="E1261" s="37" t="s">
        <v>160</v>
      </c>
      <c r="F1261" s="115" t="s">
        <v>509</v>
      </c>
      <c r="G1261" s="30" t="s">
        <v>154</v>
      </c>
      <c r="H1261" s="6">
        <f>H1259-B1261</f>
        <v>-1700</v>
      </c>
      <c r="I1261" s="132">
        <f aca="true" t="shared" si="114" ref="I1261:I1266">+B1261/M1261</f>
        <v>3.177570093457944</v>
      </c>
      <c r="J1261" s="121"/>
      <c r="K1261" s="121" t="s">
        <v>40</v>
      </c>
      <c r="L1261">
        <v>9</v>
      </c>
      <c r="M1261" s="43">
        <v>535</v>
      </c>
    </row>
    <row r="1262" spans="1:13" s="46" customFormat="1" ht="12.75">
      <c r="A1262" s="37"/>
      <c r="B1262" s="205">
        <v>5000</v>
      </c>
      <c r="C1262" s="37" t="s">
        <v>510</v>
      </c>
      <c r="D1262" s="15" t="s">
        <v>14</v>
      </c>
      <c r="E1262" s="37" t="s">
        <v>160</v>
      </c>
      <c r="F1262" s="115" t="s">
        <v>509</v>
      </c>
      <c r="G1262" s="30" t="s">
        <v>154</v>
      </c>
      <c r="H1262" s="6">
        <f>H1259-B1262</f>
        <v>-5000</v>
      </c>
      <c r="I1262" s="132">
        <f t="shared" si="114"/>
        <v>9.345794392523365</v>
      </c>
      <c r="J1262" s="121"/>
      <c r="K1262" s="121" t="s">
        <v>40</v>
      </c>
      <c r="L1262">
        <v>9</v>
      </c>
      <c r="M1262" s="43">
        <v>535</v>
      </c>
    </row>
    <row r="1263" spans="2:14" ht="12.75">
      <c r="B1263" s="403">
        <v>2000</v>
      </c>
      <c r="C1263" s="37" t="s">
        <v>63</v>
      </c>
      <c r="D1263" s="15" t="s">
        <v>14</v>
      </c>
      <c r="E1263" s="1" t="s">
        <v>160</v>
      </c>
      <c r="F1263" s="30" t="s">
        <v>512</v>
      </c>
      <c r="G1263" s="35" t="s">
        <v>152</v>
      </c>
      <c r="H1263" s="6">
        <f>H1262-B1263</f>
        <v>-7000</v>
      </c>
      <c r="I1263" s="25">
        <f t="shared" si="114"/>
        <v>3.7383177570093458</v>
      </c>
      <c r="J1263" s="40"/>
      <c r="K1263" t="s">
        <v>33</v>
      </c>
      <c r="L1263">
        <v>9</v>
      </c>
      <c r="M1263" s="43">
        <v>535</v>
      </c>
      <c r="N1263" s="42"/>
    </row>
    <row r="1264" spans="2:14" ht="12.75">
      <c r="B1264" s="403">
        <v>10000</v>
      </c>
      <c r="C1264" s="37" t="s">
        <v>63</v>
      </c>
      <c r="D1264" s="15" t="s">
        <v>14</v>
      </c>
      <c r="E1264" s="1" t="s">
        <v>160</v>
      </c>
      <c r="F1264" s="30" t="s">
        <v>512</v>
      </c>
      <c r="G1264" s="35" t="s">
        <v>154</v>
      </c>
      <c r="H1264" s="6">
        <f>H1263-B1264</f>
        <v>-17000</v>
      </c>
      <c r="I1264" s="25">
        <f t="shared" si="114"/>
        <v>18.69158878504673</v>
      </c>
      <c r="J1264" s="40"/>
      <c r="K1264" t="s">
        <v>33</v>
      </c>
      <c r="L1264">
        <v>9</v>
      </c>
      <c r="M1264" s="43">
        <v>535</v>
      </c>
      <c r="N1264" s="42"/>
    </row>
    <row r="1265" spans="2:14" ht="12.75">
      <c r="B1265" s="403">
        <v>10000</v>
      </c>
      <c r="C1265" s="37" t="s">
        <v>63</v>
      </c>
      <c r="D1265" s="15" t="s">
        <v>14</v>
      </c>
      <c r="E1265" s="1" t="s">
        <v>160</v>
      </c>
      <c r="F1265" s="30" t="s">
        <v>512</v>
      </c>
      <c r="G1265" s="35" t="s">
        <v>154</v>
      </c>
      <c r="H1265" s="6">
        <f>H1264-B1265</f>
        <v>-27000</v>
      </c>
      <c r="I1265" s="25">
        <f t="shared" si="114"/>
        <v>18.69158878504673</v>
      </c>
      <c r="J1265" s="40"/>
      <c r="K1265" t="s">
        <v>33</v>
      </c>
      <c r="L1265">
        <v>9</v>
      </c>
      <c r="M1265" s="43">
        <v>535</v>
      </c>
      <c r="N1265" s="42"/>
    </row>
    <row r="1266" spans="2:14" ht="12.75">
      <c r="B1266" s="403">
        <v>2000</v>
      </c>
      <c r="C1266" s="37" t="s">
        <v>63</v>
      </c>
      <c r="D1266" s="15" t="s">
        <v>14</v>
      </c>
      <c r="E1266" s="1" t="s">
        <v>160</v>
      </c>
      <c r="F1266" s="30" t="s">
        <v>512</v>
      </c>
      <c r="G1266" s="35" t="s">
        <v>154</v>
      </c>
      <c r="H1266" s="6">
        <f>H1263-B1266</f>
        <v>-9000</v>
      </c>
      <c r="I1266" s="25">
        <f t="shared" si="114"/>
        <v>3.7383177570093458</v>
      </c>
      <c r="J1266" s="40"/>
      <c r="K1266" t="s">
        <v>33</v>
      </c>
      <c r="L1266">
        <v>9</v>
      </c>
      <c r="M1266" s="43">
        <v>535</v>
      </c>
      <c r="N1266" s="42"/>
    </row>
    <row r="1267" spans="1:13" s="96" customFormat="1" ht="12.75">
      <c r="A1267" s="118"/>
      <c r="B1267" s="402">
        <f>SUM(B1260:B1266)</f>
        <v>32200</v>
      </c>
      <c r="C1267" s="118"/>
      <c r="D1267" s="118"/>
      <c r="E1267" s="118" t="s">
        <v>160</v>
      </c>
      <c r="F1267" s="119"/>
      <c r="G1267" s="119"/>
      <c r="H1267" s="94">
        <v>0</v>
      </c>
      <c r="I1267" s="116">
        <f t="shared" si="113"/>
        <v>60.18691588785047</v>
      </c>
      <c r="J1267" s="120"/>
      <c r="K1267" s="120"/>
      <c r="L1267" s="120"/>
      <c r="M1267" s="43">
        <v>535</v>
      </c>
    </row>
    <row r="1268" spans="1:13" ht="12.75">
      <c r="A1268" s="81"/>
      <c r="B1268" s="403"/>
      <c r="C1268" s="81"/>
      <c r="D1268" s="37"/>
      <c r="E1268" s="81"/>
      <c r="F1268" s="123"/>
      <c r="G1268" s="123"/>
      <c r="H1268" s="6">
        <f>H1267-B1268</f>
        <v>0</v>
      </c>
      <c r="I1268" s="132">
        <f t="shared" si="113"/>
        <v>0</v>
      </c>
      <c r="J1268" s="87"/>
      <c r="K1268" s="87"/>
      <c r="L1268" s="87"/>
      <c r="M1268" s="43">
        <v>535</v>
      </c>
    </row>
    <row r="1269" spans="1:13" ht="12.75">
      <c r="A1269" s="81"/>
      <c r="B1269" s="403"/>
      <c r="C1269" s="81"/>
      <c r="D1269" s="37"/>
      <c r="E1269" s="81"/>
      <c r="F1269" s="123"/>
      <c r="G1269" s="123"/>
      <c r="H1269" s="6">
        <f>H1268-B1269</f>
        <v>0</v>
      </c>
      <c r="I1269" s="132">
        <f t="shared" si="113"/>
        <v>0</v>
      </c>
      <c r="J1269" s="87"/>
      <c r="K1269" s="87"/>
      <c r="L1269" s="87"/>
      <c r="M1269" s="43">
        <v>535</v>
      </c>
    </row>
    <row r="1270" spans="1:13" ht="12.75">
      <c r="A1270" s="37"/>
      <c r="B1270" s="403">
        <v>6000</v>
      </c>
      <c r="C1270" s="81" t="s">
        <v>64</v>
      </c>
      <c r="D1270" s="15" t="s">
        <v>14</v>
      </c>
      <c r="E1270" s="81" t="s">
        <v>1139</v>
      </c>
      <c r="F1270" s="115" t="s">
        <v>511</v>
      </c>
      <c r="G1270" s="30" t="s">
        <v>152</v>
      </c>
      <c r="H1270" s="6">
        <f>H1269-B1270</f>
        <v>-6000</v>
      </c>
      <c r="I1270" s="132">
        <f t="shared" si="113"/>
        <v>11.214953271028037</v>
      </c>
      <c r="J1270" s="87"/>
      <c r="K1270" s="87" t="s">
        <v>40</v>
      </c>
      <c r="L1270">
        <v>9</v>
      </c>
      <c r="M1270" s="43">
        <v>535</v>
      </c>
    </row>
    <row r="1271" spans="1:13" ht="12.75">
      <c r="A1271" s="37"/>
      <c r="B1271" s="403">
        <v>6000</v>
      </c>
      <c r="C1271" s="81" t="s">
        <v>64</v>
      </c>
      <c r="D1271" s="15" t="s">
        <v>14</v>
      </c>
      <c r="E1271" s="81" t="s">
        <v>1139</v>
      </c>
      <c r="F1271" s="115" t="s">
        <v>511</v>
      </c>
      <c r="G1271" s="30" t="s">
        <v>154</v>
      </c>
      <c r="H1271" s="6">
        <f>H1270-B1271</f>
        <v>-12000</v>
      </c>
      <c r="I1271" s="132">
        <f>+B1271/M1271</f>
        <v>11.214953271028037</v>
      </c>
      <c r="J1271" s="87"/>
      <c r="K1271" s="87" t="s">
        <v>40</v>
      </c>
      <c r="L1271">
        <v>9</v>
      </c>
      <c r="M1271" s="43">
        <v>535</v>
      </c>
    </row>
    <row r="1272" spans="1:13" s="96" customFormat="1" ht="12.75">
      <c r="A1272" s="118"/>
      <c r="B1272" s="402">
        <f>SUM(B1270:B1271)</f>
        <v>12000</v>
      </c>
      <c r="C1272" s="118" t="s">
        <v>64</v>
      </c>
      <c r="D1272" s="118"/>
      <c r="E1272" s="118"/>
      <c r="F1272" s="119"/>
      <c r="G1272" s="119"/>
      <c r="H1272" s="94">
        <v>0</v>
      </c>
      <c r="I1272" s="116">
        <f t="shared" si="113"/>
        <v>22.429906542056074</v>
      </c>
      <c r="J1272" s="120"/>
      <c r="K1272" s="120"/>
      <c r="L1272" s="120"/>
      <c r="M1272" s="43">
        <v>535</v>
      </c>
    </row>
    <row r="1273" spans="1:13" ht="12.75">
      <c r="A1273" s="81"/>
      <c r="B1273" s="403"/>
      <c r="C1273" s="81"/>
      <c r="D1273" s="37"/>
      <c r="E1273" s="81"/>
      <c r="F1273" s="123"/>
      <c r="G1273" s="123"/>
      <c r="H1273" s="6">
        <f aca="true" t="shared" si="115" ref="H1273:H1278">H1272-B1273</f>
        <v>0</v>
      </c>
      <c r="I1273" s="132">
        <f t="shared" si="113"/>
        <v>0</v>
      </c>
      <c r="J1273" s="87"/>
      <c r="K1273" s="87"/>
      <c r="L1273" s="87"/>
      <c r="M1273" s="43">
        <v>535</v>
      </c>
    </row>
    <row r="1274" spans="1:13" ht="12.75">
      <c r="A1274" s="81"/>
      <c r="B1274" s="403"/>
      <c r="C1274" s="81"/>
      <c r="D1274" s="37"/>
      <c r="E1274" s="81"/>
      <c r="F1274" s="123"/>
      <c r="G1274" s="123"/>
      <c r="H1274" s="6">
        <f t="shared" si="115"/>
        <v>0</v>
      </c>
      <c r="I1274" s="132">
        <f t="shared" si="113"/>
        <v>0</v>
      </c>
      <c r="J1274" s="87"/>
      <c r="K1274" s="87"/>
      <c r="L1274" s="87"/>
      <c r="M1274" s="43">
        <v>535</v>
      </c>
    </row>
    <row r="1275" spans="1:13" ht="12.75">
      <c r="A1275" s="81"/>
      <c r="B1275" s="403">
        <v>2000</v>
      </c>
      <c r="C1275" s="81" t="s">
        <v>66</v>
      </c>
      <c r="D1275" s="15" t="s">
        <v>14</v>
      </c>
      <c r="E1275" s="81" t="s">
        <v>1139</v>
      </c>
      <c r="F1275" s="115" t="s">
        <v>509</v>
      </c>
      <c r="G1275" s="30" t="s">
        <v>152</v>
      </c>
      <c r="H1275" s="6">
        <f t="shared" si="115"/>
        <v>-2000</v>
      </c>
      <c r="I1275" s="132">
        <f t="shared" si="113"/>
        <v>3.7383177570093458</v>
      </c>
      <c r="J1275" s="87"/>
      <c r="K1275" s="87" t="s">
        <v>40</v>
      </c>
      <c r="L1275">
        <v>9</v>
      </c>
      <c r="M1275" s="43">
        <v>535</v>
      </c>
    </row>
    <row r="1276" spans="1:13" ht="12.75">
      <c r="A1276" s="81"/>
      <c r="B1276" s="403">
        <v>2000</v>
      </c>
      <c r="C1276" s="81" t="s">
        <v>66</v>
      </c>
      <c r="D1276" s="15" t="s">
        <v>14</v>
      </c>
      <c r="E1276" s="81" t="s">
        <v>1139</v>
      </c>
      <c r="F1276" s="115" t="s">
        <v>509</v>
      </c>
      <c r="G1276" s="30" t="s">
        <v>154</v>
      </c>
      <c r="H1276" s="6">
        <f t="shared" si="115"/>
        <v>-4000</v>
      </c>
      <c r="I1276" s="132">
        <f>+B1276/M1276</f>
        <v>3.7383177570093458</v>
      </c>
      <c r="J1276" s="87"/>
      <c r="K1276" s="87" t="s">
        <v>40</v>
      </c>
      <c r="L1276">
        <v>9</v>
      </c>
      <c r="M1276" s="43">
        <v>535</v>
      </c>
    </row>
    <row r="1277" spans="2:13" ht="12.75">
      <c r="B1277" s="403">
        <v>2000</v>
      </c>
      <c r="C1277" s="37" t="s">
        <v>66</v>
      </c>
      <c r="D1277" s="15" t="s">
        <v>14</v>
      </c>
      <c r="E1277" s="1" t="s">
        <v>1139</v>
      </c>
      <c r="F1277" s="30" t="s">
        <v>512</v>
      </c>
      <c r="G1277" s="35" t="s">
        <v>152</v>
      </c>
      <c r="H1277" s="6">
        <f t="shared" si="115"/>
        <v>-6000</v>
      </c>
      <c r="I1277" s="25">
        <f>+B1277/M1277</f>
        <v>3.7383177570093458</v>
      </c>
      <c r="K1277" t="s">
        <v>33</v>
      </c>
      <c r="L1277">
        <v>9</v>
      </c>
      <c r="M1277" s="43">
        <v>535</v>
      </c>
    </row>
    <row r="1278" spans="2:13" ht="12.75">
      <c r="B1278" s="403">
        <v>2000</v>
      </c>
      <c r="C1278" s="37" t="s">
        <v>66</v>
      </c>
      <c r="D1278" s="15" t="s">
        <v>14</v>
      </c>
      <c r="E1278" s="1" t="s">
        <v>1139</v>
      </c>
      <c r="F1278" s="30" t="s">
        <v>512</v>
      </c>
      <c r="G1278" s="35" t="s">
        <v>154</v>
      </c>
      <c r="H1278" s="6">
        <f t="shared" si="115"/>
        <v>-8000</v>
      </c>
      <c r="I1278" s="25">
        <f>+B1278/M1278</f>
        <v>3.7383177570093458</v>
      </c>
      <c r="K1278" t="s">
        <v>33</v>
      </c>
      <c r="L1278">
        <v>9</v>
      </c>
      <c r="M1278" s="43">
        <v>535</v>
      </c>
    </row>
    <row r="1279" spans="1:13" s="96" customFormat="1" ht="12.75">
      <c r="A1279" s="118"/>
      <c r="B1279" s="402">
        <f>SUM(B1275:B1278)</f>
        <v>8000</v>
      </c>
      <c r="C1279" s="118" t="s">
        <v>66</v>
      </c>
      <c r="D1279" s="118"/>
      <c r="E1279" s="118"/>
      <c r="F1279" s="119"/>
      <c r="G1279" s="119"/>
      <c r="H1279" s="94">
        <v>0</v>
      </c>
      <c r="I1279" s="116">
        <f t="shared" si="113"/>
        <v>14.953271028037383</v>
      </c>
      <c r="J1279" s="120"/>
      <c r="K1279" s="120"/>
      <c r="L1279" s="120"/>
      <c r="M1279" s="43">
        <v>535</v>
      </c>
    </row>
    <row r="1280" spans="2:13" ht="12.75">
      <c r="B1280" s="403"/>
      <c r="H1280" s="6">
        <f aca="true" t="shared" si="116" ref="H1280:H1286">H1279-B1280</f>
        <v>0</v>
      </c>
      <c r="I1280" s="25">
        <f aca="true" t="shared" si="117" ref="I1280:I1304">+B1280/M1280</f>
        <v>0</v>
      </c>
      <c r="M1280" s="43">
        <v>535</v>
      </c>
    </row>
    <row r="1281" spans="2:13" ht="12.75">
      <c r="B1281" s="403"/>
      <c r="H1281" s="6">
        <f t="shared" si="116"/>
        <v>0</v>
      </c>
      <c r="I1281" s="25">
        <f t="shared" si="117"/>
        <v>0</v>
      </c>
      <c r="M1281" s="43">
        <v>535</v>
      </c>
    </row>
    <row r="1282" spans="2:13" ht="12.75">
      <c r="B1282" s="403">
        <v>10000</v>
      </c>
      <c r="C1282" s="15" t="s">
        <v>494</v>
      </c>
      <c r="D1282" s="1" t="s">
        <v>14</v>
      </c>
      <c r="E1282" s="1" t="s">
        <v>468</v>
      </c>
      <c r="F1282" s="115" t="s">
        <v>513</v>
      </c>
      <c r="G1282" s="35" t="s">
        <v>154</v>
      </c>
      <c r="H1282" s="6">
        <f t="shared" si="116"/>
        <v>-10000</v>
      </c>
      <c r="I1282" s="25">
        <f t="shared" si="117"/>
        <v>18.69158878504673</v>
      </c>
      <c r="K1282" t="s">
        <v>33</v>
      </c>
      <c r="L1282">
        <v>9</v>
      </c>
      <c r="M1282" s="43">
        <v>535</v>
      </c>
    </row>
    <row r="1283" spans="2:13" ht="12.75">
      <c r="B1283" s="403">
        <v>10000</v>
      </c>
      <c r="C1283" s="15" t="s">
        <v>494</v>
      </c>
      <c r="D1283" s="1" t="s">
        <v>14</v>
      </c>
      <c r="E1283" s="1" t="s">
        <v>468</v>
      </c>
      <c r="F1283" s="115" t="s">
        <v>514</v>
      </c>
      <c r="G1283" s="35" t="s">
        <v>154</v>
      </c>
      <c r="H1283" s="6">
        <f t="shared" si="116"/>
        <v>-20000</v>
      </c>
      <c r="I1283" s="25">
        <f t="shared" si="117"/>
        <v>18.69158878504673</v>
      </c>
      <c r="K1283" t="s">
        <v>33</v>
      </c>
      <c r="L1283">
        <v>9</v>
      </c>
      <c r="M1283" s="43">
        <v>535</v>
      </c>
    </row>
    <row r="1284" spans="2:13" ht="12.75">
      <c r="B1284" s="403">
        <v>10000</v>
      </c>
      <c r="C1284" s="15" t="s">
        <v>494</v>
      </c>
      <c r="D1284" s="1" t="s">
        <v>14</v>
      </c>
      <c r="E1284" s="1" t="s">
        <v>468</v>
      </c>
      <c r="F1284" s="115" t="s">
        <v>515</v>
      </c>
      <c r="G1284" s="35" t="s">
        <v>154</v>
      </c>
      <c r="H1284" s="6">
        <f t="shared" si="116"/>
        <v>-30000</v>
      </c>
      <c r="I1284" s="25">
        <f t="shared" si="117"/>
        <v>18.69158878504673</v>
      </c>
      <c r="K1284" t="s">
        <v>33</v>
      </c>
      <c r="L1284">
        <v>9</v>
      </c>
      <c r="M1284" s="43">
        <v>535</v>
      </c>
    </row>
    <row r="1285" spans="2:13" ht="12.75">
      <c r="B1285" s="403">
        <v>10000</v>
      </c>
      <c r="C1285" s="15" t="s">
        <v>494</v>
      </c>
      <c r="D1285" s="1" t="s">
        <v>14</v>
      </c>
      <c r="E1285" s="1" t="s">
        <v>468</v>
      </c>
      <c r="F1285" s="115" t="s">
        <v>516</v>
      </c>
      <c r="G1285" s="35" t="s">
        <v>154</v>
      </c>
      <c r="H1285" s="6">
        <f t="shared" si="116"/>
        <v>-40000</v>
      </c>
      <c r="I1285" s="25">
        <f t="shared" si="117"/>
        <v>18.69158878504673</v>
      </c>
      <c r="K1285" t="s">
        <v>33</v>
      </c>
      <c r="L1285">
        <v>9</v>
      </c>
      <c r="M1285" s="43">
        <v>535</v>
      </c>
    </row>
    <row r="1286" spans="2:13" ht="12.75">
      <c r="B1286" s="403">
        <v>10000</v>
      </c>
      <c r="C1286" s="15" t="s">
        <v>494</v>
      </c>
      <c r="D1286" s="1" t="s">
        <v>14</v>
      </c>
      <c r="E1286" s="1" t="s">
        <v>468</v>
      </c>
      <c r="F1286" s="115" t="s">
        <v>517</v>
      </c>
      <c r="G1286" s="35" t="s">
        <v>154</v>
      </c>
      <c r="H1286" s="6">
        <f t="shared" si="116"/>
        <v>-50000</v>
      </c>
      <c r="I1286" s="25">
        <f t="shared" si="117"/>
        <v>18.69158878504673</v>
      </c>
      <c r="K1286" t="s">
        <v>33</v>
      </c>
      <c r="L1286">
        <v>9</v>
      </c>
      <c r="M1286" s="43">
        <v>535</v>
      </c>
    </row>
    <row r="1287" spans="1:13" s="96" customFormat="1" ht="12.75">
      <c r="A1287" s="14"/>
      <c r="B1287" s="402">
        <f>SUM(B1282:B1286)</f>
        <v>50000</v>
      </c>
      <c r="C1287" s="14"/>
      <c r="D1287" s="14"/>
      <c r="E1287" s="14" t="s">
        <v>468</v>
      </c>
      <c r="F1287" s="21"/>
      <c r="G1287" s="21"/>
      <c r="H1287" s="94">
        <v>0</v>
      </c>
      <c r="I1287" s="95">
        <f t="shared" si="117"/>
        <v>93.45794392523365</v>
      </c>
      <c r="M1287" s="43">
        <v>535</v>
      </c>
    </row>
    <row r="1288" spans="2:13" ht="12.75">
      <c r="B1288" s="403"/>
      <c r="H1288" s="6">
        <f>H1287-B1288</f>
        <v>0</v>
      </c>
      <c r="I1288" s="25">
        <f t="shared" si="117"/>
        <v>0</v>
      </c>
      <c r="M1288" s="43">
        <v>535</v>
      </c>
    </row>
    <row r="1289" spans="2:13" ht="12.75">
      <c r="B1289" s="403"/>
      <c r="H1289" s="6">
        <f>H1288-B1289</f>
        <v>0</v>
      </c>
      <c r="I1289" s="25">
        <f t="shared" si="117"/>
        <v>0</v>
      </c>
      <c r="M1289" s="43">
        <v>535</v>
      </c>
    </row>
    <row r="1290" spans="2:13" ht="12.75">
      <c r="B1290" s="403"/>
      <c r="H1290" s="6">
        <f>H1289-B1290</f>
        <v>0</v>
      </c>
      <c r="I1290" s="25">
        <f t="shared" si="117"/>
        <v>0</v>
      </c>
      <c r="M1290" s="43">
        <v>535</v>
      </c>
    </row>
    <row r="1291" spans="2:13" ht="12.75">
      <c r="B1291" s="403"/>
      <c r="H1291" s="6">
        <f>H1290-B1291</f>
        <v>0</v>
      </c>
      <c r="I1291" s="25">
        <f t="shared" si="117"/>
        <v>0</v>
      </c>
      <c r="M1291" s="43">
        <v>535</v>
      </c>
    </row>
    <row r="1292" spans="1:13" s="108" customFormat="1" ht="12.75">
      <c r="A1292" s="103"/>
      <c r="B1292" s="407">
        <f>+B1297+B1302+B1314</f>
        <v>202500</v>
      </c>
      <c r="C1292" s="103" t="s">
        <v>213</v>
      </c>
      <c r="D1292" s="103" t="s">
        <v>215</v>
      </c>
      <c r="E1292" s="103" t="s">
        <v>125</v>
      </c>
      <c r="F1292" s="106" t="s">
        <v>214</v>
      </c>
      <c r="G1292" s="106" t="s">
        <v>137</v>
      </c>
      <c r="H1292" s="94"/>
      <c r="I1292" s="95">
        <f t="shared" si="117"/>
        <v>378.50467289719626</v>
      </c>
      <c r="M1292" s="43">
        <v>535</v>
      </c>
    </row>
    <row r="1293" spans="2:13" ht="12.75">
      <c r="B1293" s="403"/>
      <c r="H1293" s="6">
        <f>H1292-B1293</f>
        <v>0</v>
      </c>
      <c r="I1293" s="25">
        <f t="shared" si="117"/>
        <v>0</v>
      </c>
      <c r="M1293" s="43">
        <v>535</v>
      </c>
    </row>
    <row r="1294" spans="2:13" ht="12.75">
      <c r="B1294" s="403">
        <v>5000</v>
      </c>
      <c r="C1294" s="37" t="s">
        <v>29</v>
      </c>
      <c r="D1294" s="1" t="s">
        <v>14</v>
      </c>
      <c r="E1294" s="1" t="s">
        <v>40</v>
      </c>
      <c r="F1294" s="114" t="s">
        <v>518</v>
      </c>
      <c r="G1294" s="30" t="s">
        <v>156</v>
      </c>
      <c r="H1294" s="6">
        <f>H1293-B1294</f>
        <v>-5000</v>
      </c>
      <c r="I1294" s="25">
        <f t="shared" si="117"/>
        <v>9.345794392523365</v>
      </c>
      <c r="K1294" t="s">
        <v>29</v>
      </c>
      <c r="L1294">
        <v>12</v>
      </c>
      <c r="M1294" s="43">
        <v>535</v>
      </c>
    </row>
    <row r="1295" spans="2:13" ht="12.75">
      <c r="B1295" s="403">
        <v>5000</v>
      </c>
      <c r="C1295" s="37" t="s">
        <v>29</v>
      </c>
      <c r="D1295" s="1" t="s">
        <v>14</v>
      </c>
      <c r="E1295" s="1" t="s">
        <v>220</v>
      </c>
      <c r="F1295" s="71" t="s">
        <v>519</v>
      </c>
      <c r="G1295" s="30" t="s">
        <v>156</v>
      </c>
      <c r="H1295" s="6">
        <f>H1294-B1295</f>
        <v>-10000</v>
      </c>
      <c r="I1295" s="25">
        <f t="shared" si="117"/>
        <v>9.345794392523365</v>
      </c>
      <c r="K1295" t="s">
        <v>29</v>
      </c>
      <c r="L1295">
        <v>12</v>
      </c>
      <c r="M1295" s="43">
        <v>535</v>
      </c>
    </row>
    <row r="1296" spans="2:13" ht="12.75">
      <c r="B1296" s="403">
        <v>2500</v>
      </c>
      <c r="C1296" s="37" t="s">
        <v>29</v>
      </c>
      <c r="D1296" s="1" t="s">
        <v>14</v>
      </c>
      <c r="E1296" s="1" t="s">
        <v>220</v>
      </c>
      <c r="F1296" s="71" t="s">
        <v>520</v>
      </c>
      <c r="G1296" s="30" t="s">
        <v>156</v>
      </c>
      <c r="H1296" s="6">
        <f>H1295-B1296</f>
        <v>-12500</v>
      </c>
      <c r="I1296" s="25">
        <f t="shared" si="117"/>
        <v>4.672897196261682</v>
      </c>
      <c r="K1296" t="s">
        <v>29</v>
      </c>
      <c r="L1296">
        <v>12</v>
      </c>
      <c r="M1296" s="43">
        <v>535</v>
      </c>
    </row>
    <row r="1297" spans="1:13" s="96" customFormat="1" ht="12.75">
      <c r="A1297" s="14"/>
      <c r="B1297" s="402">
        <f>SUM(B1294:B1296)</f>
        <v>12500</v>
      </c>
      <c r="C1297" s="14" t="s">
        <v>29</v>
      </c>
      <c r="D1297" s="14"/>
      <c r="E1297" s="14"/>
      <c r="F1297" s="21"/>
      <c r="G1297" s="21"/>
      <c r="H1297" s="94">
        <v>0</v>
      </c>
      <c r="I1297" s="95">
        <f t="shared" si="117"/>
        <v>23.364485981308412</v>
      </c>
      <c r="M1297" s="43">
        <v>535</v>
      </c>
    </row>
    <row r="1298" spans="2:13" ht="12.75">
      <c r="B1298" s="403"/>
      <c r="H1298" s="6">
        <f>H1297-B1298</f>
        <v>0</v>
      </c>
      <c r="I1298" s="25">
        <f t="shared" si="117"/>
        <v>0</v>
      </c>
      <c r="M1298" s="43">
        <v>535</v>
      </c>
    </row>
    <row r="1299" spans="2:13" ht="12.75">
      <c r="B1299" s="403"/>
      <c r="H1299" s="6">
        <f>H1298-B1299</f>
        <v>0</v>
      </c>
      <c r="I1299" s="25">
        <f t="shared" si="117"/>
        <v>0</v>
      </c>
      <c r="M1299" s="43">
        <v>535</v>
      </c>
    </row>
    <row r="1300" spans="1:13" s="46" customFormat="1" ht="12.75">
      <c r="A1300" s="37"/>
      <c r="B1300" s="205">
        <v>5000</v>
      </c>
      <c r="C1300" s="37" t="s">
        <v>510</v>
      </c>
      <c r="D1300" s="15" t="s">
        <v>14</v>
      </c>
      <c r="E1300" s="37" t="s">
        <v>160</v>
      </c>
      <c r="F1300" s="115" t="s">
        <v>521</v>
      </c>
      <c r="G1300" s="30" t="s">
        <v>154</v>
      </c>
      <c r="H1300" s="6">
        <f>H1299-B1300</f>
        <v>-5000</v>
      </c>
      <c r="I1300" s="132">
        <f t="shared" si="117"/>
        <v>9.345794392523365</v>
      </c>
      <c r="J1300" s="121"/>
      <c r="K1300" s="121" t="s">
        <v>40</v>
      </c>
      <c r="L1300" s="121"/>
      <c r="M1300" s="43">
        <v>535</v>
      </c>
    </row>
    <row r="1301" spans="1:13" s="18" customFormat="1" ht="12.75">
      <c r="A1301" s="15"/>
      <c r="B1301" s="205">
        <v>5000</v>
      </c>
      <c r="C1301" s="37" t="s">
        <v>63</v>
      </c>
      <c r="D1301" s="37" t="s">
        <v>14</v>
      </c>
      <c r="E1301" s="37" t="s">
        <v>160</v>
      </c>
      <c r="F1301" s="35" t="s">
        <v>430</v>
      </c>
      <c r="G1301" s="35" t="s">
        <v>156</v>
      </c>
      <c r="H1301" s="33">
        <f>H1300-B1301</f>
        <v>-10000</v>
      </c>
      <c r="I1301" s="59">
        <f t="shared" si="117"/>
        <v>9.345794392523365</v>
      </c>
      <c r="K1301" s="121" t="s">
        <v>220</v>
      </c>
      <c r="L1301" s="18">
        <v>28</v>
      </c>
      <c r="M1301" s="43">
        <v>535</v>
      </c>
    </row>
    <row r="1302" spans="1:13" s="96" customFormat="1" ht="12.75">
      <c r="A1302" s="14"/>
      <c r="B1302" s="402">
        <f>SUM(B1300:B1301)</f>
        <v>10000</v>
      </c>
      <c r="C1302" s="14"/>
      <c r="D1302" s="14"/>
      <c r="E1302" s="14" t="s">
        <v>160</v>
      </c>
      <c r="F1302" s="21"/>
      <c r="G1302" s="21"/>
      <c r="H1302" s="94">
        <v>0</v>
      </c>
      <c r="I1302" s="95">
        <f t="shared" si="117"/>
        <v>18.69158878504673</v>
      </c>
      <c r="M1302" s="43">
        <v>535</v>
      </c>
    </row>
    <row r="1303" spans="2:13" ht="12.75">
      <c r="B1303" s="403"/>
      <c r="H1303" s="6">
        <f>H1302-B1303</f>
        <v>0</v>
      </c>
      <c r="I1303" s="25">
        <f t="shared" si="117"/>
        <v>0</v>
      </c>
      <c r="M1303" s="43">
        <v>535</v>
      </c>
    </row>
    <row r="1304" spans="2:13" ht="12.75">
      <c r="B1304" s="403"/>
      <c r="H1304" s="6">
        <f>H1303-B1304</f>
        <v>0</v>
      </c>
      <c r="I1304" s="25">
        <f t="shared" si="117"/>
        <v>0</v>
      </c>
      <c r="M1304" s="43">
        <v>535</v>
      </c>
    </row>
    <row r="1305" spans="2:13" ht="12.75">
      <c r="B1305" s="403">
        <v>30000</v>
      </c>
      <c r="C1305" s="81" t="s">
        <v>468</v>
      </c>
      <c r="D1305" s="81" t="s">
        <v>14</v>
      </c>
      <c r="E1305" s="37" t="s">
        <v>468</v>
      </c>
      <c r="F1305" s="123" t="s">
        <v>522</v>
      </c>
      <c r="G1305" s="123" t="s">
        <v>156</v>
      </c>
      <c r="H1305" s="6">
        <f aca="true" t="shared" si="118" ref="H1305:H1313">H1304-B1305</f>
        <v>-30000</v>
      </c>
      <c r="I1305" s="25">
        <f aca="true" t="shared" si="119" ref="I1305:I1313">+B1305/M1305</f>
        <v>56.074766355140184</v>
      </c>
      <c r="K1305" s="87" t="s">
        <v>220</v>
      </c>
      <c r="L1305">
        <v>28</v>
      </c>
      <c r="M1305" s="43">
        <v>535</v>
      </c>
    </row>
    <row r="1306" spans="2:13" ht="12.75">
      <c r="B1306" s="403">
        <v>30000</v>
      </c>
      <c r="C1306" s="81" t="s">
        <v>494</v>
      </c>
      <c r="D1306" s="81" t="s">
        <v>14</v>
      </c>
      <c r="E1306" s="37" t="s">
        <v>468</v>
      </c>
      <c r="F1306" s="35" t="s">
        <v>523</v>
      </c>
      <c r="G1306" s="123" t="s">
        <v>156</v>
      </c>
      <c r="H1306" s="6">
        <f t="shared" si="118"/>
        <v>-60000</v>
      </c>
      <c r="I1306" s="25">
        <f t="shared" si="119"/>
        <v>56.074766355140184</v>
      </c>
      <c r="K1306" s="87" t="s">
        <v>220</v>
      </c>
      <c r="L1306">
        <v>28</v>
      </c>
      <c r="M1306" s="43">
        <v>535</v>
      </c>
    </row>
    <row r="1307" spans="1:13" s="18" customFormat="1" ht="12.75">
      <c r="A1307" s="15"/>
      <c r="B1307" s="205">
        <v>30000</v>
      </c>
      <c r="C1307" s="37" t="s">
        <v>494</v>
      </c>
      <c r="D1307" s="37" t="s">
        <v>14</v>
      </c>
      <c r="E1307" s="37" t="s">
        <v>468</v>
      </c>
      <c r="F1307" s="35" t="s">
        <v>524</v>
      </c>
      <c r="G1307" s="35" t="s">
        <v>156</v>
      </c>
      <c r="H1307" s="6">
        <f t="shared" si="118"/>
        <v>-90000</v>
      </c>
      <c r="I1307" s="25">
        <f t="shared" si="119"/>
        <v>56.074766355140184</v>
      </c>
      <c r="K1307" s="121" t="s">
        <v>220</v>
      </c>
      <c r="L1307" s="18">
        <v>28</v>
      </c>
      <c r="M1307" s="43">
        <v>535</v>
      </c>
    </row>
    <row r="1308" spans="1:13" s="18" customFormat="1" ht="12.75">
      <c r="A1308" s="15"/>
      <c r="B1308" s="205">
        <v>30000</v>
      </c>
      <c r="C1308" s="37" t="s">
        <v>494</v>
      </c>
      <c r="D1308" s="37" t="s">
        <v>14</v>
      </c>
      <c r="E1308" s="37" t="s">
        <v>468</v>
      </c>
      <c r="F1308" s="35" t="s">
        <v>525</v>
      </c>
      <c r="G1308" s="35" t="s">
        <v>156</v>
      </c>
      <c r="H1308" s="6">
        <f t="shared" si="118"/>
        <v>-120000</v>
      </c>
      <c r="I1308" s="25">
        <f t="shared" si="119"/>
        <v>56.074766355140184</v>
      </c>
      <c r="K1308" s="121" t="s">
        <v>220</v>
      </c>
      <c r="L1308" s="18">
        <v>28</v>
      </c>
      <c r="M1308" s="43">
        <v>535</v>
      </c>
    </row>
    <row r="1309" spans="2:13" ht="12.75">
      <c r="B1309" s="403">
        <v>10000</v>
      </c>
      <c r="C1309" s="81" t="s">
        <v>494</v>
      </c>
      <c r="D1309" s="81" t="s">
        <v>14</v>
      </c>
      <c r="E1309" s="37" t="s">
        <v>468</v>
      </c>
      <c r="F1309" s="123" t="s">
        <v>526</v>
      </c>
      <c r="G1309" s="123" t="s">
        <v>156</v>
      </c>
      <c r="H1309" s="6">
        <f t="shared" si="118"/>
        <v>-130000</v>
      </c>
      <c r="I1309" s="25">
        <f t="shared" si="119"/>
        <v>18.69158878504673</v>
      </c>
      <c r="K1309" s="87" t="s">
        <v>220</v>
      </c>
      <c r="L1309" s="18">
        <v>28</v>
      </c>
      <c r="M1309" s="43">
        <v>535</v>
      </c>
    </row>
    <row r="1310" spans="1:13" s="121" customFormat="1" ht="12.75">
      <c r="A1310" s="37"/>
      <c r="B1310" s="205">
        <v>20000</v>
      </c>
      <c r="C1310" s="57" t="s">
        <v>493</v>
      </c>
      <c r="D1310" s="81" t="s">
        <v>14</v>
      </c>
      <c r="E1310" s="37" t="s">
        <v>468</v>
      </c>
      <c r="F1310" s="35" t="s">
        <v>529</v>
      </c>
      <c r="G1310" s="35" t="s">
        <v>156</v>
      </c>
      <c r="H1310" s="6">
        <f t="shared" si="118"/>
        <v>-150000</v>
      </c>
      <c r="I1310" s="25">
        <f t="shared" si="119"/>
        <v>37.38317757009346</v>
      </c>
      <c r="K1310" s="121" t="s">
        <v>528</v>
      </c>
      <c r="L1310" s="18">
        <v>28</v>
      </c>
      <c r="M1310" s="43">
        <v>535</v>
      </c>
    </row>
    <row r="1311" spans="1:13" s="121" customFormat="1" ht="12.75">
      <c r="A1311" s="37"/>
      <c r="B1311" s="205">
        <v>20000</v>
      </c>
      <c r="C1311" s="37" t="s">
        <v>493</v>
      </c>
      <c r="D1311" s="81" t="s">
        <v>14</v>
      </c>
      <c r="E1311" s="37" t="s">
        <v>468</v>
      </c>
      <c r="F1311" s="35" t="s">
        <v>530</v>
      </c>
      <c r="G1311" s="35" t="s">
        <v>156</v>
      </c>
      <c r="H1311" s="6">
        <f t="shared" si="118"/>
        <v>-170000</v>
      </c>
      <c r="I1311" s="25">
        <f t="shared" si="119"/>
        <v>37.38317757009346</v>
      </c>
      <c r="K1311" s="121" t="s">
        <v>528</v>
      </c>
      <c r="L1311" s="18">
        <v>28</v>
      </c>
      <c r="M1311" s="43">
        <v>535</v>
      </c>
    </row>
    <row r="1312" spans="1:13" s="121" customFormat="1" ht="12.75">
      <c r="A1312" s="37"/>
      <c r="B1312" s="205">
        <v>5000</v>
      </c>
      <c r="C1312" s="81" t="s">
        <v>494</v>
      </c>
      <c r="D1312" s="81" t="s">
        <v>14</v>
      </c>
      <c r="E1312" s="37" t="s">
        <v>468</v>
      </c>
      <c r="F1312" s="35" t="s">
        <v>531</v>
      </c>
      <c r="G1312" s="35" t="s">
        <v>156</v>
      </c>
      <c r="H1312" s="6">
        <f t="shared" si="118"/>
        <v>-175000</v>
      </c>
      <c r="I1312" s="25">
        <f t="shared" si="119"/>
        <v>9.345794392523365</v>
      </c>
      <c r="K1312" s="121" t="s">
        <v>528</v>
      </c>
      <c r="L1312" s="18">
        <v>28</v>
      </c>
      <c r="M1312" s="43">
        <v>535</v>
      </c>
    </row>
    <row r="1313" spans="1:13" s="121" customFormat="1" ht="12.75">
      <c r="A1313" s="1"/>
      <c r="B1313" s="403">
        <v>5000</v>
      </c>
      <c r="C1313" s="1" t="s">
        <v>494</v>
      </c>
      <c r="D1313" s="81" t="s">
        <v>14</v>
      </c>
      <c r="E1313" s="37" t="s">
        <v>468</v>
      </c>
      <c r="F1313" s="30" t="s">
        <v>532</v>
      </c>
      <c r="G1313" s="30" t="s">
        <v>211</v>
      </c>
      <c r="H1313" s="6">
        <f t="shared" si="118"/>
        <v>-180000</v>
      </c>
      <c r="I1313" s="25">
        <f t="shared" si="119"/>
        <v>9.345794392523365</v>
      </c>
      <c r="J1313"/>
      <c r="K1313" s="87" t="s">
        <v>533</v>
      </c>
      <c r="L1313" s="18">
        <v>28</v>
      </c>
      <c r="M1313" s="43">
        <v>535</v>
      </c>
    </row>
    <row r="1314" spans="1:13" s="96" customFormat="1" ht="12.75">
      <c r="A1314" s="14"/>
      <c r="B1314" s="402">
        <f>SUM(B1305:B1313)</f>
        <v>180000</v>
      </c>
      <c r="C1314" s="14"/>
      <c r="D1314" s="14"/>
      <c r="E1314" s="14" t="s">
        <v>468</v>
      </c>
      <c r="F1314" s="21"/>
      <c r="G1314" s="21"/>
      <c r="H1314" s="94">
        <v>0</v>
      </c>
      <c r="I1314" s="95">
        <f aca="true" t="shared" si="120" ref="I1314:I1327">+B1314/M1314</f>
        <v>336.4485981308411</v>
      </c>
      <c r="M1314" s="43">
        <v>535</v>
      </c>
    </row>
    <row r="1315" spans="2:13" ht="12.75">
      <c r="B1315" s="403"/>
      <c r="H1315" s="6">
        <f aca="true" t="shared" si="121" ref="H1315:H1320">H1314-B1315</f>
        <v>0</v>
      </c>
      <c r="I1315" s="25">
        <f t="shared" si="120"/>
        <v>0</v>
      </c>
      <c r="M1315" s="43">
        <v>535</v>
      </c>
    </row>
    <row r="1316" spans="2:13" ht="12.75">
      <c r="B1316" s="403"/>
      <c r="H1316" s="6">
        <f t="shared" si="121"/>
        <v>0</v>
      </c>
      <c r="I1316" s="25">
        <f t="shared" si="120"/>
        <v>0</v>
      </c>
      <c r="M1316" s="43">
        <v>535</v>
      </c>
    </row>
    <row r="1317" spans="2:13" ht="12.75">
      <c r="B1317" s="403"/>
      <c r="H1317" s="6">
        <f t="shared" si="121"/>
        <v>0</v>
      </c>
      <c r="I1317" s="25">
        <f t="shared" si="120"/>
        <v>0</v>
      </c>
      <c r="M1317" s="43">
        <v>535</v>
      </c>
    </row>
    <row r="1318" spans="1:13" s="121" customFormat="1" ht="12.75">
      <c r="A1318" s="37"/>
      <c r="B1318" s="205">
        <v>180000</v>
      </c>
      <c r="C1318" s="37" t="s">
        <v>33</v>
      </c>
      <c r="D1318" s="37" t="s">
        <v>14</v>
      </c>
      <c r="E1318" s="37"/>
      <c r="F1318" s="57" t="s">
        <v>468</v>
      </c>
      <c r="G1318" s="35" t="s">
        <v>32</v>
      </c>
      <c r="H1318" s="6">
        <f t="shared" si="121"/>
        <v>-180000</v>
      </c>
      <c r="I1318" s="25">
        <f t="shared" si="120"/>
        <v>336.4485981308411</v>
      </c>
      <c r="M1318" s="43">
        <v>535</v>
      </c>
    </row>
    <row r="1319" spans="1:13" s="121" customFormat="1" ht="12.75">
      <c r="A1319" s="37"/>
      <c r="B1319" s="205">
        <v>170000</v>
      </c>
      <c r="C1319" s="37" t="s">
        <v>40</v>
      </c>
      <c r="D1319" s="37" t="s">
        <v>14</v>
      </c>
      <c r="E1319" s="37"/>
      <c r="F1319" s="57" t="s">
        <v>468</v>
      </c>
      <c r="G1319" s="35" t="s">
        <v>32</v>
      </c>
      <c r="H1319" s="6">
        <f t="shared" si="121"/>
        <v>-350000</v>
      </c>
      <c r="I1319" s="25">
        <f t="shared" si="120"/>
        <v>317.7570093457944</v>
      </c>
      <c r="M1319" s="43">
        <v>535</v>
      </c>
    </row>
    <row r="1320" spans="1:13" s="121" customFormat="1" ht="12.75">
      <c r="A1320" s="37"/>
      <c r="B1320" s="205">
        <v>50000</v>
      </c>
      <c r="C1320" s="37" t="s">
        <v>40</v>
      </c>
      <c r="D1320" s="37" t="s">
        <v>14</v>
      </c>
      <c r="E1320" s="37"/>
      <c r="F1320" s="57" t="s">
        <v>468</v>
      </c>
      <c r="G1320" s="35" t="s">
        <v>32</v>
      </c>
      <c r="H1320" s="33">
        <f t="shared" si="121"/>
        <v>-400000</v>
      </c>
      <c r="I1320" s="59">
        <f t="shared" si="120"/>
        <v>93.45794392523365</v>
      </c>
      <c r="M1320" s="43">
        <v>535</v>
      </c>
    </row>
    <row r="1321" spans="1:13" s="120" customFormat="1" ht="12.75">
      <c r="A1321" s="118"/>
      <c r="B1321" s="402">
        <f>SUM(B1318:B1320)</f>
        <v>400000</v>
      </c>
      <c r="C1321" s="118" t="s">
        <v>469</v>
      </c>
      <c r="D1321" s="118"/>
      <c r="E1321" s="118"/>
      <c r="F1321" s="137"/>
      <c r="G1321" s="138"/>
      <c r="H1321" s="94">
        <v>0</v>
      </c>
      <c r="I1321" s="95">
        <f t="shared" si="120"/>
        <v>747.6635514018692</v>
      </c>
      <c r="M1321" s="43">
        <v>535</v>
      </c>
    </row>
    <row r="1322" spans="8:13" ht="12.75">
      <c r="H1322" s="6">
        <f>H1321-B1322</f>
        <v>0</v>
      </c>
      <c r="I1322" s="25">
        <f t="shared" si="120"/>
        <v>0</v>
      </c>
      <c r="M1322" s="43">
        <v>535</v>
      </c>
    </row>
    <row r="1323" spans="8:13" ht="12.75">
      <c r="H1323" s="6">
        <f>H1322-B1323</f>
        <v>0</v>
      </c>
      <c r="I1323" s="25">
        <f t="shared" si="120"/>
        <v>0</v>
      </c>
      <c r="M1323" s="43">
        <v>535</v>
      </c>
    </row>
    <row r="1324" spans="8:13" ht="12.75">
      <c r="H1324" s="6">
        <f>H1323-B1324</f>
        <v>0</v>
      </c>
      <c r="I1324" s="25">
        <f t="shared" si="120"/>
        <v>0</v>
      </c>
      <c r="M1324" s="43">
        <v>535</v>
      </c>
    </row>
    <row r="1325" spans="2:13" ht="12.75">
      <c r="B1325" s="44"/>
      <c r="D1325" s="15"/>
      <c r="H1325" s="6">
        <f>H1324-B1325</f>
        <v>0</v>
      </c>
      <c r="I1325" s="25">
        <f t="shared" si="120"/>
        <v>0</v>
      </c>
      <c r="M1325" s="43">
        <v>535</v>
      </c>
    </row>
    <row r="1326" spans="1:13" s="87" customFormat="1" ht="13.5" thickBot="1">
      <c r="A1326" s="77"/>
      <c r="B1326" s="74">
        <f>+B1434+B1512+B1623+B1662+B1753+B1763+B1766+B1883+B1888+B1905</f>
        <v>3489740</v>
      </c>
      <c r="C1326" s="77"/>
      <c r="D1326" s="76" t="s">
        <v>15</v>
      </c>
      <c r="E1326" s="141"/>
      <c r="F1326" s="141"/>
      <c r="G1326" s="78"/>
      <c r="H1326" s="142"/>
      <c r="I1326" s="143">
        <f t="shared" si="120"/>
        <v>6522.878504672897</v>
      </c>
      <c r="J1326" s="140"/>
      <c r="K1326" s="140"/>
      <c r="L1326" s="140"/>
      <c r="M1326" s="43">
        <v>535</v>
      </c>
    </row>
    <row r="1327" spans="2:13" ht="12.75">
      <c r="B1327" s="36"/>
      <c r="C1327" s="37"/>
      <c r="D1327" s="15"/>
      <c r="E1327" s="37"/>
      <c r="G1327" s="35"/>
      <c r="H1327" s="6">
        <f>H1326-B1327</f>
        <v>0</v>
      </c>
      <c r="I1327" s="25">
        <f t="shared" si="120"/>
        <v>0</v>
      </c>
      <c r="M1327" s="43">
        <v>535</v>
      </c>
    </row>
    <row r="1328" spans="2:13" ht="12.75">
      <c r="B1328" s="9">
        <v>5000</v>
      </c>
      <c r="C1328" s="37" t="s">
        <v>29</v>
      </c>
      <c r="D1328" s="15" t="s">
        <v>15</v>
      </c>
      <c r="E1328" s="1" t="s">
        <v>534</v>
      </c>
      <c r="F1328" s="71" t="s">
        <v>535</v>
      </c>
      <c r="G1328" s="34" t="s">
        <v>32</v>
      </c>
      <c r="H1328" s="6">
        <f aca="true" t="shared" si="122" ref="H1328:H1391">H1327-B1328</f>
        <v>-5000</v>
      </c>
      <c r="I1328" s="25">
        <f aca="true" t="shared" si="123" ref="I1328:I1391">+B1328/M1328</f>
        <v>9.345794392523365</v>
      </c>
      <c r="K1328" t="s">
        <v>29</v>
      </c>
      <c r="M1328" s="43">
        <v>535</v>
      </c>
    </row>
    <row r="1329" spans="2:13" ht="12.75">
      <c r="B1329" s="9">
        <v>5000</v>
      </c>
      <c r="C1329" s="37" t="s">
        <v>29</v>
      </c>
      <c r="D1329" s="15" t="s">
        <v>15</v>
      </c>
      <c r="E1329" s="1" t="s">
        <v>534</v>
      </c>
      <c r="F1329" s="71" t="s">
        <v>536</v>
      </c>
      <c r="G1329" s="30" t="s">
        <v>36</v>
      </c>
      <c r="H1329" s="6">
        <f t="shared" si="122"/>
        <v>-10000</v>
      </c>
      <c r="I1329" s="25">
        <f t="shared" si="123"/>
        <v>9.345794392523365</v>
      </c>
      <c r="K1329" t="s">
        <v>29</v>
      </c>
      <c r="M1329" s="43">
        <v>535</v>
      </c>
    </row>
    <row r="1330" spans="1:13" s="18" customFormat="1" ht="12.75">
      <c r="A1330" s="1"/>
      <c r="B1330" s="9">
        <v>5000</v>
      </c>
      <c r="C1330" s="37" t="s">
        <v>29</v>
      </c>
      <c r="D1330" s="15" t="s">
        <v>15</v>
      </c>
      <c r="E1330" s="1" t="s">
        <v>534</v>
      </c>
      <c r="F1330" s="71" t="s">
        <v>537</v>
      </c>
      <c r="G1330" s="30" t="s">
        <v>39</v>
      </c>
      <c r="H1330" s="6">
        <f t="shared" si="122"/>
        <v>-15000</v>
      </c>
      <c r="I1330" s="25">
        <f t="shared" si="123"/>
        <v>9.345794392523365</v>
      </c>
      <c r="J1330"/>
      <c r="K1330" t="s">
        <v>29</v>
      </c>
      <c r="L1330"/>
      <c r="M1330" s="43">
        <v>535</v>
      </c>
    </row>
    <row r="1331" spans="2:13" ht="12.75">
      <c r="B1331" s="9">
        <v>5000</v>
      </c>
      <c r="C1331" s="37" t="s">
        <v>29</v>
      </c>
      <c r="D1331" s="15" t="s">
        <v>15</v>
      </c>
      <c r="E1331" s="1" t="s">
        <v>534</v>
      </c>
      <c r="F1331" s="71" t="s">
        <v>538</v>
      </c>
      <c r="G1331" s="30" t="s">
        <v>58</v>
      </c>
      <c r="H1331" s="6">
        <f t="shared" si="122"/>
        <v>-20000</v>
      </c>
      <c r="I1331" s="25">
        <f t="shared" si="123"/>
        <v>9.345794392523365</v>
      </c>
      <c r="K1331" t="s">
        <v>29</v>
      </c>
      <c r="M1331" s="43">
        <v>535</v>
      </c>
    </row>
    <row r="1332" spans="2:13" ht="12.75">
      <c r="B1332" s="9">
        <v>5000</v>
      </c>
      <c r="C1332" s="37" t="s">
        <v>29</v>
      </c>
      <c r="D1332" s="1" t="s">
        <v>15</v>
      </c>
      <c r="E1332" s="1" t="s">
        <v>534</v>
      </c>
      <c r="F1332" s="71" t="s">
        <v>539</v>
      </c>
      <c r="G1332" s="30" t="s">
        <v>42</v>
      </c>
      <c r="H1332" s="6">
        <f t="shared" si="122"/>
        <v>-25000</v>
      </c>
      <c r="I1332" s="25">
        <f t="shared" si="123"/>
        <v>9.345794392523365</v>
      </c>
      <c r="K1332" t="s">
        <v>29</v>
      </c>
      <c r="M1332" s="43">
        <v>535</v>
      </c>
    </row>
    <row r="1333" spans="2:13" ht="12.75">
      <c r="B1333" s="9">
        <v>5000</v>
      </c>
      <c r="C1333" s="37" t="s">
        <v>29</v>
      </c>
      <c r="D1333" s="1" t="s">
        <v>15</v>
      </c>
      <c r="E1333" s="1" t="s">
        <v>534</v>
      </c>
      <c r="F1333" s="71" t="s">
        <v>540</v>
      </c>
      <c r="G1333" s="30" t="s">
        <v>45</v>
      </c>
      <c r="H1333" s="6">
        <f t="shared" si="122"/>
        <v>-30000</v>
      </c>
      <c r="I1333" s="25">
        <f t="shared" si="123"/>
        <v>9.345794392523365</v>
      </c>
      <c r="K1333" t="s">
        <v>29</v>
      </c>
      <c r="M1333" s="43">
        <v>535</v>
      </c>
    </row>
    <row r="1334" spans="2:14" ht="12.75">
      <c r="B1334" s="387">
        <v>5000</v>
      </c>
      <c r="C1334" s="37" t="s">
        <v>29</v>
      </c>
      <c r="D1334" s="1" t="s">
        <v>15</v>
      </c>
      <c r="E1334" s="1" t="s">
        <v>534</v>
      </c>
      <c r="F1334" s="71" t="s">
        <v>541</v>
      </c>
      <c r="G1334" s="30" t="s">
        <v>47</v>
      </c>
      <c r="H1334" s="6">
        <f t="shared" si="122"/>
        <v>-35000</v>
      </c>
      <c r="I1334" s="25">
        <f t="shared" si="123"/>
        <v>9.345794392523365</v>
      </c>
      <c r="K1334" t="s">
        <v>29</v>
      </c>
      <c r="M1334" s="43">
        <v>535</v>
      </c>
      <c r="N1334" s="42"/>
    </row>
    <row r="1335" spans="2:13" ht="12.75">
      <c r="B1335" s="387">
        <v>2000</v>
      </c>
      <c r="C1335" s="37" t="s">
        <v>29</v>
      </c>
      <c r="D1335" s="1" t="s">
        <v>15</v>
      </c>
      <c r="E1335" s="1" t="s">
        <v>534</v>
      </c>
      <c r="F1335" s="71" t="s">
        <v>542</v>
      </c>
      <c r="G1335" s="30" t="s">
        <v>152</v>
      </c>
      <c r="H1335" s="6">
        <f t="shared" si="122"/>
        <v>-37000</v>
      </c>
      <c r="I1335" s="25">
        <f t="shared" si="123"/>
        <v>3.7383177570093458</v>
      </c>
      <c r="K1335" t="s">
        <v>29</v>
      </c>
      <c r="M1335" s="43">
        <v>535</v>
      </c>
    </row>
    <row r="1336" spans="2:13" ht="12.75">
      <c r="B1336" s="9">
        <v>3000</v>
      </c>
      <c r="C1336" s="37" t="s">
        <v>29</v>
      </c>
      <c r="D1336" s="1" t="s">
        <v>15</v>
      </c>
      <c r="E1336" s="1" t="s">
        <v>534</v>
      </c>
      <c r="F1336" s="71" t="s">
        <v>543</v>
      </c>
      <c r="G1336" s="30" t="s">
        <v>156</v>
      </c>
      <c r="H1336" s="6">
        <f t="shared" si="122"/>
        <v>-40000</v>
      </c>
      <c r="I1336" s="25">
        <f t="shared" si="123"/>
        <v>5.607476635514018</v>
      </c>
      <c r="K1336" t="s">
        <v>29</v>
      </c>
      <c r="M1336" s="43">
        <v>535</v>
      </c>
    </row>
    <row r="1337" spans="2:13" ht="12.75">
      <c r="B1337" s="9">
        <v>3000</v>
      </c>
      <c r="C1337" s="37" t="s">
        <v>29</v>
      </c>
      <c r="D1337" s="1" t="s">
        <v>15</v>
      </c>
      <c r="E1337" s="1" t="s">
        <v>534</v>
      </c>
      <c r="F1337" s="71" t="s">
        <v>544</v>
      </c>
      <c r="G1337" s="30" t="s">
        <v>167</v>
      </c>
      <c r="H1337" s="6">
        <f t="shared" si="122"/>
        <v>-43000</v>
      </c>
      <c r="I1337" s="25">
        <f t="shared" si="123"/>
        <v>5.607476635514018</v>
      </c>
      <c r="K1337" t="s">
        <v>29</v>
      </c>
      <c r="M1337" s="43">
        <v>535</v>
      </c>
    </row>
    <row r="1338" spans="2:13" ht="12.75">
      <c r="B1338" s="9">
        <v>5000</v>
      </c>
      <c r="C1338" s="37" t="s">
        <v>29</v>
      </c>
      <c r="D1338" s="1" t="s">
        <v>15</v>
      </c>
      <c r="E1338" s="1" t="s">
        <v>534</v>
      </c>
      <c r="F1338" s="71" t="s">
        <v>545</v>
      </c>
      <c r="G1338" s="30" t="s">
        <v>169</v>
      </c>
      <c r="H1338" s="6">
        <f t="shared" si="122"/>
        <v>-48000</v>
      </c>
      <c r="I1338" s="25">
        <f t="shared" si="123"/>
        <v>9.345794392523365</v>
      </c>
      <c r="K1338" t="s">
        <v>29</v>
      </c>
      <c r="M1338" s="43">
        <v>535</v>
      </c>
    </row>
    <row r="1339" spans="2:13" ht="12.75">
      <c r="B1339" s="9">
        <v>2000</v>
      </c>
      <c r="C1339" s="37" t="s">
        <v>29</v>
      </c>
      <c r="D1339" s="1" t="s">
        <v>15</v>
      </c>
      <c r="E1339" s="1" t="s">
        <v>534</v>
      </c>
      <c r="F1339" s="71" t="s">
        <v>546</v>
      </c>
      <c r="G1339" s="30" t="s">
        <v>238</v>
      </c>
      <c r="H1339" s="6">
        <f t="shared" si="122"/>
        <v>-50000</v>
      </c>
      <c r="I1339" s="25">
        <f t="shared" si="123"/>
        <v>3.7383177570093458</v>
      </c>
      <c r="K1339" t="s">
        <v>29</v>
      </c>
      <c r="M1339" s="43">
        <v>535</v>
      </c>
    </row>
    <row r="1340" spans="2:13" ht="12.75">
      <c r="B1340" s="9">
        <v>5000</v>
      </c>
      <c r="C1340" s="37" t="s">
        <v>29</v>
      </c>
      <c r="D1340" s="1" t="s">
        <v>15</v>
      </c>
      <c r="E1340" s="1" t="s">
        <v>534</v>
      </c>
      <c r="F1340" s="71" t="s">
        <v>547</v>
      </c>
      <c r="G1340" s="30" t="s">
        <v>229</v>
      </c>
      <c r="H1340" s="6">
        <f t="shared" si="122"/>
        <v>-55000</v>
      </c>
      <c r="I1340" s="25">
        <f t="shared" si="123"/>
        <v>9.345794392523365</v>
      </c>
      <c r="K1340" t="s">
        <v>29</v>
      </c>
      <c r="M1340" s="43">
        <v>535</v>
      </c>
    </row>
    <row r="1341" spans="2:13" ht="12.75">
      <c r="B1341" s="9">
        <v>5000</v>
      </c>
      <c r="C1341" s="37" t="s">
        <v>29</v>
      </c>
      <c r="D1341" s="1" t="s">
        <v>15</v>
      </c>
      <c r="E1341" s="1" t="s">
        <v>534</v>
      </c>
      <c r="F1341" s="71" t="s">
        <v>548</v>
      </c>
      <c r="G1341" s="30" t="s">
        <v>211</v>
      </c>
      <c r="H1341" s="6">
        <f t="shared" si="122"/>
        <v>-60000</v>
      </c>
      <c r="I1341" s="25">
        <f t="shared" si="123"/>
        <v>9.345794392523365</v>
      </c>
      <c r="K1341" t="s">
        <v>29</v>
      </c>
      <c r="M1341" s="43">
        <v>535</v>
      </c>
    </row>
    <row r="1342" spans="2:13" ht="12.75">
      <c r="B1342" s="9">
        <v>5000</v>
      </c>
      <c r="C1342" s="37" t="s">
        <v>29</v>
      </c>
      <c r="D1342" s="1" t="s">
        <v>15</v>
      </c>
      <c r="E1342" s="1" t="s">
        <v>534</v>
      </c>
      <c r="F1342" s="71" t="s">
        <v>549</v>
      </c>
      <c r="G1342" s="30" t="s">
        <v>231</v>
      </c>
      <c r="H1342" s="6">
        <f t="shared" si="122"/>
        <v>-65000</v>
      </c>
      <c r="I1342" s="25">
        <f t="shared" si="123"/>
        <v>9.345794392523365</v>
      </c>
      <c r="K1342" t="s">
        <v>29</v>
      </c>
      <c r="M1342" s="43">
        <v>535</v>
      </c>
    </row>
    <row r="1343" spans="2:13" ht="12.75">
      <c r="B1343" s="9">
        <v>5000</v>
      </c>
      <c r="C1343" s="37" t="s">
        <v>29</v>
      </c>
      <c r="D1343" s="1" t="s">
        <v>15</v>
      </c>
      <c r="E1343" s="1" t="s">
        <v>534</v>
      </c>
      <c r="F1343" s="71" t="s">
        <v>550</v>
      </c>
      <c r="G1343" s="30" t="s">
        <v>233</v>
      </c>
      <c r="H1343" s="6">
        <f t="shared" si="122"/>
        <v>-70000</v>
      </c>
      <c r="I1343" s="25">
        <f t="shared" si="123"/>
        <v>9.345794392523365</v>
      </c>
      <c r="K1343" t="s">
        <v>29</v>
      </c>
      <c r="M1343" s="43">
        <v>535</v>
      </c>
    </row>
    <row r="1344" spans="2:13" ht="12.75">
      <c r="B1344" s="9">
        <v>5000</v>
      </c>
      <c r="C1344" s="37" t="s">
        <v>29</v>
      </c>
      <c r="D1344" s="1" t="s">
        <v>15</v>
      </c>
      <c r="E1344" s="1" t="s">
        <v>534</v>
      </c>
      <c r="F1344" s="114" t="s">
        <v>551</v>
      </c>
      <c r="G1344" s="30" t="s">
        <v>240</v>
      </c>
      <c r="H1344" s="6">
        <f t="shared" si="122"/>
        <v>-75000</v>
      </c>
      <c r="I1344" s="25">
        <f t="shared" si="123"/>
        <v>9.345794392523365</v>
      </c>
      <c r="K1344" t="s">
        <v>29</v>
      </c>
      <c r="M1344" s="43">
        <v>535</v>
      </c>
    </row>
    <row r="1345" spans="2:13" ht="12.75">
      <c r="B1345" s="9">
        <v>5000</v>
      </c>
      <c r="C1345" s="37" t="s">
        <v>29</v>
      </c>
      <c r="D1345" s="1" t="s">
        <v>15</v>
      </c>
      <c r="E1345" s="1" t="s">
        <v>534</v>
      </c>
      <c r="F1345" s="71" t="s">
        <v>552</v>
      </c>
      <c r="G1345" s="30" t="s">
        <v>306</v>
      </c>
      <c r="H1345" s="6">
        <f t="shared" si="122"/>
        <v>-80000</v>
      </c>
      <c r="I1345" s="25">
        <f t="shared" si="123"/>
        <v>9.345794392523365</v>
      </c>
      <c r="K1345" t="s">
        <v>29</v>
      </c>
      <c r="M1345" s="43">
        <v>535</v>
      </c>
    </row>
    <row r="1346" spans="2:13" ht="12.75">
      <c r="B1346" s="9">
        <v>5000</v>
      </c>
      <c r="C1346" s="37" t="s">
        <v>29</v>
      </c>
      <c r="D1346" s="1" t="s">
        <v>15</v>
      </c>
      <c r="E1346" s="1" t="s">
        <v>534</v>
      </c>
      <c r="F1346" s="71" t="s">
        <v>553</v>
      </c>
      <c r="G1346" s="30" t="s">
        <v>289</v>
      </c>
      <c r="H1346" s="6">
        <f t="shared" si="122"/>
        <v>-85000</v>
      </c>
      <c r="I1346" s="25">
        <f t="shared" si="123"/>
        <v>9.345794392523365</v>
      </c>
      <c r="K1346" t="s">
        <v>29</v>
      </c>
      <c r="M1346" s="43">
        <v>535</v>
      </c>
    </row>
    <row r="1347" spans="2:13" ht="12.75">
      <c r="B1347" s="9">
        <v>5000</v>
      </c>
      <c r="C1347" s="37" t="s">
        <v>29</v>
      </c>
      <c r="D1347" s="1" t="s">
        <v>15</v>
      </c>
      <c r="E1347" s="1" t="s">
        <v>534</v>
      </c>
      <c r="F1347" s="71" t="s">
        <v>554</v>
      </c>
      <c r="G1347" s="30" t="s">
        <v>335</v>
      </c>
      <c r="H1347" s="6">
        <f t="shared" si="122"/>
        <v>-90000</v>
      </c>
      <c r="I1347" s="25">
        <f t="shared" si="123"/>
        <v>9.345794392523365</v>
      </c>
      <c r="K1347" t="s">
        <v>29</v>
      </c>
      <c r="M1347" s="43">
        <v>535</v>
      </c>
    </row>
    <row r="1348" spans="2:13" ht="12.75">
      <c r="B1348" s="9">
        <v>5000</v>
      </c>
      <c r="C1348" s="37" t="s">
        <v>29</v>
      </c>
      <c r="D1348" s="1" t="s">
        <v>15</v>
      </c>
      <c r="E1348" s="1" t="s">
        <v>534</v>
      </c>
      <c r="F1348" s="71" t="s">
        <v>555</v>
      </c>
      <c r="G1348" s="30" t="s">
        <v>338</v>
      </c>
      <c r="H1348" s="6">
        <f t="shared" si="122"/>
        <v>-95000</v>
      </c>
      <c r="I1348" s="25">
        <f t="shared" si="123"/>
        <v>9.345794392523365</v>
      </c>
      <c r="K1348" t="s">
        <v>29</v>
      </c>
      <c r="M1348" s="43">
        <v>535</v>
      </c>
    </row>
    <row r="1349" spans="2:13" ht="12.75">
      <c r="B1349" s="9">
        <v>5000</v>
      </c>
      <c r="C1349" s="37" t="s">
        <v>29</v>
      </c>
      <c r="D1349" s="1" t="s">
        <v>15</v>
      </c>
      <c r="E1349" s="1" t="s">
        <v>534</v>
      </c>
      <c r="F1349" s="71" t="s">
        <v>556</v>
      </c>
      <c r="G1349" s="30" t="s">
        <v>341</v>
      </c>
      <c r="H1349" s="6">
        <f t="shared" si="122"/>
        <v>-100000</v>
      </c>
      <c r="I1349" s="25">
        <f t="shared" si="123"/>
        <v>9.345794392523365</v>
      </c>
      <c r="K1349" t="s">
        <v>29</v>
      </c>
      <c r="M1349" s="43">
        <v>535</v>
      </c>
    </row>
    <row r="1350" spans="2:13" ht="12.75">
      <c r="B1350" s="9">
        <v>5000</v>
      </c>
      <c r="C1350" s="37" t="s">
        <v>29</v>
      </c>
      <c r="D1350" s="1" t="s">
        <v>15</v>
      </c>
      <c r="E1350" s="1" t="s">
        <v>534</v>
      </c>
      <c r="F1350" s="71" t="s">
        <v>557</v>
      </c>
      <c r="G1350" s="30" t="s">
        <v>350</v>
      </c>
      <c r="H1350" s="6">
        <f t="shared" si="122"/>
        <v>-105000</v>
      </c>
      <c r="I1350" s="25">
        <f t="shared" si="123"/>
        <v>9.345794392523365</v>
      </c>
      <c r="K1350" t="s">
        <v>29</v>
      </c>
      <c r="M1350" s="43">
        <v>535</v>
      </c>
    </row>
    <row r="1351" spans="2:13" ht="12.75">
      <c r="B1351" s="9">
        <v>5000</v>
      </c>
      <c r="C1351" s="37" t="s">
        <v>29</v>
      </c>
      <c r="D1351" s="1" t="s">
        <v>15</v>
      </c>
      <c r="E1351" s="1" t="s">
        <v>534</v>
      </c>
      <c r="F1351" s="71" t="s">
        <v>558</v>
      </c>
      <c r="G1351" s="30" t="s">
        <v>392</v>
      </c>
      <c r="H1351" s="6">
        <f t="shared" si="122"/>
        <v>-110000</v>
      </c>
      <c r="I1351" s="25">
        <f t="shared" si="123"/>
        <v>9.345794392523365</v>
      </c>
      <c r="K1351" t="s">
        <v>29</v>
      </c>
      <c r="M1351" s="43">
        <v>535</v>
      </c>
    </row>
    <row r="1352" spans="2:13" ht="12.75">
      <c r="B1352" s="9">
        <v>5000</v>
      </c>
      <c r="C1352" s="37" t="s">
        <v>29</v>
      </c>
      <c r="D1352" s="1" t="s">
        <v>15</v>
      </c>
      <c r="E1352" s="1" t="s">
        <v>534</v>
      </c>
      <c r="F1352" s="114" t="s">
        <v>559</v>
      </c>
      <c r="G1352" s="30" t="s">
        <v>395</v>
      </c>
      <c r="H1352" s="6">
        <f t="shared" si="122"/>
        <v>-115000</v>
      </c>
      <c r="I1352" s="25">
        <f t="shared" si="123"/>
        <v>9.345794392523365</v>
      </c>
      <c r="K1352" t="s">
        <v>29</v>
      </c>
      <c r="M1352" s="43">
        <v>535</v>
      </c>
    </row>
    <row r="1353" spans="2:13" ht="12.75">
      <c r="B1353" s="9">
        <v>2500</v>
      </c>
      <c r="C1353" s="37" t="s">
        <v>29</v>
      </c>
      <c r="D1353" s="15" t="s">
        <v>15</v>
      </c>
      <c r="E1353" s="1" t="s">
        <v>560</v>
      </c>
      <c r="F1353" s="71" t="s">
        <v>561</v>
      </c>
      <c r="G1353" s="34" t="s">
        <v>32</v>
      </c>
      <c r="H1353" s="6">
        <f t="shared" si="122"/>
        <v>-117500</v>
      </c>
      <c r="I1353" s="25">
        <f t="shared" si="123"/>
        <v>4.672897196261682</v>
      </c>
      <c r="K1353" t="s">
        <v>29</v>
      </c>
      <c r="M1353" s="43">
        <v>535</v>
      </c>
    </row>
    <row r="1354" spans="2:13" ht="12.75">
      <c r="B1354" s="9">
        <v>2500</v>
      </c>
      <c r="C1354" s="37" t="s">
        <v>29</v>
      </c>
      <c r="D1354" s="15" t="s">
        <v>15</v>
      </c>
      <c r="E1354" s="1" t="s">
        <v>560</v>
      </c>
      <c r="F1354" s="71" t="s">
        <v>562</v>
      </c>
      <c r="G1354" s="30" t="s">
        <v>36</v>
      </c>
      <c r="H1354" s="6">
        <f t="shared" si="122"/>
        <v>-120000</v>
      </c>
      <c r="I1354" s="25">
        <f t="shared" si="123"/>
        <v>4.672897196261682</v>
      </c>
      <c r="K1354" t="s">
        <v>29</v>
      </c>
      <c r="M1354" s="43">
        <v>535</v>
      </c>
    </row>
    <row r="1355" spans="2:13" ht="12.75">
      <c r="B1355" s="9">
        <v>2500</v>
      </c>
      <c r="C1355" s="37" t="s">
        <v>29</v>
      </c>
      <c r="D1355" s="15" t="s">
        <v>15</v>
      </c>
      <c r="E1355" s="1" t="s">
        <v>560</v>
      </c>
      <c r="F1355" s="71" t="s">
        <v>563</v>
      </c>
      <c r="G1355" s="30" t="s">
        <v>39</v>
      </c>
      <c r="H1355" s="6">
        <f t="shared" si="122"/>
        <v>-122500</v>
      </c>
      <c r="I1355" s="25">
        <f t="shared" si="123"/>
        <v>4.672897196261682</v>
      </c>
      <c r="K1355" t="s">
        <v>29</v>
      </c>
      <c r="M1355" s="43">
        <v>535</v>
      </c>
    </row>
    <row r="1356" spans="2:13" ht="12.75">
      <c r="B1356" s="9">
        <v>2500</v>
      </c>
      <c r="C1356" s="37" t="s">
        <v>29</v>
      </c>
      <c r="D1356" s="15" t="s">
        <v>15</v>
      </c>
      <c r="E1356" s="1" t="s">
        <v>560</v>
      </c>
      <c r="F1356" s="71" t="s">
        <v>564</v>
      </c>
      <c r="G1356" s="30" t="s">
        <v>58</v>
      </c>
      <c r="H1356" s="6">
        <f t="shared" si="122"/>
        <v>-125000</v>
      </c>
      <c r="I1356" s="25">
        <f t="shared" si="123"/>
        <v>4.672897196261682</v>
      </c>
      <c r="K1356" t="s">
        <v>29</v>
      </c>
      <c r="M1356" s="43">
        <v>535</v>
      </c>
    </row>
    <row r="1357" spans="2:13" ht="12.75">
      <c r="B1357" s="9">
        <v>2500</v>
      </c>
      <c r="C1357" s="37" t="s">
        <v>29</v>
      </c>
      <c r="D1357" s="1" t="s">
        <v>15</v>
      </c>
      <c r="E1357" s="1" t="s">
        <v>560</v>
      </c>
      <c r="F1357" s="71" t="s">
        <v>565</v>
      </c>
      <c r="G1357" s="30" t="s">
        <v>42</v>
      </c>
      <c r="H1357" s="6">
        <f t="shared" si="122"/>
        <v>-127500</v>
      </c>
      <c r="I1357" s="25">
        <f t="shared" si="123"/>
        <v>4.672897196261682</v>
      </c>
      <c r="K1357" t="s">
        <v>29</v>
      </c>
      <c r="M1357" s="43">
        <v>535</v>
      </c>
    </row>
    <row r="1358" spans="2:13" ht="12.75">
      <c r="B1358" s="9">
        <v>2500</v>
      </c>
      <c r="C1358" s="37" t="s">
        <v>29</v>
      </c>
      <c r="D1358" s="1" t="s">
        <v>15</v>
      </c>
      <c r="E1358" s="1" t="s">
        <v>560</v>
      </c>
      <c r="F1358" s="71" t="s">
        <v>566</v>
      </c>
      <c r="G1358" s="30" t="s">
        <v>45</v>
      </c>
      <c r="H1358" s="6">
        <f t="shared" si="122"/>
        <v>-130000</v>
      </c>
      <c r="I1358" s="25">
        <f t="shared" si="123"/>
        <v>4.672897196261682</v>
      </c>
      <c r="K1358" t="s">
        <v>29</v>
      </c>
      <c r="M1358" s="43">
        <v>535</v>
      </c>
    </row>
    <row r="1359" spans="2:13" ht="12.75">
      <c r="B1359" s="9">
        <v>2500</v>
      </c>
      <c r="C1359" s="37" t="s">
        <v>29</v>
      </c>
      <c r="D1359" s="1" t="s">
        <v>15</v>
      </c>
      <c r="E1359" s="1" t="s">
        <v>560</v>
      </c>
      <c r="F1359" s="71" t="s">
        <v>567</v>
      </c>
      <c r="G1359" s="30" t="s">
        <v>47</v>
      </c>
      <c r="H1359" s="6">
        <f t="shared" si="122"/>
        <v>-132500</v>
      </c>
      <c r="I1359" s="25">
        <f t="shared" si="123"/>
        <v>4.672897196261682</v>
      </c>
      <c r="K1359" t="s">
        <v>29</v>
      </c>
      <c r="M1359" s="43">
        <v>535</v>
      </c>
    </row>
    <row r="1360" spans="2:13" ht="12.75">
      <c r="B1360" s="9">
        <v>2500</v>
      </c>
      <c r="C1360" s="37" t="s">
        <v>29</v>
      </c>
      <c r="D1360" s="1" t="s">
        <v>15</v>
      </c>
      <c r="E1360" s="1" t="s">
        <v>560</v>
      </c>
      <c r="F1360" s="71" t="s">
        <v>568</v>
      </c>
      <c r="G1360" s="30" t="s">
        <v>152</v>
      </c>
      <c r="H1360" s="6">
        <f t="shared" si="122"/>
        <v>-135000</v>
      </c>
      <c r="I1360" s="25">
        <f t="shared" si="123"/>
        <v>4.672897196261682</v>
      </c>
      <c r="K1360" t="s">
        <v>29</v>
      </c>
      <c r="M1360" s="43">
        <v>535</v>
      </c>
    </row>
    <row r="1361" spans="2:13" ht="12.75">
      <c r="B1361" s="9">
        <v>2500</v>
      </c>
      <c r="C1361" s="37" t="s">
        <v>29</v>
      </c>
      <c r="D1361" s="1" t="s">
        <v>15</v>
      </c>
      <c r="E1361" s="1" t="s">
        <v>560</v>
      </c>
      <c r="F1361" s="71" t="s">
        <v>569</v>
      </c>
      <c r="G1361" s="30" t="s">
        <v>154</v>
      </c>
      <c r="H1361" s="6">
        <f t="shared" si="122"/>
        <v>-137500</v>
      </c>
      <c r="I1361" s="25">
        <f t="shared" si="123"/>
        <v>4.672897196261682</v>
      </c>
      <c r="K1361" t="s">
        <v>29</v>
      </c>
      <c r="M1361" s="43">
        <v>535</v>
      </c>
    </row>
    <row r="1362" spans="2:13" ht="12.75">
      <c r="B1362" s="9">
        <v>2500</v>
      </c>
      <c r="C1362" s="37" t="s">
        <v>29</v>
      </c>
      <c r="D1362" s="1" t="s">
        <v>15</v>
      </c>
      <c r="E1362" s="1" t="s">
        <v>560</v>
      </c>
      <c r="F1362" s="71" t="s">
        <v>570</v>
      </c>
      <c r="G1362" s="30" t="s">
        <v>156</v>
      </c>
      <c r="H1362" s="6">
        <f t="shared" si="122"/>
        <v>-140000</v>
      </c>
      <c r="I1362" s="25">
        <f t="shared" si="123"/>
        <v>4.672897196261682</v>
      </c>
      <c r="K1362" t="s">
        <v>29</v>
      </c>
      <c r="M1362" s="43">
        <v>535</v>
      </c>
    </row>
    <row r="1363" spans="2:13" ht="12.75">
      <c r="B1363" s="9">
        <v>2500</v>
      </c>
      <c r="C1363" s="37" t="s">
        <v>29</v>
      </c>
      <c r="D1363" s="1" t="s">
        <v>15</v>
      </c>
      <c r="E1363" s="1" t="s">
        <v>560</v>
      </c>
      <c r="F1363" s="71" t="s">
        <v>571</v>
      </c>
      <c r="G1363" s="30" t="s">
        <v>167</v>
      </c>
      <c r="H1363" s="6">
        <f t="shared" si="122"/>
        <v>-142500</v>
      </c>
      <c r="I1363" s="25">
        <f t="shared" si="123"/>
        <v>4.672897196261682</v>
      </c>
      <c r="K1363" t="s">
        <v>29</v>
      </c>
      <c r="M1363" s="43">
        <v>535</v>
      </c>
    </row>
    <row r="1364" spans="2:13" ht="12.75">
      <c r="B1364" s="9">
        <v>2500</v>
      </c>
      <c r="C1364" s="37" t="s">
        <v>29</v>
      </c>
      <c r="D1364" s="1" t="s">
        <v>15</v>
      </c>
      <c r="E1364" s="1" t="s">
        <v>560</v>
      </c>
      <c r="F1364" s="71" t="s">
        <v>572</v>
      </c>
      <c r="G1364" s="30" t="s">
        <v>169</v>
      </c>
      <c r="H1364" s="6">
        <f t="shared" si="122"/>
        <v>-145000</v>
      </c>
      <c r="I1364" s="25">
        <f t="shared" si="123"/>
        <v>4.672897196261682</v>
      </c>
      <c r="K1364" t="s">
        <v>29</v>
      </c>
      <c r="M1364" s="43">
        <v>535</v>
      </c>
    </row>
    <row r="1365" spans="2:13" ht="12.75">
      <c r="B1365" s="9">
        <v>2500</v>
      </c>
      <c r="C1365" s="37" t="s">
        <v>29</v>
      </c>
      <c r="D1365" s="1" t="s">
        <v>15</v>
      </c>
      <c r="E1365" s="1" t="s">
        <v>560</v>
      </c>
      <c r="F1365" s="71" t="s">
        <v>573</v>
      </c>
      <c r="G1365" s="30" t="s">
        <v>229</v>
      </c>
      <c r="H1365" s="6">
        <f t="shared" si="122"/>
        <v>-147500</v>
      </c>
      <c r="I1365" s="25">
        <f t="shared" si="123"/>
        <v>4.672897196261682</v>
      </c>
      <c r="K1365" t="s">
        <v>29</v>
      </c>
      <c r="M1365" s="43">
        <v>535</v>
      </c>
    </row>
    <row r="1366" spans="2:13" ht="12.75">
      <c r="B1366" s="9">
        <v>2500</v>
      </c>
      <c r="C1366" s="37" t="s">
        <v>29</v>
      </c>
      <c r="D1366" s="1" t="s">
        <v>15</v>
      </c>
      <c r="E1366" s="1" t="s">
        <v>560</v>
      </c>
      <c r="F1366" s="71" t="s">
        <v>574</v>
      </c>
      <c r="G1366" s="30" t="s">
        <v>211</v>
      </c>
      <c r="H1366" s="6">
        <f t="shared" si="122"/>
        <v>-150000</v>
      </c>
      <c r="I1366" s="25">
        <f t="shared" si="123"/>
        <v>4.672897196261682</v>
      </c>
      <c r="K1366" t="s">
        <v>29</v>
      </c>
      <c r="M1366" s="43">
        <v>535</v>
      </c>
    </row>
    <row r="1367" spans="2:13" ht="12.75">
      <c r="B1367" s="9">
        <v>2500</v>
      </c>
      <c r="C1367" s="37" t="s">
        <v>29</v>
      </c>
      <c r="D1367" s="1" t="s">
        <v>15</v>
      </c>
      <c r="E1367" s="1" t="s">
        <v>560</v>
      </c>
      <c r="F1367" s="71" t="s">
        <v>575</v>
      </c>
      <c r="G1367" s="30" t="s">
        <v>231</v>
      </c>
      <c r="H1367" s="6">
        <f t="shared" si="122"/>
        <v>-152500</v>
      </c>
      <c r="I1367" s="25">
        <f t="shared" si="123"/>
        <v>4.672897196261682</v>
      </c>
      <c r="K1367" t="s">
        <v>29</v>
      </c>
      <c r="M1367" s="43">
        <v>535</v>
      </c>
    </row>
    <row r="1368" spans="2:13" ht="12.75">
      <c r="B1368" s="9">
        <v>2500</v>
      </c>
      <c r="C1368" s="37" t="s">
        <v>29</v>
      </c>
      <c r="D1368" s="1" t="s">
        <v>15</v>
      </c>
      <c r="E1368" s="1" t="s">
        <v>560</v>
      </c>
      <c r="F1368" s="71" t="s">
        <v>576</v>
      </c>
      <c r="G1368" s="30" t="s">
        <v>233</v>
      </c>
      <c r="H1368" s="6">
        <f t="shared" si="122"/>
        <v>-155000</v>
      </c>
      <c r="I1368" s="25">
        <f t="shared" si="123"/>
        <v>4.672897196261682</v>
      </c>
      <c r="K1368" t="s">
        <v>29</v>
      </c>
      <c r="M1368" s="43">
        <v>535</v>
      </c>
    </row>
    <row r="1369" spans="2:13" ht="12.75">
      <c r="B1369" s="9">
        <v>2500</v>
      </c>
      <c r="C1369" s="37" t="s">
        <v>29</v>
      </c>
      <c r="D1369" s="1" t="s">
        <v>15</v>
      </c>
      <c r="E1369" s="1" t="s">
        <v>560</v>
      </c>
      <c r="F1369" s="71" t="s">
        <v>577</v>
      </c>
      <c r="G1369" s="30" t="s">
        <v>240</v>
      </c>
      <c r="H1369" s="6">
        <f t="shared" si="122"/>
        <v>-157500</v>
      </c>
      <c r="I1369" s="25">
        <f t="shared" si="123"/>
        <v>4.672897196261682</v>
      </c>
      <c r="K1369" t="s">
        <v>29</v>
      </c>
      <c r="M1369" s="43">
        <v>535</v>
      </c>
    </row>
    <row r="1370" spans="2:13" ht="12.75">
      <c r="B1370" s="9">
        <v>2500</v>
      </c>
      <c r="C1370" s="37" t="s">
        <v>29</v>
      </c>
      <c r="D1370" s="1" t="s">
        <v>15</v>
      </c>
      <c r="E1370" s="1" t="s">
        <v>560</v>
      </c>
      <c r="F1370" s="71" t="s">
        <v>578</v>
      </c>
      <c r="G1370" s="30" t="s">
        <v>306</v>
      </c>
      <c r="H1370" s="6">
        <f t="shared" si="122"/>
        <v>-160000</v>
      </c>
      <c r="I1370" s="25">
        <f t="shared" si="123"/>
        <v>4.672897196261682</v>
      </c>
      <c r="K1370" t="s">
        <v>29</v>
      </c>
      <c r="M1370" s="43">
        <v>535</v>
      </c>
    </row>
    <row r="1371" spans="2:13" ht="12.75">
      <c r="B1371" s="9">
        <v>2500</v>
      </c>
      <c r="C1371" s="37" t="s">
        <v>29</v>
      </c>
      <c r="D1371" s="1" t="s">
        <v>15</v>
      </c>
      <c r="E1371" s="1" t="s">
        <v>560</v>
      </c>
      <c r="F1371" s="71" t="s">
        <v>579</v>
      </c>
      <c r="G1371" s="30" t="s">
        <v>289</v>
      </c>
      <c r="H1371" s="6">
        <f t="shared" si="122"/>
        <v>-162500</v>
      </c>
      <c r="I1371" s="25">
        <f t="shared" si="123"/>
        <v>4.672897196261682</v>
      </c>
      <c r="K1371" t="s">
        <v>29</v>
      </c>
      <c r="M1371" s="43">
        <v>535</v>
      </c>
    </row>
    <row r="1372" spans="2:13" ht="12.75">
      <c r="B1372" s="9">
        <v>2500</v>
      </c>
      <c r="C1372" s="37" t="s">
        <v>29</v>
      </c>
      <c r="D1372" s="1" t="s">
        <v>15</v>
      </c>
      <c r="E1372" s="1" t="s">
        <v>560</v>
      </c>
      <c r="F1372" s="71" t="s">
        <v>580</v>
      </c>
      <c r="G1372" s="30" t="s">
        <v>335</v>
      </c>
      <c r="H1372" s="6">
        <f t="shared" si="122"/>
        <v>-165000</v>
      </c>
      <c r="I1372" s="25">
        <f t="shared" si="123"/>
        <v>4.672897196261682</v>
      </c>
      <c r="K1372" t="s">
        <v>29</v>
      </c>
      <c r="M1372" s="43">
        <v>535</v>
      </c>
    </row>
    <row r="1373" spans="2:13" ht="12.75">
      <c r="B1373" s="9">
        <v>2500</v>
      </c>
      <c r="C1373" s="37" t="s">
        <v>29</v>
      </c>
      <c r="D1373" s="1" t="s">
        <v>15</v>
      </c>
      <c r="E1373" s="1" t="s">
        <v>560</v>
      </c>
      <c r="F1373" s="71" t="s">
        <v>581</v>
      </c>
      <c r="G1373" s="30" t="s">
        <v>338</v>
      </c>
      <c r="H1373" s="6">
        <f t="shared" si="122"/>
        <v>-167500</v>
      </c>
      <c r="I1373" s="25">
        <f t="shared" si="123"/>
        <v>4.672897196261682</v>
      </c>
      <c r="K1373" t="s">
        <v>29</v>
      </c>
      <c r="M1373" s="43">
        <v>535</v>
      </c>
    </row>
    <row r="1374" spans="2:13" ht="12.75">
      <c r="B1374" s="9">
        <v>2500</v>
      </c>
      <c r="C1374" s="37" t="s">
        <v>29</v>
      </c>
      <c r="D1374" s="1" t="s">
        <v>15</v>
      </c>
      <c r="E1374" s="1" t="s">
        <v>560</v>
      </c>
      <c r="F1374" s="71" t="s">
        <v>582</v>
      </c>
      <c r="G1374" s="30" t="s">
        <v>341</v>
      </c>
      <c r="H1374" s="6">
        <f t="shared" si="122"/>
        <v>-170000</v>
      </c>
      <c r="I1374" s="25">
        <f t="shared" si="123"/>
        <v>4.672897196261682</v>
      </c>
      <c r="K1374" t="s">
        <v>29</v>
      </c>
      <c r="M1374" s="43">
        <v>535</v>
      </c>
    </row>
    <row r="1375" spans="2:13" ht="12.75">
      <c r="B1375" s="9">
        <v>2500</v>
      </c>
      <c r="C1375" s="37" t="s">
        <v>29</v>
      </c>
      <c r="D1375" s="1" t="s">
        <v>15</v>
      </c>
      <c r="E1375" s="1" t="s">
        <v>560</v>
      </c>
      <c r="F1375" s="71" t="s">
        <v>583</v>
      </c>
      <c r="G1375" s="30" t="s">
        <v>350</v>
      </c>
      <c r="H1375" s="6">
        <f t="shared" si="122"/>
        <v>-172500</v>
      </c>
      <c r="I1375" s="25">
        <f t="shared" si="123"/>
        <v>4.672897196261682</v>
      </c>
      <c r="K1375" t="s">
        <v>29</v>
      </c>
      <c r="M1375" s="43">
        <v>535</v>
      </c>
    </row>
    <row r="1376" spans="2:13" ht="12.75">
      <c r="B1376" s="9">
        <v>2500</v>
      </c>
      <c r="C1376" s="37" t="s">
        <v>29</v>
      </c>
      <c r="D1376" s="1" t="s">
        <v>15</v>
      </c>
      <c r="E1376" s="1" t="s">
        <v>560</v>
      </c>
      <c r="F1376" s="71" t="s">
        <v>584</v>
      </c>
      <c r="G1376" s="30" t="s">
        <v>392</v>
      </c>
      <c r="H1376" s="6">
        <f t="shared" si="122"/>
        <v>-175000</v>
      </c>
      <c r="I1376" s="25">
        <f t="shared" si="123"/>
        <v>4.672897196261682</v>
      </c>
      <c r="K1376" t="s">
        <v>29</v>
      </c>
      <c r="M1376" s="43">
        <v>535</v>
      </c>
    </row>
    <row r="1377" spans="2:13" ht="12.75">
      <c r="B1377" s="9">
        <v>2500</v>
      </c>
      <c r="C1377" s="37" t="s">
        <v>29</v>
      </c>
      <c r="D1377" s="1" t="s">
        <v>15</v>
      </c>
      <c r="E1377" s="1" t="s">
        <v>560</v>
      </c>
      <c r="F1377" s="71" t="s">
        <v>585</v>
      </c>
      <c r="G1377" s="30" t="s">
        <v>395</v>
      </c>
      <c r="H1377" s="6">
        <f t="shared" si="122"/>
        <v>-177500</v>
      </c>
      <c r="I1377" s="25">
        <f t="shared" si="123"/>
        <v>4.672897196261682</v>
      </c>
      <c r="K1377" t="s">
        <v>29</v>
      </c>
      <c r="M1377" s="43">
        <v>535</v>
      </c>
    </row>
    <row r="1378" spans="1:13" s="46" customFormat="1" ht="12.75">
      <c r="A1378" s="1"/>
      <c r="B1378" s="9">
        <v>2500</v>
      </c>
      <c r="C1378" s="37" t="s">
        <v>29</v>
      </c>
      <c r="D1378" s="15" t="s">
        <v>15</v>
      </c>
      <c r="E1378" s="1" t="s">
        <v>586</v>
      </c>
      <c r="F1378" s="71" t="s">
        <v>587</v>
      </c>
      <c r="G1378" s="34" t="s">
        <v>32</v>
      </c>
      <c r="H1378" s="6">
        <f t="shared" si="122"/>
        <v>-180000</v>
      </c>
      <c r="I1378" s="25">
        <f t="shared" si="123"/>
        <v>4.672897196261682</v>
      </c>
      <c r="J1378"/>
      <c r="K1378" t="s">
        <v>29</v>
      </c>
      <c r="L1378"/>
      <c r="M1378" s="43">
        <v>535</v>
      </c>
    </row>
    <row r="1379" spans="2:13" ht="12.75">
      <c r="B1379" s="9">
        <v>2500</v>
      </c>
      <c r="C1379" s="37" t="s">
        <v>29</v>
      </c>
      <c r="D1379" s="15" t="s">
        <v>15</v>
      </c>
      <c r="E1379" s="1" t="s">
        <v>586</v>
      </c>
      <c r="F1379" s="71" t="s">
        <v>588</v>
      </c>
      <c r="G1379" s="30" t="s">
        <v>36</v>
      </c>
      <c r="H1379" s="6">
        <f t="shared" si="122"/>
        <v>-182500</v>
      </c>
      <c r="I1379" s="25">
        <f t="shared" si="123"/>
        <v>4.672897196261682</v>
      </c>
      <c r="K1379" t="s">
        <v>29</v>
      </c>
      <c r="M1379" s="43">
        <v>535</v>
      </c>
    </row>
    <row r="1380" spans="2:13" ht="12.75">
      <c r="B1380" s="9">
        <v>2500</v>
      </c>
      <c r="C1380" s="37" t="s">
        <v>29</v>
      </c>
      <c r="D1380" s="15" t="s">
        <v>15</v>
      </c>
      <c r="E1380" s="1" t="s">
        <v>586</v>
      </c>
      <c r="F1380" s="71" t="s">
        <v>589</v>
      </c>
      <c r="G1380" s="30" t="s">
        <v>39</v>
      </c>
      <c r="H1380" s="6">
        <f t="shared" si="122"/>
        <v>-185000</v>
      </c>
      <c r="I1380" s="25">
        <f t="shared" si="123"/>
        <v>4.672897196261682</v>
      </c>
      <c r="K1380" t="s">
        <v>29</v>
      </c>
      <c r="M1380" s="43">
        <v>535</v>
      </c>
    </row>
    <row r="1381" spans="2:13" ht="12.75">
      <c r="B1381" s="9">
        <v>2500</v>
      </c>
      <c r="C1381" s="37" t="s">
        <v>29</v>
      </c>
      <c r="D1381" s="1" t="s">
        <v>15</v>
      </c>
      <c r="E1381" s="1" t="s">
        <v>586</v>
      </c>
      <c r="F1381" s="71" t="s">
        <v>590</v>
      </c>
      <c r="G1381" s="30" t="s">
        <v>45</v>
      </c>
      <c r="H1381" s="6">
        <f t="shared" si="122"/>
        <v>-187500</v>
      </c>
      <c r="I1381" s="25">
        <f t="shared" si="123"/>
        <v>4.672897196261682</v>
      </c>
      <c r="K1381" t="s">
        <v>29</v>
      </c>
      <c r="M1381" s="43">
        <v>535</v>
      </c>
    </row>
    <row r="1382" spans="2:13" ht="12.75">
      <c r="B1382" s="9">
        <v>2500</v>
      </c>
      <c r="C1382" s="37" t="s">
        <v>29</v>
      </c>
      <c r="D1382" s="1" t="s">
        <v>15</v>
      </c>
      <c r="E1382" s="1" t="s">
        <v>586</v>
      </c>
      <c r="F1382" s="71" t="s">
        <v>591</v>
      </c>
      <c r="G1382" s="30" t="s">
        <v>47</v>
      </c>
      <c r="H1382" s="6">
        <f t="shared" si="122"/>
        <v>-190000</v>
      </c>
      <c r="I1382" s="25">
        <f t="shared" si="123"/>
        <v>4.672897196261682</v>
      </c>
      <c r="K1382" t="s">
        <v>29</v>
      </c>
      <c r="M1382" s="43">
        <v>535</v>
      </c>
    </row>
    <row r="1383" spans="2:13" ht="12.75">
      <c r="B1383" s="9">
        <v>2500</v>
      </c>
      <c r="C1383" s="37" t="s">
        <v>29</v>
      </c>
      <c r="D1383" s="1" t="s">
        <v>15</v>
      </c>
      <c r="E1383" s="1" t="s">
        <v>586</v>
      </c>
      <c r="F1383" s="71" t="s">
        <v>592</v>
      </c>
      <c r="G1383" s="30" t="s">
        <v>152</v>
      </c>
      <c r="H1383" s="6">
        <f t="shared" si="122"/>
        <v>-192500</v>
      </c>
      <c r="I1383" s="25">
        <f t="shared" si="123"/>
        <v>4.672897196261682</v>
      </c>
      <c r="K1383" t="s">
        <v>29</v>
      </c>
      <c r="M1383" s="43">
        <v>535</v>
      </c>
    </row>
    <row r="1384" spans="2:13" ht="12.75">
      <c r="B1384" s="9">
        <v>2500</v>
      </c>
      <c r="C1384" s="37" t="s">
        <v>29</v>
      </c>
      <c r="D1384" s="1" t="s">
        <v>15</v>
      </c>
      <c r="E1384" s="1" t="s">
        <v>586</v>
      </c>
      <c r="F1384" s="71" t="s">
        <v>593</v>
      </c>
      <c r="G1384" s="30" t="s">
        <v>154</v>
      </c>
      <c r="H1384" s="6">
        <f t="shared" si="122"/>
        <v>-195000</v>
      </c>
      <c r="I1384" s="25">
        <f t="shared" si="123"/>
        <v>4.672897196261682</v>
      </c>
      <c r="K1384" t="s">
        <v>29</v>
      </c>
      <c r="M1384" s="43">
        <v>535</v>
      </c>
    </row>
    <row r="1385" spans="2:13" ht="12.75">
      <c r="B1385" s="9">
        <v>2500</v>
      </c>
      <c r="C1385" s="37" t="s">
        <v>29</v>
      </c>
      <c r="D1385" s="1" t="s">
        <v>15</v>
      </c>
      <c r="E1385" s="1" t="s">
        <v>586</v>
      </c>
      <c r="F1385" s="71" t="s">
        <v>594</v>
      </c>
      <c r="G1385" s="30" t="s">
        <v>156</v>
      </c>
      <c r="H1385" s="6">
        <f t="shared" si="122"/>
        <v>-197500</v>
      </c>
      <c r="I1385" s="25">
        <f t="shared" si="123"/>
        <v>4.672897196261682</v>
      </c>
      <c r="K1385" t="s">
        <v>29</v>
      </c>
      <c r="M1385" s="43">
        <v>535</v>
      </c>
    </row>
    <row r="1386" spans="2:13" ht="12.75">
      <c r="B1386" s="9">
        <v>2500</v>
      </c>
      <c r="C1386" s="37" t="s">
        <v>29</v>
      </c>
      <c r="D1386" s="1" t="s">
        <v>15</v>
      </c>
      <c r="E1386" s="1" t="s">
        <v>586</v>
      </c>
      <c r="F1386" s="71" t="s">
        <v>595</v>
      </c>
      <c r="G1386" s="30" t="s">
        <v>167</v>
      </c>
      <c r="H1386" s="6">
        <f t="shared" si="122"/>
        <v>-200000</v>
      </c>
      <c r="I1386" s="25">
        <f t="shared" si="123"/>
        <v>4.672897196261682</v>
      </c>
      <c r="K1386" t="s">
        <v>29</v>
      </c>
      <c r="M1386" s="43">
        <v>535</v>
      </c>
    </row>
    <row r="1387" spans="2:13" ht="12.75">
      <c r="B1387" s="9">
        <v>2500</v>
      </c>
      <c r="C1387" s="37" t="s">
        <v>29</v>
      </c>
      <c r="D1387" s="1" t="s">
        <v>15</v>
      </c>
      <c r="E1387" s="1" t="s">
        <v>586</v>
      </c>
      <c r="F1387" s="71" t="s">
        <v>596</v>
      </c>
      <c r="G1387" s="30" t="s">
        <v>169</v>
      </c>
      <c r="H1387" s="6">
        <f t="shared" si="122"/>
        <v>-202500</v>
      </c>
      <c r="I1387" s="25">
        <f t="shared" si="123"/>
        <v>4.672897196261682</v>
      </c>
      <c r="K1387" t="s">
        <v>29</v>
      </c>
      <c r="M1387" s="43">
        <v>535</v>
      </c>
    </row>
    <row r="1388" spans="2:13" ht="12.75">
      <c r="B1388" s="9">
        <v>2500</v>
      </c>
      <c r="C1388" s="37" t="s">
        <v>29</v>
      </c>
      <c r="D1388" s="1" t="s">
        <v>15</v>
      </c>
      <c r="E1388" s="1" t="s">
        <v>586</v>
      </c>
      <c r="F1388" s="71" t="s">
        <v>597</v>
      </c>
      <c r="G1388" s="30" t="s">
        <v>229</v>
      </c>
      <c r="H1388" s="6">
        <f t="shared" si="122"/>
        <v>-205000</v>
      </c>
      <c r="I1388" s="25">
        <f t="shared" si="123"/>
        <v>4.672897196261682</v>
      </c>
      <c r="K1388" t="s">
        <v>29</v>
      </c>
      <c r="M1388" s="43">
        <v>535</v>
      </c>
    </row>
    <row r="1389" spans="2:13" ht="12.75">
      <c r="B1389" s="9">
        <v>2500</v>
      </c>
      <c r="C1389" s="37" t="s">
        <v>29</v>
      </c>
      <c r="D1389" s="1" t="s">
        <v>15</v>
      </c>
      <c r="E1389" s="1" t="s">
        <v>586</v>
      </c>
      <c r="F1389" s="71" t="s">
        <v>598</v>
      </c>
      <c r="G1389" s="30" t="s">
        <v>211</v>
      </c>
      <c r="H1389" s="6">
        <f t="shared" si="122"/>
        <v>-207500</v>
      </c>
      <c r="I1389" s="25">
        <f t="shared" si="123"/>
        <v>4.672897196261682</v>
      </c>
      <c r="K1389" t="s">
        <v>29</v>
      </c>
      <c r="M1389" s="43">
        <v>535</v>
      </c>
    </row>
    <row r="1390" spans="2:13" ht="12.75">
      <c r="B1390" s="9">
        <v>2500</v>
      </c>
      <c r="C1390" s="37" t="s">
        <v>29</v>
      </c>
      <c r="D1390" s="1" t="s">
        <v>15</v>
      </c>
      <c r="E1390" s="1" t="s">
        <v>586</v>
      </c>
      <c r="F1390" s="71" t="s">
        <v>599</v>
      </c>
      <c r="G1390" s="30" t="s">
        <v>231</v>
      </c>
      <c r="H1390" s="6">
        <f t="shared" si="122"/>
        <v>-210000</v>
      </c>
      <c r="I1390" s="25">
        <f t="shared" si="123"/>
        <v>4.672897196261682</v>
      </c>
      <c r="K1390" t="s">
        <v>29</v>
      </c>
      <c r="M1390" s="43">
        <v>535</v>
      </c>
    </row>
    <row r="1391" spans="2:13" ht="12.75">
      <c r="B1391" s="9">
        <v>2500</v>
      </c>
      <c r="C1391" s="37" t="s">
        <v>29</v>
      </c>
      <c r="D1391" s="1" t="s">
        <v>15</v>
      </c>
      <c r="E1391" s="1" t="s">
        <v>586</v>
      </c>
      <c r="F1391" s="71" t="s">
        <v>600</v>
      </c>
      <c r="G1391" s="30" t="s">
        <v>233</v>
      </c>
      <c r="H1391" s="6">
        <f t="shared" si="122"/>
        <v>-212500</v>
      </c>
      <c r="I1391" s="25">
        <f t="shared" si="123"/>
        <v>4.672897196261682</v>
      </c>
      <c r="K1391" t="s">
        <v>29</v>
      </c>
      <c r="M1391" s="43">
        <v>535</v>
      </c>
    </row>
    <row r="1392" spans="2:13" ht="12.75">
      <c r="B1392" s="9">
        <v>2500</v>
      </c>
      <c r="C1392" s="37" t="s">
        <v>29</v>
      </c>
      <c r="D1392" s="1" t="s">
        <v>15</v>
      </c>
      <c r="E1392" s="1" t="s">
        <v>586</v>
      </c>
      <c r="F1392" s="71" t="s">
        <v>601</v>
      </c>
      <c r="G1392" s="30" t="s">
        <v>240</v>
      </c>
      <c r="H1392" s="6">
        <f aca="true" t="shared" si="124" ref="H1392:H1455">H1391-B1392</f>
        <v>-215000</v>
      </c>
      <c r="I1392" s="25">
        <f aca="true" t="shared" si="125" ref="I1392:I1455">+B1392/M1392</f>
        <v>4.672897196261682</v>
      </c>
      <c r="K1392" t="s">
        <v>29</v>
      </c>
      <c r="M1392" s="43">
        <v>535</v>
      </c>
    </row>
    <row r="1393" spans="2:13" ht="12.75">
      <c r="B1393" s="9">
        <v>2500</v>
      </c>
      <c r="C1393" s="37" t="s">
        <v>29</v>
      </c>
      <c r="D1393" s="1" t="s">
        <v>15</v>
      </c>
      <c r="E1393" s="1" t="s">
        <v>586</v>
      </c>
      <c r="F1393" s="71" t="s">
        <v>602</v>
      </c>
      <c r="G1393" s="30" t="s">
        <v>306</v>
      </c>
      <c r="H1393" s="6">
        <f t="shared" si="124"/>
        <v>-217500</v>
      </c>
      <c r="I1393" s="25">
        <f t="shared" si="125"/>
        <v>4.672897196261682</v>
      </c>
      <c r="K1393" t="s">
        <v>29</v>
      </c>
      <c r="M1393" s="43">
        <v>535</v>
      </c>
    </row>
    <row r="1394" spans="2:13" ht="12.75">
      <c r="B1394" s="9">
        <v>2500</v>
      </c>
      <c r="C1394" s="37" t="s">
        <v>29</v>
      </c>
      <c r="D1394" s="1" t="s">
        <v>15</v>
      </c>
      <c r="E1394" s="1" t="s">
        <v>586</v>
      </c>
      <c r="F1394" s="71" t="s">
        <v>603</v>
      </c>
      <c r="G1394" s="30" t="s">
        <v>289</v>
      </c>
      <c r="H1394" s="6">
        <f t="shared" si="124"/>
        <v>-220000</v>
      </c>
      <c r="I1394" s="25">
        <f t="shared" si="125"/>
        <v>4.672897196261682</v>
      </c>
      <c r="K1394" t="s">
        <v>29</v>
      </c>
      <c r="M1394" s="43">
        <v>535</v>
      </c>
    </row>
    <row r="1395" spans="2:13" ht="12.75">
      <c r="B1395" s="9">
        <v>2500</v>
      </c>
      <c r="C1395" s="37" t="s">
        <v>29</v>
      </c>
      <c r="D1395" s="1" t="s">
        <v>15</v>
      </c>
      <c r="E1395" s="1" t="s">
        <v>586</v>
      </c>
      <c r="F1395" s="71" t="s">
        <v>604</v>
      </c>
      <c r="G1395" s="30" t="s">
        <v>335</v>
      </c>
      <c r="H1395" s="6">
        <f t="shared" si="124"/>
        <v>-222500</v>
      </c>
      <c r="I1395" s="25">
        <f t="shared" si="125"/>
        <v>4.672897196261682</v>
      </c>
      <c r="K1395" t="s">
        <v>29</v>
      </c>
      <c r="M1395" s="43">
        <v>535</v>
      </c>
    </row>
    <row r="1396" spans="2:13" ht="12.75">
      <c r="B1396" s="9">
        <v>2500</v>
      </c>
      <c r="C1396" s="37" t="s">
        <v>29</v>
      </c>
      <c r="D1396" s="1" t="s">
        <v>15</v>
      </c>
      <c r="E1396" s="1" t="s">
        <v>586</v>
      </c>
      <c r="F1396" s="71" t="s">
        <v>605</v>
      </c>
      <c r="G1396" s="30" t="s">
        <v>338</v>
      </c>
      <c r="H1396" s="6">
        <f t="shared" si="124"/>
        <v>-225000</v>
      </c>
      <c r="I1396" s="25">
        <f t="shared" si="125"/>
        <v>4.672897196261682</v>
      </c>
      <c r="K1396" t="s">
        <v>29</v>
      </c>
      <c r="M1396" s="43">
        <v>535</v>
      </c>
    </row>
    <row r="1397" spans="2:13" ht="12.75">
      <c r="B1397" s="9">
        <v>2500</v>
      </c>
      <c r="C1397" s="37" t="s">
        <v>29</v>
      </c>
      <c r="D1397" s="1" t="s">
        <v>15</v>
      </c>
      <c r="E1397" s="1" t="s">
        <v>586</v>
      </c>
      <c r="F1397" s="71" t="s">
        <v>606</v>
      </c>
      <c r="G1397" s="30" t="s">
        <v>341</v>
      </c>
      <c r="H1397" s="6">
        <f t="shared" si="124"/>
        <v>-227500</v>
      </c>
      <c r="I1397" s="25">
        <f t="shared" si="125"/>
        <v>4.672897196261682</v>
      </c>
      <c r="K1397" t="s">
        <v>29</v>
      </c>
      <c r="M1397" s="43">
        <v>535</v>
      </c>
    </row>
    <row r="1398" spans="2:13" ht="12.75">
      <c r="B1398" s="9">
        <v>2500</v>
      </c>
      <c r="C1398" s="37" t="s">
        <v>29</v>
      </c>
      <c r="D1398" s="1" t="s">
        <v>15</v>
      </c>
      <c r="E1398" s="1" t="s">
        <v>586</v>
      </c>
      <c r="F1398" s="71" t="s">
        <v>607</v>
      </c>
      <c r="G1398" s="30" t="s">
        <v>350</v>
      </c>
      <c r="H1398" s="6">
        <f t="shared" si="124"/>
        <v>-230000</v>
      </c>
      <c r="I1398" s="25">
        <f t="shared" si="125"/>
        <v>4.672897196261682</v>
      </c>
      <c r="K1398" t="s">
        <v>29</v>
      </c>
      <c r="M1398" s="43">
        <v>535</v>
      </c>
    </row>
    <row r="1399" spans="2:13" ht="12.75">
      <c r="B1399" s="9">
        <v>2500</v>
      </c>
      <c r="C1399" s="37" t="s">
        <v>29</v>
      </c>
      <c r="D1399" s="1" t="s">
        <v>15</v>
      </c>
      <c r="E1399" s="1" t="s">
        <v>586</v>
      </c>
      <c r="F1399" s="71" t="s">
        <v>608</v>
      </c>
      <c r="G1399" s="30" t="s">
        <v>392</v>
      </c>
      <c r="H1399" s="6">
        <f t="shared" si="124"/>
        <v>-232500</v>
      </c>
      <c r="I1399" s="25">
        <f t="shared" si="125"/>
        <v>4.672897196261682</v>
      </c>
      <c r="K1399" t="s">
        <v>29</v>
      </c>
      <c r="M1399" s="43">
        <v>535</v>
      </c>
    </row>
    <row r="1400" spans="2:13" ht="12.75">
      <c r="B1400" s="9">
        <v>2500</v>
      </c>
      <c r="C1400" s="37" t="s">
        <v>29</v>
      </c>
      <c r="D1400" s="1" t="s">
        <v>15</v>
      </c>
      <c r="E1400" s="1" t="s">
        <v>586</v>
      </c>
      <c r="F1400" s="71" t="s">
        <v>609</v>
      </c>
      <c r="G1400" s="30" t="s">
        <v>395</v>
      </c>
      <c r="H1400" s="6">
        <f t="shared" si="124"/>
        <v>-235000</v>
      </c>
      <c r="I1400" s="25">
        <f t="shared" si="125"/>
        <v>4.672897196261682</v>
      </c>
      <c r="K1400" t="s">
        <v>29</v>
      </c>
      <c r="M1400" s="43">
        <v>535</v>
      </c>
    </row>
    <row r="1401" spans="2:13" ht="12.75">
      <c r="B1401" s="9">
        <v>2500</v>
      </c>
      <c r="C1401" s="37" t="s">
        <v>29</v>
      </c>
      <c r="D1401" s="15" t="s">
        <v>15</v>
      </c>
      <c r="E1401" s="1" t="s">
        <v>610</v>
      </c>
      <c r="F1401" s="71" t="s">
        <v>611</v>
      </c>
      <c r="G1401" s="34" t="s">
        <v>32</v>
      </c>
      <c r="H1401" s="6">
        <f t="shared" si="124"/>
        <v>-237500</v>
      </c>
      <c r="I1401" s="25">
        <f t="shared" si="125"/>
        <v>4.672897196261682</v>
      </c>
      <c r="K1401" t="s">
        <v>29</v>
      </c>
      <c r="M1401" s="43">
        <v>535</v>
      </c>
    </row>
    <row r="1402" spans="2:13" ht="12.75">
      <c r="B1402" s="9">
        <v>2500</v>
      </c>
      <c r="C1402" s="37" t="s">
        <v>29</v>
      </c>
      <c r="D1402" s="15" t="s">
        <v>15</v>
      </c>
      <c r="E1402" s="1" t="s">
        <v>610</v>
      </c>
      <c r="F1402" s="71" t="s">
        <v>612</v>
      </c>
      <c r="G1402" s="30" t="s">
        <v>36</v>
      </c>
      <c r="H1402" s="6">
        <f t="shared" si="124"/>
        <v>-240000</v>
      </c>
      <c r="I1402" s="25">
        <f t="shared" si="125"/>
        <v>4.672897196261682</v>
      </c>
      <c r="K1402" t="s">
        <v>29</v>
      </c>
      <c r="M1402" s="43">
        <v>535</v>
      </c>
    </row>
    <row r="1403" spans="1:13" ht="12.75">
      <c r="A1403" s="45"/>
      <c r="B1403" s="252">
        <v>2500</v>
      </c>
      <c r="C1403" s="37" t="s">
        <v>29</v>
      </c>
      <c r="D1403" s="38" t="s">
        <v>15</v>
      </c>
      <c r="E1403" s="38" t="s">
        <v>610</v>
      </c>
      <c r="F1403" s="71" t="s">
        <v>613</v>
      </c>
      <c r="G1403" s="39" t="s">
        <v>39</v>
      </c>
      <c r="H1403" s="6">
        <f t="shared" si="124"/>
        <v>-242500</v>
      </c>
      <c r="I1403" s="25">
        <f t="shared" si="125"/>
        <v>4.672897196261682</v>
      </c>
      <c r="J1403" s="46"/>
      <c r="K1403" t="s">
        <v>29</v>
      </c>
      <c r="L1403" s="46"/>
      <c r="M1403" s="43">
        <v>535</v>
      </c>
    </row>
    <row r="1404" spans="2:13" ht="12.75">
      <c r="B1404" s="9">
        <v>2500</v>
      </c>
      <c r="C1404" s="37" t="s">
        <v>29</v>
      </c>
      <c r="D1404" s="15" t="s">
        <v>15</v>
      </c>
      <c r="E1404" s="1" t="s">
        <v>610</v>
      </c>
      <c r="F1404" s="71" t="s">
        <v>614</v>
      </c>
      <c r="G1404" s="30" t="s">
        <v>58</v>
      </c>
      <c r="H1404" s="6">
        <f t="shared" si="124"/>
        <v>-245000</v>
      </c>
      <c r="I1404" s="25">
        <f t="shared" si="125"/>
        <v>4.672897196261682</v>
      </c>
      <c r="K1404" t="s">
        <v>29</v>
      </c>
      <c r="M1404" s="43">
        <v>535</v>
      </c>
    </row>
    <row r="1405" spans="2:13" ht="12.75">
      <c r="B1405" s="9">
        <v>2500</v>
      </c>
      <c r="C1405" s="37" t="s">
        <v>29</v>
      </c>
      <c r="D1405" s="1" t="s">
        <v>15</v>
      </c>
      <c r="E1405" s="1" t="s">
        <v>610</v>
      </c>
      <c r="F1405" s="71" t="s">
        <v>615</v>
      </c>
      <c r="G1405" s="30" t="s">
        <v>42</v>
      </c>
      <c r="H1405" s="6">
        <f t="shared" si="124"/>
        <v>-247500</v>
      </c>
      <c r="I1405" s="25">
        <f t="shared" si="125"/>
        <v>4.672897196261682</v>
      </c>
      <c r="K1405" t="s">
        <v>29</v>
      </c>
      <c r="M1405" s="43">
        <v>535</v>
      </c>
    </row>
    <row r="1406" spans="2:13" ht="12.75">
      <c r="B1406" s="9">
        <v>2500</v>
      </c>
      <c r="C1406" s="37" t="s">
        <v>29</v>
      </c>
      <c r="D1406" s="1" t="s">
        <v>15</v>
      </c>
      <c r="E1406" s="1" t="s">
        <v>610</v>
      </c>
      <c r="F1406" s="71" t="s">
        <v>616</v>
      </c>
      <c r="G1406" s="30" t="s">
        <v>45</v>
      </c>
      <c r="H1406" s="6">
        <f t="shared" si="124"/>
        <v>-250000</v>
      </c>
      <c r="I1406" s="25">
        <f t="shared" si="125"/>
        <v>4.672897196261682</v>
      </c>
      <c r="K1406" t="s">
        <v>29</v>
      </c>
      <c r="M1406" s="43">
        <v>535</v>
      </c>
    </row>
    <row r="1407" spans="2:13" ht="12.75">
      <c r="B1407" s="9">
        <v>2500</v>
      </c>
      <c r="C1407" s="37" t="s">
        <v>29</v>
      </c>
      <c r="D1407" s="1" t="s">
        <v>15</v>
      </c>
      <c r="E1407" s="1" t="s">
        <v>610</v>
      </c>
      <c r="F1407" s="71" t="s">
        <v>617</v>
      </c>
      <c r="G1407" s="30" t="s">
        <v>47</v>
      </c>
      <c r="H1407" s="6">
        <f t="shared" si="124"/>
        <v>-252500</v>
      </c>
      <c r="I1407" s="25">
        <f t="shared" si="125"/>
        <v>4.672897196261682</v>
      </c>
      <c r="K1407" t="s">
        <v>29</v>
      </c>
      <c r="M1407" s="43">
        <v>535</v>
      </c>
    </row>
    <row r="1408" spans="2:13" ht="12.75">
      <c r="B1408" s="9">
        <v>2500</v>
      </c>
      <c r="C1408" s="37" t="s">
        <v>29</v>
      </c>
      <c r="D1408" s="1" t="s">
        <v>15</v>
      </c>
      <c r="E1408" s="1" t="s">
        <v>610</v>
      </c>
      <c r="F1408" s="71" t="s">
        <v>618</v>
      </c>
      <c r="G1408" s="30" t="s">
        <v>152</v>
      </c>
      <c r="H1408" s="6">
        <f t="shared" si="124"/>
        <v>-255000</v>
      </c>
      <c r="I1408" s="25">
        <f t="shared" si="125"/>
        <v>4.672897196261682</v>
      </c>
      <c r="K1408" t="s">
        <v>29</v>
      </c>
      <c r="M1408" s="43">
        <v>535</v>
      </c>
    </row>
    <row r="1409" spans="2:13" ht="12.75">
      <c r="B1409" s="9">
        <v>2500</v>
      </c>
      <c r="C1409" s="37" t="s">
        <v>29</v>
      </c>
      <c r="D1409" s="1" t="s">
        <v>15</v>
      </c>
      <c r="E1409" s="1" t="s">
        <v>610</v>
      </c>
      <c r="F1409" s="71" t="s">
        <v>619</v>
      </c>
      <c r="G1409" s="30" t="s">
        <v>154</v>
      </c>
      <c r="H1409" s="6">
        <f t="shared" si="124"/>
        <v>-257500</v>
      </c>
      <c r="I1409" s="25">
        <f t="shared" si="125"/>
        <v>4.672897196261682</v>
      </c>
      <c r="K1409" t="s">
        <v>29</v>
      </c>
      <c r="M1409" s="43">
        <v>535</v>
      </c>
    </row>
    <row r="1410" spans="2:13" ht="12.75">
      <c r="B1410" s="9">
        <v>2500</v>
      </c>
      <c r="C1410" s="37" t="s">
        <v>29</v>
      </c>
      <c r="D1410" s="1" t="s">
        <v>15</v>
      </c>
      <c r="E1410" s="1" t="s">
        <v>610</v>
      </c>
      <c r="F1410" s="71" t="s">
        <v>620</v>
      </c>
      <c r="G1410" s="30" t="s">
        <v>156</v>
      </c>
      <c r="H1410" s="6">
        <f t="shared" si="124"/>
        <v>-260000</v>
      </c>
      <c r="I1410" s="25">
        <f t="shared" si="125"/>
        <v>4.672897196261682</v>
      </c>
      <c r="K1410" t="s">
        <v>29</v>
      </c>
      <c r="M1410" s="43">
        <v>535</v>
      </c>
    </row>
    <row r="1411" spans="2:13" ht="12.75">
      <c r="B1411" s="9">
        <v>2500</v>
      </c>
      <c r="C1411" s="37" t="s">
        <v>29</v>
      </c>
      <c r="D1411" s="1" t="s">
        <v>15</v>
      </c>
      <c r="E1411" s="1" t="s">
        <v>610</v>
      </c>
      <c r="F1411" s="71" t="s">
        <v>621</v>
      </c>
      <c r="G1411" s="30" t="s">
        <v>167</v>
      </c>
      <c r="H1411" s="6">
        <f t="shared" si="124"/>
        <v>-262500</v>
      </c>
      <c r="I1411" s="25">
        <f t="shared" si="125"/>
        <v>4.672897196261682</v>
      </c>
      <c r="K1411" t="s">
        <v>29</v>
      </c>
      <c r="M1411" s="43">
        <v>535</v>
      </c>
    </row>
    <row r="1412" spans="2:13" ht="12.75">
      <c r="B1412" s="9">
        <v>2500</v>
      </c>
      <c r="C1412" s="37" t="s">
        <v>29</v>
      </c>
      <c r="D1412" s="1" t="s">
        <v>15</v>
      </c>
      <c r="E1412" s="1" t="s">
        <v>610</v>
      </c>
      <c r="F1412" s="114" t="s">
        <v>622</v>
      </c>
      <c r="G1412" s="30" t="s">
        <v>169</v>
      </c>
      <c r="H1412" s="6">
        <f t="shared" si="124"/>
        <v>-265000</v>
      </c>
      <c r="I1412" s="25">
        <f t="shared" si="125"/>
        <v>4.672897196261682</v>
      </c>
      <c r="K1412" t="s">
        <v>29</v>
      </c>
      <c r="M1412" s="43">
        <v>535</v>
      </c>
    </row>
    <row r="1413" spans="2:13" ht="12.75">
      <c r="B1413" s="9">
        <v>2500</v>
      </c>
      <c r="C1413" s="37" t="s">
        <v>29</v>
      </c>
      <c r="D1413" s="1" t="s">
        <v>15</v>
      </c>
      <c r="E1413" s="1" t="s">
        <v>610</v>
      </c>
      <c r="F1413" s="71" t="s">
        <v>623</v>
      </c>
      <c r="G1413" s="30" t="s">
        <v>229</v>
      </c>
      <c r="H1413" s="6">
        <f t="shared" si="124"/>
        <v>-267500</v>
      </c>
      <c r="I1413" s="25">
        <f t="shared" si="125"/>
        <v>4.672897196261682</v>
      </c>
      <c r="K1413" t="s">
        <v>29</v>
      </c>
      <c r="M1413" s="43">
        <v>535</v>
      </c>
    </row>
    <row r="1414" spans="2:13" ht="12.75">
      <c r="B1414" s="9">
        <v>2500</v>
      </c>
      <c r="C1414" s="37" t="s">
        <v>29</v>
      </c>
      <c r="D1414" s="1" t="s">
        <v>15</v>
      </c>
      <c r="E1414" s="1" t="s">
        <v>610</v>
      </c>
      <c r="F1414" s="71" t="s">
        <v>624</v>
      </c>
      <c r="G1414" s="30" t="s">
        <v>211</v>
      </c>
      <c r="H1414" s="6">
        <f t="shared" si="124"/>
        <v>-270000</v>
      </c>
      <c r="I1414" s="25">
        <f t="shared" si="125"/>
        <v>4.672897196261682</v>
      </c>
      <c r="K1414" t="s">
        <v>29</v>
      </c>
      <c r="M1414" s="43">
        <v>535</v>
      </c>
    </row>
    <row r="1415" spans="2:13" ht="12.75">
      <c r="B1415" s="9">
        <v>2500</v>
      </c>
      <c r="C1415" s="37" t="s">
        <v>29</v>
      </c>
      <c r="D1415" s="1" t="s">
        <v>15</v>
      </c>
      <c r="E1415" s="1" t="s">
        <v>610</v>
      </c>
      <c r="F1415" s="71" t="s">
        <v>625</v>
      </c>
      <c r="G1415" s="30" t="s">
        <v>231</v>
      </c>
      <c r="H1415" s="6">
        <f t="shared" si="124"/>
        <v>-272500</v>
      </c>
      <c r="I1415" s="25">
        <f t="shared" si="125"/>
        <v>4.672897196261682</v>
      </c>
      <c r="K1415" t="s">
        <v>29</v>
      </c>
      <c r="M1415" s="43">
        <v>535</v>
      </c>
    </row>
    <row r="1416" spans="2:13" ht="12.75">
      <c r="B1416" s="9">
        <v>2500</v>
      </c>
      <c r="C1416" s="37" t="s">
        <v>29</v>
      </c>
      <c r="D1416" s="1" t="s">
        <v>15</v>
      </c>
      <c r="E1416" s="1" t="s">
        <v>610</v>
      </c>
      <c r="F1416" s="71" t="s">
        <v>626</v>
      </c>
      <c r="G1416" s="30" t="s">
        <v>233</v>
      </c>
      <c r="H1416" s="6">
        <f t="shared" si="124"/>
        <v>-275000</v>
      </c>
      <c r="I1416" s="25">
        <f t="shared" si="125"/>
        <v>4.672897196261682</v>
      </c>
      <c r="K1416" t="s">
        <v>29</v>
      </c>
      <c r="M1416" s="43">
        <v>535</v>
      </c>
    </row>
    <row r="1417" spans="2:13" ht="12.75">
      <c r="B1417" s="9">
        <v>2500</v>
      </c>
      <c r="C1417" s="37" t="s">
        <v>29</v>
      </c>
      <c r="D1417" s="1" t="s">
        <v>15</v>
      </c>
      <c r="E1417" s="1" t="s">
        <v>610</v>
      </c>
      <c r="F1417" s="71" t="s">
        <v>627</v>
      </c>
      <c r="G1417" s="30" t="s">
        <v>240</v>
      </c>
      <c r="H1417" s="6">
        <f t="shared" si="124"/>
        <v>-277500</v>
      </c>
      <c r="I1417" s="25">
        <f t="shared" si="125"/>
        <v>4.672897196261682</v>
      </c>
      <c r="K1417" t="s">
        <v>29</v>
      </c>
      <c r="M1417" s="43">
        <v>535</v>
      </c>
    </row>
    <row r="1418" spans="2:13" ht="12.75">
      <c r="B1418" s="9">
        <v>2500</v>
      </c>
      <c r="C1418" s="37" t="s">
        <v>29</v>
      </c>
      <c r="D1418" s="1" t="s">
        <v>15</v>
      </c>
      <c r="E1418" s="1" t="s">
        <v>610</v>
      </c>
      <c r="F1418" s="71" t="s">
        <v>628</v>
      </c>
      <c r="G1418" s="30" t="s">
        <v>306</v>
      </c>
      <c r="H1418" s="6">
        <f t="shared" si="124"/>
        <v>-280000</v>
      </c>
      <c r="I1418" s="25">
        <f t="shared" si="125"/>
        <v>4.672897196261682</v>
      </c>
      <c r="K1418" t="s">
        <v>29</v>
      </c>
      <c r="M1418" s="43">
        <v>535</v>
      </c>
    </row>
    <row r="1419" spans="2:13" ht="12.75">
      <c r="B1419" s="9">
        <v>2500</v>
      </c>
      <c r="C1419" s="37" t="s">
        <v>29</v>
      </c>
      <c r="D1419" s="1" t="s">
        <v>15</v>
      </c>
      <c r="E1419" s="1" t="s">
        <v>610</v>
      </c>
      <c r="F1419" s="71" t="s">
        <v>629</v>
      </c>
      <c r="G1419" s="30" t="s">
        <v>289</v>
      </c>
      <c r="H1419" s="6">
        <f t="shared" si="124"/>
        <v>-282500</v>
      </c>
      <c r="I1419" s="25">
        <f t="shared" si="125"/>
        <v>4.672897196261682</v>
      </c>
      <c r="K1419" t="s">
        <v>29</v>
      </c>
      <c r="M1419" s="43">
        <v>535</v>
      </c>
    </row>
    <row r="1420" spans="2:13" ht="12.75">
      <c r="B1420" s="9">
        <v>2500</v>
      </c>
      <c r="C1420" s="37" t="s">
        <v>29</v>
      </c>
      <c r="D1420" s="1" t="s">
        <v>15</v>
      </c>
      <c r="E1420" s="1" t="s">
        <v>610</v>
      </c>
      <c r="F1420" s="71" t="s">
        <v>630</v>
      </c>
      <c r="G1420" s="30" t="s">
        <v>335</v>
      </c>
      <c r="H1420" s="6">
        <f t="shared" si="124"/>
        <v>-285000</v>
      </c>
      <c r="I1420" s="25">
        <f t="shared" si="125"/>
        <v>4.672897196261682</v>
      </c>
      <c r="K1420" t="s">
        <v>29</v>
      </c>
      <c r="M1420" s="43">
        <v>535</v>
      </c>
    </row>
    <row r="1421" spans="2:13" ht="12.75">
      <c r="B1421" s="9">
        <v>2500</v>
      </c>
      <c r="C1421" s="37" t="s">
        <v>29</v>
      </c>
      <c r="D1421" s="1" t="s">
        <v>15</v>
      </c>
      <c r="E1421" s="1" t="s">
        <v>610</v>
      </c>
      <c r="F1421" s="71" t="s">
        <v>631</v>
      </c>
      <c r="G1421" s="30" t="s">
        <v>338</v>
      </c>
      <c r="H1421" s="6">
        <f t="shared" si="124"/>
        <v>-287500</v>
      </c>
      <c r="I1421" s="25">
        <f t="shared" si="125"/>
        <v>4.672897196261682</v>
      </c>
      <c r="K1421" t="s">
        <v>29</v>
      </c>
      <c r="M1421" s="43">
        <v>535</v>
      </c>
    </row>
    <row r="1422" spans="2:13" ht="12.75">
      <c r="B1422" s="9">
        <v>2500</v>
      </c>
      <c r="C1422" s="37" t="s">
        <v>29</v>
      </c>
      <c r="D1422" s="1" t="s">
        <v>15</v>
      </c>
      <c r="E1422" s="1" t="s">
        <v>610</v>
      </c>
      <c r="F1422" s="71" t="s">
        <v>632</v>
      </c>
      <c r="G1422" s="30" t="s">
        <v>341</v>
      </c>
      <c r="H1422" s="6">
        <f t="shared" si="124"/>
        <v>-290000</v>
      </c>
      <c r="I1422" s="25">
        <f t="shared" si="125"/>
        <v>4.672897196261682</v>
      </c>
      <c r="K1422" t="s">
        <v>29</v>
      </c>
      <c r="M1422" s="43">
        <v>535</v>
      </c>
    </row>
    <row r="1423" spans="2:13" ht="12.75">
      <c r="B1423" s="9">
        <v>2500</v>
      </c>
      <c r="C1423" s="37" t="s">
        <v>29</v>
      </c>
      <c r="D1423" s="1" t="s">
        <v>15</v>
      </c>
      <c r="E1423" s="1" t="s">
        <v>610</v>
      </c>
      <c r="F1423" s="71" t="s">
        <v>633</v>
      </c>
      <c r="G1423" s="30" t="s">
        <v>350</v>
      </c>
      <c r="H1423" s="6">
        <f t="shared" si="124"/>
        <v>-292500</v>
      </c>
      <c r="I1423" s="25">
        <f t="shared" si="125"/>
        <v>4.672897196261682</v>
      </c>
      <c r="K1423" t="s">
        <v>29</v>
      </c>
      <c r="M1423" s="43">
        <v>535</v>
      </c>
    </row>
    <row r="1424" spans="2:13" ht="12.75">
      <c r="B1424" s="9">
        <v>2500</v>
      </c>
      <c r="C1424" s="37" t="s">
        <v>29</v>
      </c>
      <c r="D1424" s="1" t="s">
        <v>15</v>
      </c>
      <c r="E1424" s="1" t="s">
        <v>610</v>
      </c>
      <c r="F1424" s="71" t="s">
        <v>634</v>
      </c>
      <c r="G1424" s="30" t="s">
        <v>392</v>
      </c>
      <c r="H1424" s="6">
        <f t="shared" si="124"/>
        <v>-295000</v>
      </c>
      <c r="I1424" s="25">
        <f t="shared" si="125"/>
        <v>4.672897196261682</v>
      </c>
      <c r="K1424" t="s">
        <v>29</v>
      </c>
      <c r="M1424" s="43">
        <v>535</v>
      </c>
    </row>
    <row r="1425" spans="2:13" ht="12.75">
      <c r="B1425" s="9">
        <v>2500</v>
      </c>
      <c r="C1425" s="37" t="s">
        <v>29</v>
      </c>
      <c r="D1425" s="1" t="s">
        <v>15</v>
      </c>
      <c r="E1425" s="1" t="s">
        <v>610</v>
      </c>
      <c r="F1425" s="71" t="s">
        <v>635</v>
      </c>
      <c r="G1425" s="30" t="s">
        <v>395</v>
      </c>
      <c r="H1425" s="6">
        <f t="shared" si="124"/>
        <v>-297500</v>
      </c>
      <c r="I1425" s="25">
        <f t="shared" si="125"/>
        <v>4.672897196261682</v>
      </c>
      <c r="K1425" t="s">
        <v>29</v>
      </c>
      <c r="M1425" s="43">
        <v>535</v>
      </c>
    </row>
    <row r="1426" spans="2:13" ht="12.75">
      <c r="B1426" s="9">
        <v>2500</v>
      </c>
      <c r="C1426" s="37" t="s">
        <v>29</v>
      </c>
      <c r="D1426" s="1" t="s">
        <v>15</v>
      </c>
      <c r="E1426" s="1" t="s">
        <v>636</v>
      </c>
      <c r="F1426" s="71" t="s">
        <v>637</v>
      </c>
      <c r="G1426" s="30" t="s">
        <v>141</v>
      </c>
      <c r="H1426" s="6">
        <f t="shared" si="124"/>
        <v>-300000</v>
      </c>
      <c r="I1426" s="25">
        <f t="shared" si="125"/>
        <v>4.672897196261682</v>
      </c>
      <c r="K1426" t="s">
        <v>29</v>
      </c>
      <c r="M1426" s="43">
        <v>535</v>
      </c>
    </row>
    <row r="1427" spans="2:13" ht="12.75">
      <c r="B1427" s="9">
        <v>2500</v>
      </c>
      <c r="C1427" s="37" t="s">
        <v>29</v>
      </c>
      <c r="D1427" s="1" t="s">
        <v>15</v>
      </c>
      <c r="E1427" s="1" t="s">
        <v>638</v>
      </c>
      <c r="F1427" s="71" t="s">
        <v>639</v>
      </c>
      <c r="G1427" s="30" t="s">
        <v>47</v>
      </c>
      <c r="H1427" s="6">
        <f t="shared" si="124"/>
        <v>-302500</v>
      </c>
      <c r="I1427" s="25">
        <f t="shared" si="125"/>
        <v>4.672897196261682</v>
      </c>
      <c r="K1427" t="s">
        <v>29</v>
      </c>
      <c r="M1427" s="43">
        <v>535</v>
      </c>
    </row>
    <row r="1428" spans="2:13" ht="12.75">
      <c r="B1428" s="9">
        <v>2500</v>
      </c>
      <c r="C1428" s="37" t="s">
        <v>29</v>
      </c>
      <c r="D1428" s="1" t="s">
        <v>15</v>
      </c>
      <c r="E1428" s="1" t="s">
        <v>636</v>
      </c>
      <c r="F1428" s="71" t="s">
        <v>640</v>
      </c>
      <c r="G1428" s="30" t="s">
        <v>152</v>
      </c>
      <c r="H1428" s="6">
        <f t="shared" si="124"/>
        <v>-305000</v>
      </c>
      <c r="I1428" s="25">
        <f t="shared" si="125"/>
        <v>4.672897196261682</v>
      </c>
      <c r="K1428" t="s">
        <v>29</v>
      </c>
      <c r="M1428" s="43">
        <v>535</v>
      </c>
    </row>
    <row r="1429" spans="2:13" ht="12.75">
      <c r="B1429" s="9">
        <v>5000</v>
      </c>
      <c r="C1429" s="37" t="s">
        <v>29</v>
      </c>
      <c r="D1429" s="1" t="s">
        <v>15</v>
      </c>
      <c r="E1429" s="1" t="s">
        <v>636</v>
      </c>
      <c r="F1429" s="71" t="s">
        <v>641</v>
      </c>
      <c r="G1429" s="30" t="s">
        <v>154</v>
      </c>
      <c r="H1429" s="6">
        <f t="shared" si="124"/>
        <v>-310000</v>
      </c>
      <c r="I1429" s="25">
        <f t="shared" si="125"/>
        <v>9.345794392523365</v>
      </c>
      <c r="K1429" t="s">
        <v>29</v>
      </c>
      <c r="M1429" s="43">
        <v>535</v>
      </c>
    </row>
    <row r="1430" spans="2:13" ht="12.75">
      <c r="B1430" s="9">
        <v>2500</v>
      </c>
      <c r="C1430" s="37" t="s">
        <v>29</v>
      </c>
      <c r="D1430" s="1" t="s">
        <v>15</v>
      </c>
      <c r="E1430" s="1" t="s">
        <v>636</v>
      </c>
      <c r="F1430" s="71" t="s">
        <v>642</v>
      </c>
      <c r="G1430" s="30" t="s">
        <v>156</v>
      </c>
      <c r="H1430" s="6">
        <f t="shared" si="124"/>
        <v>-312500</v>
      </c>
      <c r="I1430" s="25">
        <f t="shared" si="125"/>
        <v>4.672897196261682</v>
      </c>
      <c r="K1430" t="s">
        <v>29</v>
      </c>
      <c r="M1430" s="43">
        <v>535</v>
      </c>
    </row>
    <row r="1431" spans="2:13" ht="12.75">
      <c r="B1431" s="9">
        <v>2500</v>
      </c>
      <c r="C1431" s="37" t="s">
        <v>29</v>
      </c>
      <c r="D1431" s="1" t="s">
        <v>15</v>
      </c>
      <c r="E1431" s="1" t="s">
        <v>643</v>
      </c>
      <c r="F1431" s="71" t="s">
        <v>644</v>
      </c>
      <c r="G1431" s="30" t="s">
        <v>58</v>
      </c>
      <c r="H1431" s="6">
        <f t="shared" si="124"/>
        <v>-315000</v>
      </c>
      <c r="I1431" s="25">
        <f t="shared" si="125"/>
        <v>4.672897196261682</v>
      </c>
      <c r="K1431" t="s">
        <v>29</v>
      </c>
      <c r="M1431" s="43">
        <v>535</v>
      </c>
    </row>
    <row r="1432" spans="2:13" ht="12.75">
      <c r="B1432" s="387">
        <v>2500</v>
      </c>
      <c r="C1432" s="37" t="s">
        <v>29</v>
      </c>
      <c r="D1432" s="1" t="s">
        <v>15</v>
      </c>
      <c r="E1432" s="1" t="s">
        <v>643</v>
      </c>
      <c r="F1432" s="71" t="s">
        <v>645</v>
      </c>
      <c r="G1432" s="30" t="s">
        <v>47</v>
      </c>
      <c r="H1432" s="6">
        <f t="shared" si="124"/>
        <v>-317500</v>
      </c>
      <c r="I1432" s="25">
        <f t="shared" si="125"/>
        <v>4.672897196261682</v>
      </c>
      <c r="K1432" t="s">
        <v>29</v>
      </c>
      <c r="M1432" s="43">
        <v>535</v>
      </c>
    </row>
    <row r="1433" spans="2:13" ht="12.75">
      <c r="B1433" s="9">
        <v>2500</v>
      </c>
      <c r="C1433" s="37" t="s">
        <v>29</v>
      </c>
      <c r="D1433" s="1" t="s">
        <v>15</v>
      </c>
      <c r="E1433" s="1" t="s">
        <v>643</v>
      </c>
      <c r="F1433" s="71" t="s">
        <v>646</v>
      </c>
      <c r="G1433" s="30" t="s">
        <v>154</v>
      </c>
      <c r="H1433" s="6">
        <f t="shared" si="124"/>
        <v>-320000</v>
      </c>
      <c r="I1433" s="25">
        <f t="shared" si="125"/>
        <v>4.672897196261682</v>
      </c>
      <c r="K1433" t="s">
        <v>29</v>
      </c>
      <c r="M1433" s="43">
        <v>535</v>
      </c>
    </row>
    <row r="1434" spans="1:13" s="96" customFormat="1" ht="12.75">
      <c r="A1434" s="14"/>
      <c r="B1434" s="386">
        <f>SUM(B1328:B1433)</f>
        <v>320000</v>
      </c>
      <c r="C1434" s="14" t="s">
        <v>29</v>
      </c>
      <c r="D1434" s="14"/>
      <c r="E1434" s="14"/>
      <c r="F1434" s="21"/>
      <c r="G1434" s="21"/>
      <c r="H1434" s="94">
        <v>0</v>
      </c>
      <c r="I1434" s="95">
        <f t="shared" si="125"/>
        <v>598.1308411214953</v>
      </c>
      <c r="M1434" s="43">
        <v>535</v>
      </c>
    </row>
    <row r="1435" spans="2:13" ht="12.75">
      <c r="B1435" s="44"/>
      <c r="H1435" s="6">
        <f t="shared" si="124"/>
        <v>0</v>
      </c>
      <c r="I1435" s="25">
        <f t="shared" si="125"/>
        <v>0</v>
      </c>
      <c r="M1435" s="43">
        <v>535</v>
      </c>
    </row>
    <row r="1436" spans="2:13" ht="12.75">
      <c r="B1436" s="44"/>
      <c r="H1436" s="6">
        <f t="shared" si="124"/>
        <v>0</v>
      </c>
      <c r="I1436" s="25">
        <f t="shared" si="125"/>
        <v>0</v>
      </c>
      <c r="M1436" s="43">
        <v>535</v>
      </c>
    </row>
    <row r="1437" spans="1:13" s="121" customFormat="1" ht="12.75">
      <c r="A1437" s="37"/>
      <c r="B1437" s="277">
        <v>2000</v>
      </c>
      <c r="C1437" s="37" t="s">
        <v>1188</v>
      </c>
      <c r="D1437" s="37" t="s">
        <v>15</v>
      </c>
      <c r="E1437" s="37" t="s">
        <v>1139</v>
      </c>
      <c r="F1437" s="35" t="s">
        <v>647</v>
      </c>
      <c r="G1437" s="35" t="s">
        <v>32</v>
      </c>
      <c r="H1437" s="44">
        <f t="shared" si="124"/>
        <v>-2000</v>
      </c>
      <c r="I1437" s="84">
        <f t="shared" si="125"/>
        <v>3.7383177570093458</v>
      </c>
      <c r="K1437" s="121" t="s">
        <v>528</v>
      </c>
      <c r="M1437" s="43">
        <v>535</v>
      </c>
    </row>
    <row r="1438" spans="1:13" s="121" customFormat="1" ht="12.75">
      <c r="A1438" s="37"/>
      <c r="B1438" s="277">
        <v>2500</v>
      </c>
      <c r="C1438" s="37" t="s">
        <v>648</v>
      </c>
      <c r="D1438" s="37" t="s">
        <v>15</v>
      </c>
      <c r="E1438" s="37" t="s">
        <v>1139</v>
      </c>
      <c r="F1438" s="35" t="s">
        <v>649</v>
      </c>
      <c r="G1438" s="35" t="s">
        <v>32</v>
      </c>
      <c r="H1438" s="44">
        <f t="shared" si="124"/>
        <v>-4500</v>
      </c>
      <c r="I1438" s="84">
        <f t="shared" si="125"/>
        <v>4.672897196261682</v>
      </c>
      <c r="K1438" s="121" t="s">
        <v>528</v>
      </c>
      <c r="M1438" s="43">
        <v>535</v>
      </c>
    </row>
    <row r="1439" spans="1:13" s="121" customFormat="1" ht="12.75">
      <c r="A1439" s="37"/>
      <c r="B1439" s="277">
        <v>2500</v>
      </c>
      <c r="C1439" s="37" t="s">
        <v>650</v>
      </c>
      <c r="D1439" s="37" t="s">
        <v>15</v>
      </c>
      <c r="E1439" s="37" t="s">
        <v>1139</v>
      </c>
      <c r="F1439" s="35" t="s">
        <v>651</v>
      </c>
      <c r="G1439" s="35" t="s">
        <v>36</v>
      </c>
      <c r="H1439" s="44">
        <f t="shared" si="124"/>
        <v>-7000</v>
      </c>
      <c r="I1439" s="84">
        <f t="shared" si="125"/>
        <v>4.672897196261682</v>
      </c>
      <c r="K1439" s="121" t="s">
        <v>528</v>
      </c>
      <c r="M1439" s="43">
        <v>535</v>
      </c>
    </row>
    <row r="1440" spans="1:13" s="121" customFormat="1" ht="12.75">
      <c r="A1440" s="37"/>
      <c r="B1440" s="277">
        <v>2000</v>
      </c>
      <c r="C1440" s="37" t="s">
        <v>1189</v>
      </c>
      <c r="D1440" s="37" t="s">
        <v>15</v>
      </c>
      <c r="E1440" s="37" t="s">
        <v>1139</v>
      </c>
      <c r="F1440" s="35" t="s">
        <v>652</v>
      </c>
      <c r="G1440" s="35" t="s">
        <v>39</v>
      </c>
      <c r="H1440" s="44">
        <f t="shared" si="124"/>
        <v>-9000</v>
      </c>
      <c r="I1440" s="84">
        <f t="shared" si="125"/>
        <v>3.7383177570093458</v>
      </c>
      <c r="K1440" s="121" t="s">
        <v>528</v>
      </c>
      <c r="M1440" s="43">
        <v>535</v>
      </c>
    </row>
    <row r="1441" spans="1:13" s="121" customFormat="1" ht="12.75">
      <c r="A1441" s="37"/>
      <c r="B1441" s="277">
        <v>1500</v>
      </c>
      <c r="C1441" s="37" t="s">
        <v>1179</v>
      </c>
      <c r="D1441" s="37" t="s">
        <v>15</v>
      </c>
      <c r="E1441" s="37" t="s">
        <v>1139</v>
      </c>
      <c r="F1441" s="35" t="s">
        <v>653</v>
      </c>
      <c r="G1441" s="35" t="s">
        <v>58</v>
      </c>
      <c r="H1441" s="44">
        <f t="shared" si="124"/>
        <v>-10500</v>
      </c>
      <c r="I1441" s="84">
        <f t="shared" si="125"/>
        <v>2.803738317757009</v>
      </c>
      <c r="K1441" s="121" t="s">
        <v>528</v>
      </c>
      <c r="M1441" s="43">
        <v>535</v>
      </c>
    </row>
    <row r="1442" spans="1:13" s="121" customFormat="1" ht="12.75">
      <c r="A1442" s="37"/>
      <c r="B1442" s="277">
        <v>1000</v>
      </c>
      <c r="C1442" s="37" t="s">
        <v>654</v>
      </c>
      <c r="D1442" s="37" t="s">
        <v>15</v>
      </c>
      <c r="E1442" s="37" t="s">
        <v>1139</v>
      </c>
      <c r="F1442" s="35" t="s">
        <v>655</v>
      </c>
      <c r="G1442" s="35" t="s">
        <v>58</v>
      </c>
      <c r="H1442" s="44">
        <f t="shared" si="124"/>
        <v>-11500</v>
      </c>
      <c r="I1442" s="84">
        <f t="shared" si="125"/>
        <v>1.8691588785046729</v>
      </c>
      <c r="K1442" s="121" t="s">
        <v>528</v>
      </c>
      <c r="M1442" s="43">
        <v>535</v>
      </c>
    </row>
    <row r="1443" spans="1:13" s="121" customFormat="1" ht="12.75">
      <c r="A1443" s="37"/>
      <c r="B1443" s="277">
        <v>1000</v>
      </c>
      <c r="C1443" s="37" t="s">
        <v>61</v>
      </c>
      <c r="D1443" s="37" t="s">
        <v>15</v>
      </c>
      <c r="E1443" s="37" t="s">
        <v>1139</v>
      </c>
      <c r="F1443" s="35" t="s">
        <v>656</v>
      </c>
      <c r="G1443" s="35" t="s">
        <v>42</v>
      </c>
      <c r="H1443" s="44">
        <f t="shared" si="124"/>
        <v>-12500</v>
      </c>
      <c r="I1443" s="84">
        <f t="shared" si="125"/>
        <v>1.8691588785046729</v>
      </c>
      <c r="K1443" s="121" t="s">
        <v>528</v>
      </c>
      <c r="M1443" s="43">
        <v>535</v>
      </c>
    </row>
    <row r="1444" spans="1:13" s="121" customFormat="1" ht="12.75">
      <c r="A1444" s="37"/>
      <c r="B1444" s="277">
        <v>1500</v>
      </c>
      <c r="C1444" s="37" t="s">
        <v>1180</v>
      </c>
      <c r="D1444" s="37" t="s">
        <v>15</v>
      </c>
      <c r="E1444" s="37" t="s">
        <v>1139</v>
      </c>
      <c r="F1444" s="35" t="s">
        <v>657</v>
      </c>
      <c r="G1444" s="35" t="s">
        <v>42</v>
      </c>
      <c r="H1444" s="44">
        <f t="shared" si="124"/>
        <v>-14000</v>
      </c>
      <c r="I1444" s="84">
        <f t="shared" si="125"/>
        <v>2.803738317757009</v>
      </c>
      <c r="K1444" s="121" t="s">
        <v>528</v>
      </c>
      <c r="M1444" s="43">
        <v>535</v>
      </c>
    </row>
    <row r="1445" spans="1:13" s="121" customFormat="1" ht="12.75">
      <c r="A1445" s="37"/>
      <c r="B1445" s="277">
        <v>3000</v>
      </c>
      <c r="C1445" s="37" t="s">
        <v>1220</v>
      </c>
      <c r="D1445" s="37" t="s">
        <v>15</v>
      </c>
      <c r="E1445" s="37" t="s">
        <v>1139</v>
      </c>
      <c r="F1445" s="35" t="s">
        <v>658</v>
      </c>
      <c r="G1445" s="35" t="s">
        <v>141</v>
      </c>
      <c r="H1445" s="44">
        <f t="shared" si="124"/>
        <v>-17000</v>
      </c>
      <c r="I1445" s="84">
        <f t="shared" si="125"/>
        <v>5.607476635514018</v>
      </c>
      <c r="K1445" s="121" t="s">
        <v>528</v>
      </c>
      <c r="M1445" s="43">
        <v>535</v>
      </c>
    </row>
    <row r="1446" spans="1:13" s="121" customFormat="1" ht="12.75">
      <c r="A1446" s="37"/>
      <c r="B1446" s="277">
        <v>3000</v>
      </c>
      <c r="C1446" s="37" t="s">
        <v>1221</v>
      </c>
      <c r="D1446" s="37" t="s">
        <v>15</v>
      </c>
      <c r="E1446" s="37" t="s">
        <v>1139</v>
      </c>
      <c r="F1446" s="35" t="s">
        <v>659</v>
      </c>
      <c r="G1446" s="35" t="s">
        <v>47</v>
      </c>
      <c r="H1446" s="44">
        <f t="shared" si="124"/>
        <v>-20000</v>
      </c>
      <c r="I1446" s="84">
        <f t="shared" si="125"/>
        <v>5.607476635514018</v>
      </c>
      <c r="K1446" s="121" t="s">
        <v>528</v>
      </c>
      <c r="M1446" s="43">
        <v>535</v>
      </c>
    </row>
    <row r="1447" spans="1:13" s="121" customFormat="1" ht="12.75">
      <c r="A1447" s="37"/>
      <c r="B1447" s="277">
        <v>3000</v>
      </c>
      <c r="C1447" s="37" t="s">
        <v>1222</v>
      </c>
      <c r="D1447" s="37" t="s">
        <v>15</v>
      </c>
      <c r="E1447" s="37" t="s">
        <v>1139</v>
      </c>
      <c r="F1447" s="35" t="s">
        <v>659</v>
      </c>
      <c r="G1447" s="35" t="s">
        <v>47</v>
      </c>
      <c r="H1447" s="44">
        <f t="shared" si="124"/>
        <v>-23000</v>
      </c>
      <c r="I1447" s="84">
        <f t="shared" si="125"/>
        <v>5.607476635514018</v>
      </c>
      <c r="K1447" s="121" t="s">
        <v>528</v>
      </c>
      <c r="M1447" s="43">
        <v>535</v>
      </c>
    </row>
    <row r="1448" spans="1:13" s="121" customFormat="1" ht="12.75">
      <c r="A1448" s="37"/>
      <c r="B1448" s="277">
        <v>2500</v>
      </c>
      <c r="C1448" s="37" t="s">
        <v>1223</v>
      </c>
      <c r="D1448" s="37" t="s">
        <v>15</v>
      </c>
      <c r="E1448" s="37" t="s">
        <v>1139</v>
      </c>
      <c r="F1448" s="35" t="s">
        <v>659</v>
      </c>
      <c r="G1448" s="35" t="s">
        <v>47</v>
      </c>
      <c r="H1448" s="44">
        <f t="shared" si="124"/>
        <v>-25500</v>
      </c>
      <c r="I1448" s="84">
        <f t="shared" si="125"/>
        <v>4.672897196261682</v>
      </c>
      <c r="K1448" s="121" t="s">
        <v>528</v>
      </c>
      <c r="M1448" s="43">
        <v>535</v>
      </c>
    </row>
    <row r="1449" spans="1:13" s="121" customFormat="1" ht="12.75">
      <c r="A1449" s="37"/>
      <c r="B1449" s="277">
        <v>3500</v>
      </c>
      <c r="C1449" s="37" t="s">
        <v>316</v>
      </c>
      <c r="D1449" s="37" t="s">
        <v>15</v>
      </c>
      <c r="E1449" s="37" t="s">
        <v>1139</v>
      </c>
      <c r="F1449" s="35" t="s">
        <v>660</v>
      </c>
      <c r="G1449" s="35" t="s">
        <v>152</v>
      </c>
      <c r="H1449" s="44">
        <f t="shared" si="124"/>
        <v>-29000</v>
      </c>
      <c r="I1449" s="84">
        <f t="shared" si="125"/>
        <v>6.542056074766355</v>
      </c>
      <c r="K1449" s="121" t="s">
        <v>528</v>
      </c>
      <c r="M1449" s="43">
        <v>535</v>
      </c>
    </row>
    <row r="1450" spans="1:13" s="121" customFormat="1" ht="12.75">
      <c r="A1450" s="37"/>
      <c r="B1450" s="277">
        <v>3000</v>
      </c>
      <c r="C1450" s="37" t="s">
        <v>318</v>
      </c>
      <c r="D1450" s="37" t="s">
        <v>15</v>
      </c>
      <c r="E1450" s="37" t="s">
        <v>1139</v>
      </c>
      <c r="F1450" s="35" t="s">
        <v>661</v>
      </c>
      <c r="G1450" s="35" t="s">
        <v>167</v>
      </c>
      <c r="H1450" s="44">
        <f t="shared" si="124"/>
        <v>-32000</v>
      </c>
      <c r="I1450" s="84">
        <f t="shared" si="125"/>
        <v>5.607476635514018</v>
      </c>
      <c r="K1450" s="121" t="s">
        <v>528</v>
      </c>
      <c r="M1450" s="43">
        <v>535</v>
      </c>
    </row>
    <row r="1451" spans="1:13" s="121" customFormat="1" ht="12.75">
      <c r="A1451" s="37"/>
      <c r="B1451" s="277">
        <v>2000</v>
      </c>
      <c r="C1451" s="37" t="s">
        <v>1188</v>
      </c>
      <c r="D1451" s="37" t="s">
        <v>15</v>
      </c>
      <c r="E1451" s="37" t="s">
        <v>1139</v>
      </c>
      <c r="F1451" s="35" t="s">
        <v>662</v>
      </c>
      <c r="G1451" s="35" t="s">
        <v>229</v>
      </c>
      <c r="H1451" s="44">
        <f t="shared" si="124"/>
        <v>-34000</v>
      </c>
      <c r="I1451" s="84">
        <f t="shared" si="125"/>
        <v>3.7383177570093458</v>
      </c>
      <c r="K1451" s="121" t="s">
        <v>528</v>
      </c>
      <c r="M1451" s="43">
        <v>535</v>
      </c>
    </row>
    <row r="1452" spans="1:13" s="121" customFormat="1" ht="12.75">
      <c r="A1452" s="37"/>
      <c r="B1452" s="277">
        <v>2500</v>
      </c>
      <c r="C1452" s="37" t="s">
        <v>648</v>
      </c>
      <c r="D1452" s="37" t="s">
        <v>15</v>
      </c>
      <c r="E1452" s="37" t="s">
        <v>1139</v>
      </c>
      <c r="F1452" s="35" t="s">
        <v>663</v>
      </c>
      <c r="G1452" s="35" t="s">
        <v>229</v>
      </c>
      <c r="H1452" s="44">
        <f t="shared" si="124"/>
        <v>-36500</v>
      </c>
      <c r="I1452" s="84">
        <f t="shared" si="125"/>
        <v>4.672897196261682</v>
      </c>
      <c r="K1452" s="121" t="s">
        <v>528</v>
      </c>
      <c r="M1452" s="43">
        <v>535</v>
      </c>
    </row>
    <row r="1453" spans="1:13" s="121" customFormat="1" ht="12.75">
      <c r="A1453" s="37"/>
      <c r="B1453" s="277">
        <v>2500</v>
      </c>
      <c r="C1453" s="37" t="s">
        <v>650</v>
      </c>
      <c r="D1453" s="37" t="s">
        <v>15</v>
      </c>
      <c r="E1453" s="37" t="s">
        <v>1139</v>
      </c>
      <c r="F1453" s="35" t="s">
        <v>664</v>
      </c>
      <c r="G1453" s="35" t="s">
        <v>211</v>
      </c>
      <c r="H1453" s="44">
        <f t="shared" si="124"/>
        <v>-39000</v>
      </c>
      <c r="I1453" s="84">
        <f t="shared" si="125"/>
        <v>4.672897196261682</v>
      </c>
      <c r="K1453" s="121" t="s">
        <v>528</v>
      </c>
      <c r="M1453" s="43">
        <v>535</v>
      </c>
    </row>
    <row r="1454" spans="1:13" s="121" customFormat="1" ht="12.75">
      <c r="A1454" s="37"/>
      <c r="B1454" s="277">
        <v>2000</v>
      </c>
      <c r="C1454" s="37" t="s">
        <v>1189</v>
      </c>
      <c r="D1454" s="37" t="s">
        <v>15</v>
      </c>
      <c r="E1454" s="37" t="s">
        <v>1139</v>
      </c>
      <c r="F1454" s="35" t="s">
        <v>665</v>
      </c>
      <c r="G1454" s="35" t="s">
        <v>231</v>
      </c>
      <c r="H1454" s="44">
        <f t="shared" si="124"/>
        <v>-41000</v>
      </c>
      <c r="I1454" s="84">
        <f t="shared" si="125"/>
        <v>3.7383177570093458</v>
      </c>
      <c r="K1454" s="121" t="s">
        <v>528</v>
      </c>
      <c r="M1454" s="43">
        <v>535</v>
      </c>
    </row>
    <row r="1455" spans="1:13" s="121" customFormat="1" ht="12.75">
      <c r="A1455" s="37"/>
      <c r="B1455" s="277">
        <v>2000</v>
      </c>
      <c r="C1455" s="37" t="s">
        <v>1188</v>
      </c>
      <c r="D1455" s="37" t="s">
        <v>15</v>
      </c>
      <c r="E1455" s="37" t="s">
        <v>1139</v>
      </c>
      <c r="F1455" s="35" t="s">
        <v>666</v>
      </c>
      <c r="G1455" s="35" t="s">
        <v>289</v>
      </c>
      <c r="H1455" s="44">
        <f t="shared" si="124"/>
        <v>-43000</v>
      </c>
      <c r="I1455" s="84">
        <f t="shared" si="125"/>
        <v>3.7383177570093458</v>
      </c>
      <c r="K1455" s="121" t="s">
        <v>528</v>
      </c>
      <c r="M1455" s="43">
        <v>535</v>
      </c>
    </row>
    <row r="1456" spans="1:13" s="121" customFormat="1" ht="12.75">
      <c r="A1456" s="37"/>
      <c r="B1456" s="277">
        <v>2000</v>
      </c>
      <c r="C1456" s="37" t="s">
        <v>1189</v>
      </c>
      <c r="D1456" s="37" t="s">
        <v>15</v>
      </c>
      <c r="E1456" s="37" t="s">
        <v>1139</v>
      </c>
      <c r="F1456" s="35" t="s">
        <v>667</v>
      </c>
      <c r="G1456" s="35" t="s">
        <v>335</v>
      </c>
      <c r="H1456" s="44">
        <f aca="true" t="shared" si="126" ref="H1456:H1511">H1455-B1456</f>
        <v>-45000</v>
      </c>
      <c r="I1456" s="84">
        <f aca="true" t="shared" si="127" ref="I1456:I1519">+B1456/M1456</f>
        <v>3.7383177570093458</v>
      </c>
      <c r="K1456" s="121" t="s">
        <v>528</v>
      </c>
      <c r="M1456" s="43">
        <v>535</v>
      </c>
    </row>
    <row r="1457" spans="1:13" s="121" customFormat="1" ht="12.75">
      <c r="A1457" s="37"/>
      <c r="B1457" s="277">
        <v>2000</v>
      </c>
      <c r="C1457" s="37" t="s">
        <v>1188</v>
      </c>
      <c r="D1457" s="37" t="s">
        <v>15</v>
      </c>
      <c r="E1457" s="37" t="s">
        <v>1139</v>
      </c>
      <c r="F1457" s="35" t="s">
        <v>668</v>
      </c>
      <c r="G1457" s="35" t="s">
        <v>392</v>
      </c>
      <c r="H1457" s="44">
        <f t="shared" si="126"/>
        <v>-47000</v>
      </c>
      <c r="I1457" s="84">
        <f t="shared" si="127"/>
        <v>3.7383177570093458</v>
      </c>
      <c r="K1457" s="121" t="s">
        <v>528</v>
      </c>
      <c r="M1457" s="43">
        <v>535</v>
      </c>
    </row>
    <row r="1458" spans="1:13" s="121" customFormat="1" ht="12.75">
      <c r="A1458" s="37"/>
      <c r="B1458" s="277">
        <v>2500</v>
      </c>
      <c r="C1458" s="37" t="s">
        <v>648</v>
      </c>
      <c r="D1458" s="37" t="s">
        <v>15</v>
      </c>
      <c r="E1458" s="37" t="s">
        <v>1139</v>
      </c>
      <c r="F1458" s="35" t="s">
        <v>669</v>
      </c>
      <c r="G1458" s="35" t="s">
        <v>392</v>
      </c>
      <c r="H1458" s="44">
        <f t="shared" si="126"/>
        <v>-49500</v>
      </c>
      <c r="I1458" s="84">
        <f t="shared" si="127"/>
        <v>4.672897196261682</v>
      </c>
      <c r="K1458" s="121" t="s">
        <v>528</v>
      </c>
      <c r="M1458" s="43">
        <v>535</v>
      </c>
    </row>
    <row r="1459" spans="1:13" s="121" customFormat="1" ht="12.75">
      <c r="A1459" s="37"/>
      <c r="B1459" s="277">
        <v>2500</v>
      </c>
      <c r="C1459" s="37" t="s">
        <v>650</v>
      </c>
      <c r="D1459" s="37" t="s">
        <v>15</v>
      </c>
      <c r="E1459" s="37" t="s">
        <v>160</v>
      </c>
      <c r="F1459" s="35" t="s">
        <v>670</v>
      </c>
      <c r="G1459" s="35" t="s">
        <v>395</v>
      </c>
      <c r="H1459" s="44">
        <f t="shared" si="126"/>
        <v>-52000</v>
      </c>
      <c r="I1459" s="84">
        <f t="shared" si="127"/>
        <v>4.672897196261682</v>
      </c>
      <c r="K1459" s="121" t="s">
        <v>528</v>
      </c>
      <c r="M1459" s="43">
        <v>535</v>
      </c>
    </row>
    <row r="1460" spans="1:13" s="121" customFormat="1" ht="12.75">
      <c r="A1460" s="37"/>
      <c r="B1460" s="277">
        <v>2000</v>
      </c>
      <c r="C1460" s="37" t="s">
        <v>1189</v>
      </c>
      <c r="D1460" s="37" t="s">
        <v>15</v>
      </c>
      <c r="E1460" s="37" t="s">
        <v>1139</v>
      </c>
      <c r="F1460" s="35" t="s">
        <v>671</v>
      </c>
      <c r="G1460" s="35" t="s">
        <v>672</v>
      </c>
      <c r="H1460" s="44">
        <f t="shared" si="126"/>
        <v>-54000</v>
      </c>
      <c r="I1460" s="84">
        <f t="shared" si="127"/>
        <v>3.7383177570093458</v>
      </c>
      <c r="K1460" s="121" t="s">
        <v>528</v>
      </c>
      <c r="M1460" s="43">
        <v>535</v>
      </c>
    </row>
    <row r="1461" spans="1:13" s="18" customFormat="1" ht="12.75">
      <c r="A1461" s="15"/>
      <c r="B1461" s="277">
        <v>3000</v>
      </c>
      <c r="C1461" s="15" t="s">
        <v>316</v>
      </c>
      <c r="D1461" s="15" t="s">
        <v>15</v>
      </c>
      <c r="E1461" s="15" t="s">
        <v>1139</v>
      </c>
      <c r="F1461" s="34" t="s">
        <v>673</v>
      </c>
      <c r="G1461" s="35" t="s">
        <v>238</v>
      </c>
      <c r="H1461" s="44">
        <f t="shared" si="126"/>
        <v>-57000</v>
      </c>
      <c r="I1461" s="84">
        <f t="shared" si="127"/>
        <v>5.607476635514018</v>
      </c>
      <c r="J1461" s="33"/>
      <c r="K1461" s="121" t="s">
        <v>674</v>
      </c>
      <c r="M1461" s="43">
        <v>535</v>
      </c>
    </row>
    <row r="1462" spans="1:14" s="18" customFormat="1" ht="12.75">
      <c r="A1462" s="15"/>
      <c r="B1462" s="277">
        <v>3000</v>
      </c>
      <c r="C1462" s="15" t="s">
        <v>318</v>
      </c>
      <c r="D1462" s="15" t="s">
        <v>15</v>
      </c>
      <c r="E1462" s="15" t="s">
        <v>1139</v>
      </c>
      <c r="F1462" s="34" t="s">
        <v>675</v>
      </c>
      <c r="G1462" s="34" t="s">
        <v>229</v>
      </c>
      <c r="H1462" s="44">
        <f t="shared" si="126"/>
        <v>-60000</v>
      </c>
      <c r="I1462" s="84">
        <f t="shared" si="127"/>
        <v>5.607476635514018</v>
      </c>
      <c r="J1462" s="41"/>
      <c r="K1462" s="121" t="s">
        <v>674</v>
      </c>
      <c r="L1462" s="41"/>
      <c r="M1462" s="43">
        <v>535</v>
      </c>
      <c r="N1462" s="144"/>
    </row>
    <row r="1463" spans="1:13" s="18" customFormat="1" ht="12.75">
      <c r="A1463" s="15"/>
      <c r="B1463" s="277">
        <v>3000</v>
      </c>
      <c r="C1463" s="15" t="s">
        <v>316</v>
      </c>
      <c r="D1463" s="15" t="s">
        <v>15</v>
      </c>
      <c r="E1463" s="15" t="s">
        <v>1139</v>
      </c>
      <c r="F1463" s="34" t="s">
        <v>676</v>
      </c>
      <c r="G1463" s="34" t="s">
        <v>289</v>
      </c>
      <c r="H1463" s="44">
        <f t="shared" si="126"/>
        <v>-63000</v>
      </c>
      <c r="I1463" s="84">
        <f t="shared" si="127"/>
        <v>5.607476635514018</v>
      </c>
      <c r="J1463" s="33"/>
      <c r="K1463" s="121" t="s">
        <v>674</v>
      </c>
      <c r="M1463" s="43">
        <v>535</v>
      </c>
    </row>
    <row r="1464" spans="1:13" s="18" customFormat="1" ht="12.75">
      <c r="A1464" s="15"/>
      <c r="B1464" s="277">
        <v>3000</v>
      </c>
      <c r="C1464" s="15" t="s">
        <v>318</v>
      </c>
      <c r="D1464" s="15" t="s">
        <v>15</v>
      </c>
      <c r="E1464" s="15" t="s">
        <v>1139</v>
      </c>
      <c r="F1464" s="34" t="s">
        <v>677</v>
      </c>
      <c r="G1464" s="34" t="s">
        <v>335</v>
      </c>
      <c r="H1464" s="44">
        <f t="shared" si="126"/>
        <v>-66000</v>
      </c>
      <c r="I1464" s="84">
        <f t="shared" si="127"/>
        <v>5.607476635514018</v>
      </c>
      <c r="J1464" s="33"/>
      <c r="K1464" s="121" t="s">
        <v>674</v>
      </c>
      <c r="M1464" s="43">
        <v>535</v>
      </c>
    </row>
    <row r="1465" spans="1:13" s="18" customFormat="1" ht="12.75">
      <c r="A1465" s="15"/>
      <c r="B1465" s="277">
        <v>3000</v>
      </c>
      <c r="C1465" s="15" t="s">
        <v>316</v>
      </c>
      <c r="D1465" s="15" t="s">
        <v>15</v>
      </c>
      <c r="E1465" s="15" t="s">
        <v>1139</v>
      </c>
      <c r="F1465" s="34" t="s">
        <v>678</v>
      </c>
      <c r="G1465" s="34" t="s">
        <v>341</v>
      </c>
      <c r="H1465" s="44">
        <f t="shared" si="126"/>
        <v>-69000</v>
      </c>
      <c r="I1465" s="84">
        <f t="shared" si="127"/>
        <v>5.607476635514018</v>
      </c>
      <c r="J1465" s="33"/>
      <c r="K1465" s="121" t="s">
        <v>674</v>
      </c>
      <c r="M1465" s="43">
        <v>535</v>
      </c>
    </row>
    <row r="1466" spans="1:13" s="18" customFormat="1" ht="12.75">
      <c r="A1466" s="15"/>
      <c r="B1466" s="277">
        <v>3000</v>
      </c>
      <c r="C1466" s="15" t="s">
        <v>318</v>
      </c>
      <c r="D1466" s="15" t="s">
        <v>15</v>
      </c>
      <c r="E1466" s="15" t="s">
        <v>1139</v>
      </c>
      <c r="F1466" s="34" t="s">
        <v>679</v>
      </c>
      <c r="G1466" s="34" t="s">
        <v>350</v>
      </c>
      <c r="H1466" s="44">
        <f t="shared" si="126"/>
        <v>-72000</v>
      </c>
      <c r="I1466" s="84">
        <f t="shared" si="127"/>
        <v>5.607476635514018</v>
      </c>
      <c r="J1466" s="33"/>
      <c r="K1466" s="121" t="s">
        <v>674</v>
      </c>
      <c r="M1466" s="43">
        <v>535</v>
      </c>
    </row>
    <row r="1467" spans="1:13" s="121" customFormat="1" ht="12.75">
      <c r="A1467" s="37"/>
      <c r="B1467" s="277">
        <v>1500</v>
      </c>
      <c r="C1467" s="37" t="s">
        <v>1179</v>
      </c>
      <c r="D1467" s="37" t="s">
        <v>15</v>
      </c>
      <c r="E1467" s="37" t="s">
        <v>1139</v>
      </c>
      <c r="F1467" s="35" t="s">
        <v>680</v>
      </c>
      <c r="G1467" s="35" t="s">
        <v>141</v>
      </c>
      <c r="H1467" s="44">
        <f t="shared" si="126"/>
        <v>-73500</v>
      </c>
      <c r="I1467" s="84">
        <f t="shared" si="127"/>
        <v>2.803738317757009</v>
      </c>
      <c r="K1467" s="121" t="s">
        <v>638</v>
      </c>
      <c r="M1467" s="43">
        <v>535</v>
      </c>
    </row>
    <row r="1468" spans="1:13" s="121" customFormat="1" ht="12.75">
      <c r="A1468" s="37"/>
      <c r="B1468" s="277">
        <v>1000</v>
      </c>
      <c r="C1468" s="37" t="s">
        <v>654</v>
      </c>
      <c r="D1468" s="37" t="s">
        <v>15</v>
      </c>
      <c r="E1468" s="37" t="s">
        <v>1139</v>
      </c>
      <c r="F1468" s="35" t="s">
        <v>681</v>
      </c>
      <c r="G1468" s="35" t="s">
        <v>141</v>
      </c>
      <c r="H1468" s="44">
        <f t="shared" si="126"/>
        <v>-74500</v>
      </c>
      <c r="I1468" s="84">
        <f t="shared" si="127"/>
        <v>1.8691588785046729</v>
      </c>
      <c r="K1468" s="121" t="s">
        <v>638</v>
      </c>
      <c r="M1468" s="43">
        <v>535</v>
      </c>
    </row>
    <row r="1469" spans="1:13" s="121" customFormat="1" ht="12.75">
      <c r="A1469" s="37"/>
      <c r="B1469" s="277">
        <v>1000</v>
      </c>
      <c r="C1469" s="37" t="s">
        <v>61</v>
      </c>
      <c r="D1469" s="37" t="s">
        <v>15</v>
      </c>
      <c r="E1469" s="37" t="s">
        <v>1139</v>
      </c>
      <c r="F1469" s="35" t="s">
        <v>682</v>
      </c>
      <c r="G1469" s="35" t="s">
        <v>47</v>
      </c>
      <c r="H1469" s="44">
        <f t="shared" si="126"/>
        <v>-75500</v>
      </c>
      <c r="I1469" s="84">
        <f t="shared" si="127"/>
        <v>1.8691588785046729</v>
      </c>
      <c r="K1469" s="121" t="s">
        <v>638</v>
      </c>
      <c r="M1469" s="43">
        <v>535</v>
      </c>
    </row>
    <row r="1470" spans="1:13" s="121" customFormat="1" ht="12.75">
      <c r="A1470" s="37"/>
      <c r="B1470" s="277">
        <v>2000</v>
      </c>
      <c r="C1470" s="37" t="s">
        <v>683</v>
      </c>
      <c r="D1470" s="37" t="s">
        <v>15</v>
      </c>
      <c r="E1470" s="37" t="s">
        <v>1139</v>
      </c>
      <c r="F1470" s="35" t="s">
        <v>684</v>
      </c>
      <c r="G1470" s="35" t="s">
        <v>47</v>
      </c>
      <c r="H1470" s="44">
        <f t="shared" si="126"/>
        <v>-77500</v>
      </c>
      <c r="I1470" s="84">
        <f t="shared" si="127"/>
        <v>3.7383177570093458</v>
      </c>
      <c r="K1470" s="121" t="s">
        <v>638</v>
      </c>
      <c r="M1470" s="43">
        <v>535</v>
      </c>
    </row>
    <row r="1471" spans="1:13" s="121" customFormat="1" ht="12.75">
      <c r="A1471" s="37"/>
      <c r="B1471" s="277">
        <v>2500</v>
      </c>
      <c r="C1471" s="37" t="s">
        <v>648</v>
      </c>
      <c r="D1471" s="37" t="s">
        <v>15</v>
      </c>
      <c r="E1471" s="37" t="s">
        <v>1139</v>
      </c>
      <c r="F1471" s="35" t="s">
        <v>685</v>
      </c>
      <c r="G1471" s="35" t="s">
        <v>47</v>
      </c>
      <c r="H1471" s="44">
        <f t="shared" si="126"/>
        <v>-80000</v>
      </c>
      <c r="I1471" s="84">
        <f t="shared" si="127"/>
        <v>4.672897196261682</v>
      </c>
      <c r="K1471" s="121" t="s">
        <v>638</v>
      </c>
      <c r="M1471" s="43">
        <v>535</v>
      </c>
    </row>
    <row r="1472" spans="1:13" s="121" customFormat="1" ht="12.75">
      <c r="A1472" s="15"/>
      <c r="B1472" s="277">
        <v>2000</v>
      </c>
      <c r="C1472" s="37" t="s">
        <v>686</v>
      </c>
      <c r="D1472" s="37" t="s">
        <v>15</v>
      </c>
      <c r="E1472" s="37" t="s">
        <v>1139</v>
      </c>
      <c r="F1472" s="35" t="s">
        <v>687</v>
      </c>
      <c r="G1472" s="35" t="s">
        <v>152</v>
      </c>
      <c r="H1472" s="44">
        <f t="shared" si="126"/>
        <v>-82000</v>
      </c>
      <c r="I1472" s="84">
        <f t="shared" si="127"/>
        <v>3.7383177570093458</v>
      </c>
      <c r="J1472" s="18"/>
      <c r="K1472" s="121" t="s">
        <v>638</v>
      </c>
      <c r="L1472" s="41"/>
      <c r="M1472" s="43">
        <v>535</v>
      </c>
    </row>
    <row r="1473" spans="1:13" s="121" customFormat="1" ht="12.75">
      <c r="A1473" s="37"/>
      <c r="B1473" s="277">
        <v>2500</v>
      </c>
      <c r="C1473" s="37" t="s">
        <v>688</v>
      </c>
      <c r="D1473" s="37" t="s">
        <v>15</v>
      </c>
      <c r="E1473" s="37" t="s">
        <v>1139</v>
      </c>
      <c r="F1473" s="35" t="s">
        <v>687</v>
      </c>
      <c r="G1473" s="35" t="s">
        <v>154</v>
      </c>
      <c r="H1473" s="44">
        <f t="shared" si="126"/>
        <v>-84500</v>
      </c>
      <c r="I1473" s="84">
        <f t="shared" si="127"/>
        <v>4.672897196261682</v>
      </c>
      <c r="K1473" s="121" t="s">
        <v>638</v>
      </c>
      <c r="M1473" s="43">
        <v>535</v>
      </c>
    </row>
    <row r="1474" spans="1:13" s="121" customFormat="1" ht="12.75">
      <c r="A1474" s="37"/>
      <c r="B1474" s="277">
        <v>2000</v>
      </c>
      <c r="C1474" s="37" t="s">
        <v>1189</v>
      </c>
      <c r="D1474" s="37" t="s">
        <v>15</v>
      </c>
      <c r="E1474" s="37" t="s">
        <v>1139</v>
      </c>
      <c r="F1474" s="35" t="s">
        <v>689</v>
      </c>
      <c r="G1474" s="35" t="s">
        <v>156</v>
      </c>
      <c r="H1474" s="44">
        <f t="shared" si="126"/>
        <v>-86500</v>
      </c>
      <c r="I1474" s="84">
        <f t="shared" si="127"/>
        <v>3.7383177570093458</v>
      </c>
      <c r="K1474" s="121" t="s">
        <v>638</v>
      </c>
      <c r="M1474" s="43">
        <v>535</v>
      </c>
    </row>
    <row r="1475" spans="1:13" s="18" customFormat="1" ht="12.75">
      <c r="A1475" s="15"/>
      <c r="B1475" s="277">
        <v>4000</v>
      </c>
      <c r="C1475" s="15" t="s">
        <v>1227</v>
      </c>
      <c r="D1475" s="15" t="s">
        <v>15</v>
      </c>
      <c r="E1475" s="15" t="s">
        <v>1139</v>
      </c>
      <c r="F1475" s="35" t="s">
        <v>690</v>
      </c>
      <c r="G1475" s="34" t="s">
        <v>229</v>
      </c>
      <c r="H1475" s="44">
        <f t="shared" si="126"/>
        <v>-90500</v>
      </c>
      <c r="I1475" s="84">
        <f t="shared" si="127"/>
        <v>7.4766355140186915</v>
      </c>
      <c r="J1475" s="33"/>
      <c r="K1475" s="121" t="s">
        <v>638</v>
      </c>
      <c r="M1475" s="43">
        <v>535</v>
      </c>
    </row>
    <row r="1476" spans="1:13" s="18" customFormat="1" ht="12.75">
      <c r="A1476" s="15"/>
      <c r="B1476" s="277">
        <v>4000</v>
      </c>
      <c r="C1476" s="37" t="s">
        <v>1226</v>
      </c>
      <c r="D1476" s="37" t="s">
        <v>15</v>
      </c>
      <c r="E1476" s="37" t="s">
        <v>1139</v>
      </c>
      <c r="F1476" s="35" t="s">
        <v>691</v>
      </c>
      <c r="G1476" s="35" t="s">
        <v>211</v>
      </c>
      <c r="H1476" s="44">
        <f t="shared" si="126"/>
        <v>-94500</v>
      </c>
      <c r="I1476" s="84">
        <f t="shared" si="127"/>
        <v>7.4766355140186915</v>
      </c>
      <c r="J1476" s="33"/>
      <c r="K1476" s="121" t="s">
        <v>638</v>
      </c>
      <c r="M1476" s="43">
        <v>535</v>
      </c>
    </row>
    <row r="1477" spans="2:13" ht="12.75">
      <c r="B1477" s="277">
        <v>5000</v>
      </c>
      <c r="C1477" s="1" t="s">
        <v>692</v>
      </c>
      <c r="D1477" s="15" t="s">
        <v>15</v>
      </c>
      <c r="E1477" s="81" t="s">
        <v>1139</v>
      </c>
      <c r="F1477" s="30" t="s">
        <v>693</v>
      </c>
      <c r="G1477" s="30" t="s">
        <v>32</v>
      </c>
      <c r="H1477" s="44">
        <f t="shared" si="126"/>
        <v>-99500</v>
      </c>
      <c r="I1477" s="84">
        <f t="shared" si="127"/>
        <v>9.345794392523365</v>
      </c>
      <c r="K1477" s="87" t="s">
        <v>694</v>
      </c>
      <c r="M1477" s="43">
        <v>535</v>
      </c>
    </row>
    <row r="1478" spans="2:13" ht="12.75">
      <c r="B1478" s="277">
        <v>2000</v>
      </c>
      <c r="C1478" s="1" t="s">
        <v>695</v>
      </c>
      <c r="D1478" s="37" t="s">
        <v>15</v>
      </c>
      <c r="E1478" s="81" t="s">
        <v>1139</v>
      </c>
      <c r="F1478" s="123" t="s">
        <v>696</v>
      </c>
      <c r="G1478" s="123" t="s">
        <v>36</v>
      </c>
      <c r="H1478" s="44">
        <f t="shared" si="126"/>
        <v>-101500</v>
      </c>
      <c r="I1478" s="84">
        <f t="shared" si="127"/>
        <v>3.7383177570093458</v>
      </c>
      <c r="K1478" s="87" t="s">
        <v>694</v>
      </c>
      <c r="M1478" s="43">
        <v>535</v>
      </c>
    </row>
    <row r="1479" spans="2:13" ht="12.75">
      <c r="B1479" s="277">
        <v>3000</v>
      </c>
      <c r="C1479" s="81" t="s">
        <v>318</v>
      </c>
      <c r="D1479" s="37" t="s">
        <v>15</v>
      </c>
      <c r="E1479" s="81" t="s">
        <v>1139</v>
      </c>
      <c r="F1479" s="123" t="s">
        <v>697</v>
      </c>
      <c r="G1479" s="123" t="s">
        <v>36</v>
      </c>
      <c r="H1479" s="44">
        <f t="shared" si="126"/>
        <v>-104500</v>
      </c>
      <c r="I1479" s="84">
        <f t="shared" si="127"/>
        <v>5.607476635514018</v>
      </c>
      <c r="K1479" s="87" t="s">
        <v>694</v>
      </c>
      <c r="M1479" s="43">
        <v>535</v>
      </c>
    </row>
    <row r="1480" spans="2:13" ht="12.75">
      <c r="B1480" s="277">
        <v>6000</v>
      </c>
      <c r="C1480" s="1" t="s">
        <v>698</v>
      </c>
      <c r="D1480" s="37" t="s">
        <v>15</v>
      </c>
      <c r="E1480" s="81" t="s">
        <v>1139</v>
      </c>
      <c r="F1480" s="123" t="s">
        <v>699</v>
      </c>
      <c r="G1480" s="123" t="s">
        <v>141</v>
      </c>
      <c r="H1480" s="44">
        <f t="shared" si="126"/>
        <v>-110500</v>
      </c>
      <c r="I1480" s="84">
        <f t="shared" si="127"/>
        <v>11.214953271028037</v>
      </c>
      <c r="K1480" s="87" t="s">
        <v>694</v>
      </c>
      <c r="M1480" s="43">
        <v>535</v>
      </c>
    </row>
    <row r="1481" spans="2:13" ht="12.75">
      <c r="B1481" s="277">
        <v>10000</v>
      </c>
      <c r="C1481" s="81" t="s">
        <v>700</v>
      </c>
      <c r="D1481" s="37" t="s">
        <v>15</v>
      </c>
      <c r="E1481" s="81" t="s">
        <v>1139</v>
      </c>
      <c r="F1481" s="123" t="s">
        <v>701</v>
      </c>
      <c r="G1481" s="123" t="s">
        <v>47</v>
      </c>
      <c r="H1481" s="44">
        <f t="shared" si="126"/>
        <v>-120500</v>
      </c>
      <c r="I1481" s="84">
        <f t="shared" si="127"/>
        <v>18.69158878504673</v>
      </c>
      <c r="K1481" s="87" t="s">
        <v>694</v>
      </c>
      <c r="M1481" s="43">
        <v>535</v>
      </c>
    </row>
    <row r="1482" spans="2:13" ht="12.75">
      <c r="B1482" s="277">
        <v>10000</v>
      </c>
      <c r="C1482" s="81" t="s">
        <v>702</v>
      </c>
      <c r="D1482" s="37" t="s">
        <v>15</v>
      </c>
      <c r="E1482" s="81" t="s">
        <v>1139</v>
      </c>
      <c r="F1482" s="145" t="s">
        <v>703</v>
      </c>
      <c r="G1482" s="123" t="s">
        <v>156</v>
      </c>
      <c r="H1482" s="44">
        <f t="shared" si="126"/>
        <v>-130500</v>
      </c>
      <c r="I1482" s="84">
        <f t="shared" si="127"/>
        <v>18.69158878504673</v>
      </c>
      <c r="K1482" s="87" t="s">
        <v>694</v>
      </c>
      <c r="M1482" s="43">
        <v>535</v>
      </c>
    </row>
    <row r="1483" spans="2:13" ht="12.75">
      <c r="B1483" s="277">
        <v>6000</v>
      </c>
      <c r="C1483" s="81" t="s">
        <v>704</v>
      </c>
      <c r="D1483" s="37" t="s">
        <v>15</v>
      </c>
      <c r="E1483" s="81" t="s">
        <v>1139</v>
      </c>
      <c r="F1483" s="123" t="s">
        <v>705</v>
      </c>
      <c r="G1483" s="123" t="s">
        <v>167</v>
      </c>
      <c r="H1483" s="44">
        <f t="shared" si="126"/>
        <v>-136500</v>
      </c>
      <c r="I1483" s="84">
        <f t="shared" si="127"/>
        <v>11.214953271028037</v>
      </c>
      <c r="K1483" s="87" t="s">
        <v>694</v>
      </c>
      <c r="M1483" s="43">
        <v>535</v>
      </c>
    </row>
    <row r="1484" spans="2:13" ht="12.75">
      <c r="B1484" s="277">
        <v>3500</v>
      </c>
      <c r="C1484" s="81" t="s">
        <v>1235</v>
      </c>
      <c r="D1484" s="37" t="s">
        <v>15</v>
      </c>
      <c r="E1484" s="81" t="s">
        <v>1139</v>
      </c>
      <c r="F1484" s="123" t="s">
        <v>706</v>
      </c>
      <c r="G1484" s="123" t="s">
        <v>229</v>
      </c>
      <c r="H1484" s="44">
        <f t="shared" si="126"/>
        <v>-140000</v>
      </c>
      <c r="I1484" s="84">
        <f t="shared" si="127"/>
        <v>6.542056074766355</v>
      </c>
      <c r="K1484" s="87" t="s">
        <v>694</v>
      </c>
      <c r="M1484" s="43">
        <v>535</v>
      </c>
    </row>
    <row r="1485" spans="2:13" ht="12.75">
      <c r="B1485" s="277">
        <v>10000</v>
      </c>
      <c r="C1485" s="37" t="s">
        <v>1232</v>
      </c>
      <c r="D1485" s="37" t="s">
        <v>15</v>
      </c>
      <c r="E1485" s="81" t="s">
        <v>1139</v>
      </c>
      <c r="F1485" s="123" t="s">
        <v>707</v>
      </c>
      <c r="G1485" s="123" t="s">
        <v>211</v>
      </c>
      <c r="H1485" s="44">
        <f t="shared" si="126"/>
        <v>-150000</v>
      </c>
      <c r="I1485" s="84">
        <f t="shared" si="127"/>
        <v>18.69158878504673</v>
      </c>
      <c r="K1485" s="87" t="s">
        <v>694</v>
      </c>
      <c r="M1485" s="43">
        <v>535</v>
      </c>
    </row>
    <row r="1486" spans="2:13" ht="12.75">
      <c r="B1486" s="277">
        <v>3500</v>
      </c>
      <c r="C1486" s="81" t="s">
        <v>1236</v>
      </c>
      <c r="D1486" s="37" t="s">
        <v>15</v>
      </c>
      <c r="E1486" s="81" t="s">
        <v>1139</v>
      </c>
      <c r="F1486" s="123" t="s">
        <v>708</v>
      </c>
      <c r="G1486" s="123" t="s">
        <v>211</v>
      </c>
      <c r="H1486" s="44">
        <f t="shared" si="126"/>
        <v>-153500</v>
      </c>
      <c r="I1486" s="84">
        <f t="shared" si="127"/>
        <v>6.542056074766355</v>
      </c>
      <c r="K1486" s="87" t="s">
        <v>694</v>
      </c>
      <c r="M1486" s="43">
        <v>535</v>
      </c>
    </row>
    <row r="1487" spans="2:13" ht="12.75">
      <c r="B1487" s="277">
        <v>5000</v>
      </c>
      <c r="C1487" s="37" t="s">
        <v>709</v>
      </c>
      <c r="D1487" s="37" t="s">
        <v>15</v>
      </c>
      <c r="E1487" s="81" t="s">
        <v>1139</v>
      </c>
      <c r="F1487" s="123" t="s">
        <v>710</v>
      </c>
      <c r="G1487" s="123" t="s">
        <v>335</v>
      </c>
      <c r="H1487" s="44">
        <f t="shared" si="126"/>
        <v>-158500</v>
      </c>
      <c r="I1487" s="84">
        <f t="shared" si="127"/>
        <v>9.345794392523365</v>
      </c>
      <c r="K1487" s="87" t="s">
        <v>694</v>
      </c>
      <c r="M1487" s="43">
        <v>535</v>
      </c>
    </row>
    <row r="1488" spans="2:13" ht="12.75">
      <c r="B1488" s="277">
        <v>1000</v>
      </c>
      <c r="C1488" s="81" t="s">
        <v>1230</v>
      </c>
      <c r="D1488" s="81" t="s">
        <v>15</v>
      </c>
      <c r="E1488" s="81" t="s">
        <v>1139</v>
      </c>
      <c r="F1488" s="123" t="s">
        <v>711</v>
      </c>
      <c r="G1488" s="123" t="s">
        <v>341</v>
      </c>
      <c r="H1488" s="44">
        <f t="shared" si="126"/>
        <v>-159500</v>
      </c>
      <c r="I1488" s="84">
        <f t="shared" si="127"/>
        <v>1.8691588785046729</v>
      </c>
      <c r="K1488" s="87" t="s">
        <v>694</v>
      </c>
      <c r="M1488" s="43">
        <v>535</v>
      </c>
    </row>
    <row r="1489" spans="2:13" ht="12.75">
      <c r="B1489" s="277">
        <v>1000</v>
      </c>
      <c r="C1489" s="81" t="s">
        <v>712</v>
      </c>
      <c r="D1489" s="81" t="s">
        <v>15</v>
      </c>
      <c r="E1489" s="81" t="s">
        <v>1139</v>
      </c>
      <c r="F1489" s="123" t="s">
        <v>713</v>
      </c>
      <c r="G1489" s="123" t="s">
        <v>341</v>
      </c>
      <c r="H1489" s="44">
        <f t="shared" si="126"/>
        <v>-160500</v>
      </c>
      <c r="I1489" s="84">
        <f t="shared" si="127"/>
        <v>1.8691588785046729</v>
      </c>
      <c r="K1489" s="87" t="s">
        <v>694</v>
      </c>
      <c r="M1489" s="43">
        <v>535</v>
      </c>
    </row>
    <row r="1490" spans="2:13" ht="12.75">
      <c r="B1490" s="277">
        <v>1000</v>
      </c>
      <c r="C1490" s="81" t="s">
        <v>714</v>
      </c>
      <c r="D1490" s="81" t="s">
        <v>15</v>
      </c>
      <c r="E1490" s="81" t="s">
        <v>1139</v>
      </c>
      <c r="F1490" s="123" t="s">
        <v>715</v>
      </c>
      <c r="G1490" s="123" t="s">
        <v>350</v>
      </c>
      <c r="H1490" s="44">
        <f t="shared" si="126"/>
        <v>-161500</v>
      </c>
      <c r="I1490" s="84">
        <f t="shared" si="127"/>
        <v>1.8691588785046729</v>
      </c>
      <c r="K1490" s="87" t="s">
        <v>694</v>
      </c>
      <c r="M1490" s="43">
        <v>535</v>
      </c>
    </row>
    <row r="1491" spans="2:13" ht="12.75">
      <c r="B1491" s="277">
        <v>4000</v>
      </c>
      <c r="C1491" s="81" t="s">
        <v>716</v>
      </c>
      <c r="D1491" s="81" t="s">
        <v>15</v>
      </c>
      <c r="E1491" s="81" t="s">
        <v>1139</v>
      </c>
      <c r="F1491" s="123" t="s">
        <v>717</v>
      </c>
      <c r="G1491" s="123" t="s">
        <v>350</v>
      </c>
      <c r="H1491" s="44">
        <f t="shared" si="126"/>
        <v>-165500</v>
      </c>
      <c r="I1491" s="84">
        <f t="shared" si="127"/>
        <v>7.4766355140186915</v>
      </c>
      <c r="K1491" s="87" t="s">
        <v>694</v>
      </c>
      <c r="M1491" s="43">
        <v>535</v>
      </c>
    </row>
    <row r="1492" spans="2:13" ht="12.75">
      <c r="B1492" s="277">
        <v>15000</v>
      </c>
      <c r="C1492" s="37" t="s">
        <v>718</v>
      </c>
      <c r="D1492" s="81" t="s">
        <v>15</v>
      </c>
      <c r="E1492" s="81" t="s">
        <v>1139</v>
      </c>
      <c r="F1492" s="123" t="s">
        <v>719</v>
      </c>
      <c r="G1492" s="123" t="s">
        <v>350</v>
      </c>
      <c r="H1492" s="44">
        <f t="shared" si="126"/>
        <v>-180500</v>
      </c>
      <c r="I1492" s="84">
        <f t="shared" si="127"/>
        <v>28.037383177570092</v>
      </c>
      <c r="K1492" s="87" t="s">
        <v>694</v>
      </c>
      <c r="M1492" s="43">
        <v>535</v>
      </c>
    </row>
    <row r="1493" spans="2:13" ht="12.75">
      <c r="B1493" s="271">
        <v>3500</v>
      </c>
      <c r="C1493" s="81" t="s">
        <v>1235</v>
      </c>
      <c r="D1493" s="81" t="s">
        <v>15</v>
      </c>
      <c r="E1493" s="81" t="s">
        <v>1139</v>
      </c>
      <c r="F1493" s="123" t="s">
        <v>720</v>
      </c>
      <c r="G1493" s="123" t="s">
        <v>392</v>
      </c>
      <c r="H1493" s="44">
        <f t="shared" si="126"/>
        <v>-184000</v>
      </c>
      <c r="I1493" s="84">
        <f t="shared" si="127"/>
        <v>6.542056074766355</v>
      </c>
      <c r="K1493" s="87" t="s">
        <v>694</v>
      </c>
      <c r="M1493" s="43">
        <v>535</v>
      </c>
    </row>
    <row r="1494" spans="2:13" ht="12.75">
      <c r="B1494" s="271">
        <v>10000</v>
      </c>
      <c r="C1494" s="81" t="s">
        <v>1232</v>
      </c>
      <c r="D1494" s="81" t="s">
        <v>15</v>
      </c>
      <c r="E1494" s="81" t="s">
        <v>1139</v>
      </c>
      <c r="F1494" s="123" t="s">
        <v>721</v>
      </c>
      <c r="G1494" s="123" t="s">
        <v>395</v>
      </c>
      <c r="H1494" s="44">
        <f t="shared" si="126"/>
        <v>-194000</v>
      </c>
      <c r="I1494" s="84">
        <f t="shared" si="127"/>
        <v>18.69158878504673</v>
      </c>
      <c r="K1494" s="87" t="s">
        <v>694</v>
      </c>
      <c r="M1494" s="43">
        <v>535</v>
      </c>
    </row>
    <row r="1495" spans="2:13" ht="12.75">
      <c r="B1495" s="271">
        <v>1000</v>
      </c>
      <c r="C1495" s="81" t="s">
        <v>1237</v>
      </c>
      <c r="D1495" s="81" t="s">
        <v>15</v>
      </c>
      <c r="E1495" s="81" t="s">
        <v>1139</v>
      </c>
      <c r="F1495" s="123" t="s">
        <v>722</v>
      </c>
      <c r="G1495" s="123" t="s">
        <v>395</v>
      </c>
      <c r="H1495" s="44">
        <f t="shared" si="126"/>
        <v>-195000</v>
      </c>
      <c r="I1495" s="84">
        <f t="shared" si="127"/>
        <v>1.8691588785046729</v>
      </c>
      <c r="K1495" s="87" t="s">
        <v>694</v>
      </c>
      <c r="M1495" s="43">
        <v>535</v>
      </c>
    </row>
    <row r="1496" spans="2:13" ht="12.75">
      <c r="B1496" s="271">
        <v>1000</v>
      </c>
      <c r="C1496" s="81" t="s">
        <v>1231</v>
      </c>
      <c r="D1496" s="81" t="s">
        <v>15</v>
      </c>
      <c r="E1496" s="81" t="s">
        <v>1139</v>
      </c>
      <c r="F1496" s="123" t="s">
        <v>723</v>
      </c>
      <c r="G1496" s="123" t="s">
        <v>395</v>
      </c>
      <c r="H1496" s="44">
        <f t="shared" si="126"/>
        <v>-196000</v>
      </c>
      <c r="I1496" s="84">
        <f t="shared" si="127"/>
        <v>1.8691588785046729</v>
      </c>
      <c r="K1496" s="87" t="s">
        <v>694</v>
      </c>
      <c r="M1496" s="43">
        <v>535</v>
      </c>
    </row>
    <row r="1497" spans="2:13" ht="12.75">
      <c r="B1497" s="271">
        <v>5000</v>
      </c>
      <c r="C1497" s="81" t="s">
        <v>724</v>
      </c>
      <c r="D1497" s="81" t="s">
        <v>15</v>
      </c>
      <c r="E1497" s="81" t="s">
        <v>1139</v>
      </c>
      <c r="F1497" s="123" t="s">
        <v>725</v>
      </c>
      <c r="G1497" s="123" t="s">
        <v>672</v>
      </c>
      <c r="H1497" s="44">
        <f t="shared" si="126"/>
        <v>-201000</v>
      </c>
      <c r="I1497" s="84">
        <f t="shared" si="127"/>
        <v>9.345794392523365</v>
      </c>
      <c r="K1497" s="87" t="s">
        <v>694</v>
      </c>
      <c r="M1497" s="43">
        <v>535</v>
      </c>
    </row>
    <row r="1498" spans="2:13" ht="12.75">
      <c r="B1498" s="277">
        <v>1500</v>
      </c>
      <c r="C1498" s="15" t="s">
        <v>1179</v>
      </c>
      <c r="D1498" s="15" t="s">
        <v>15</v>
      </c>
      <c r="E1498" s="15" t="s">
        <v>1139</v>
      </c>
      <c r="F1498" s="150" t="s">
        <v>726</v>
      </c>
      <c r="G1498" s="30" t="s">
        <v>32</v>
      </c>
      <c r="H1498" s="44">
        <f t="shared" si="126"/>
        <v>-202500</v>
      </c>
      <c r="I1498" s="84">
        <f t="shared" si="127"/>
        <v>2.803738317757009</v>
      </c>
      <c r="K1498" s="87" t="s">
        <v>533</v>
      </c>
      <c r="M1498" s="43">
        <v>535</v>
      </c>
    </row>
    <row r="1499" spans="2:13" ht="12.75">
      <c r="B1499" s="277">
        <v>1500</v>
      </c>
      <c r="C1499" s="15" t="s">
        <v>1180</v>
      </c>
      <c r="D1499" s="15" t="s">
        <v>15</v>
      </c>
      <c r="E1499" s="15" t="s">
        <v>1139</v>
      </c>
      <c r="F1499" s="175" t="s">
        <v>727</v>
      </c>
      <c r="G1499" s="34" t="s">
        <v>32</v>
      </c>
      <c r="H1499" s="44">
        <f t="shared" si="126"/>
        <v>-204000</v>
      </c>
      <c r="I1499" s="84">
        <f t="shared" si="127"/>
        <v>2.803738317757009</v>
      </c>
      <c r="K1499" s="87" t="s">
        <v>533</v>
      </c>
      <c r="M1499" s="43">
        <v>535</v>
      </c>
    </row>
    <row r="1500" spans="2:13" ht="12.75">
      <c r="B1500" s="277">
        <v>3000</v>
      </c>
      <c r="C1500" s="15" t="s">
        <v>1242</v>
      </c>
      <c r="D1500" s="15" t="s">
        <v>15</v>
      </c>
      <c r="E1500" s="15" t="s">
        <v>1139</v>
      </c>
      <c r="F1500" s="175" t="s">
        <v>728</v>
      </c>
      <c r="G1500" s="34" t="s">
        <v>32</v>
      </c>
      <c r="H1500" s="44">
        <f t="shared" si="126"/>
        <v>-207000</v>
      </c>
      <c r="I1500" s="84">
        <f t="shared" si="127"/>
        <v>5.607476635514018</v>
      </c>
      <c r="K1500" s="87" t="s">
        <v>533</v>
      </c>
      <c r="M1500" s="43">
        <v>535</v>
      </c>
    </row>
    <row r="1501" spans="2:13" ht="12.75">
      <c r="B1501" s="271">
        <v>3000</v>
      </c>
      <c r="C1501" s="15" t="s">
        <v>1243</v>
      </c>
      <c r="D1501" s="15" t="s">
        <v>15</v>
      </c>
      <c r="E1501" s="1" t="s">
        <v>1139</v>
      </c>
      <c r="F1501" s="175" t="s">
        <v>729</v>
      </c>
      <c r="G1501" s="30" t="s">
        <v>36</v>
      </c>
      <c r="H1501" s="44">
        <f t="shared" si="126"/>
        <v>-210000</v>
      </c>
      <c r="I1501" s="84">
        <f t="shared" si="127"/>
        <v>5.607476635514018</v>
      </c>
      <c r="K1501" s="87" t="s">
        <v>533</v>
      </c>
      <c r="M1501" s="43">
        <v>535</v>
      </c>
    </row>
    <row r="1502" spans="2:14" ht="12.75">
      <c r="B1502" s="271">
        <v>1500</v>
      </c>
      <c r="C1502" s="41" t="s">
        <v>1179</v>
      </c>
      <c r="D1502" s="15" t="s">
        <v>15</v>
      </c>
      <c r="E1502" s="41" t="s">
        <v>1139</v>
      </c>
      <c r="F1502" s="30" t="s">
        <v>730</v>
      </c>
      <c r="G1502" s="30" t="s">
        <v>39</v>
      </c>
      <c r="H1502" s="44">
        <f t="shared" si="126"/>
        <v>-211500</v>
      </c>
      <c r="I1502" s="84">
        <f t="shared" si="127"/>
        <v>2.803738317757009</v>
      </c>
      <c r="J1502" s="40"/>
      <c r="K1502" s="87" t="s">
        <v>533</v>
      </c>
      <c r="L1502" s="40"/>
      <c r="M1502" s="43">
        <v>535</v>
      </c>
      <c r="N1502" s="42"/>
    </row>
    <row r="1503" spans="2:13" ht="12.75">
      <c r="B1503" s="271">
        <v>1000</v>
      </c>
      <c r="C1503" s="1" t="s">
        <v>654</v>
      </c>
      <c r="D1503" s="15" t="s">
        <v>15</v>
      </c>
      <c r="E1503" s="1" t="s">
        <v>1139</v>
      </c>
      <c r="F1503" s="175" t="s">
        <v>731</v>
      </c>
      <c r="G1503" s="30" t="s">
        <v>39</v>
      </c>
      <c r="H1503" s="44">
        <f t="shared" si="126"/>
        <v>-212500</v>
      </c>
      <c r="I1503" s="84">
        <f t="shared" si="127"/>
        <v>1.8691588785046729</v>
      </c>
      <c r="K1503" s="87" t="s">
        <v>533</v>
      </c>
      <c r="M1503" s="43">
        <v>535</v>
      </c>
    </row>
    <row r="1504" spans="2:13" ht="12.75">
      <c r="B1504" s="271">
        <v>1000</v>
      </c>
      <c r="C1504" s="1" t="s">
        <v>61</v>
      </c>
      <c r="D1504" s="15" t="s">
        <v>15</v>
      </c>
      <c r="E1504" s="1" t="s">
        <v>1139</v>
      </c>
      <c r="F1504" s="175" t="s">
        <v>732</v>
      </c>
      <c r="G1504" s="30" t="s">
        <v>58</v>
      </c>
      <c r="H1504" s="44">
        <f t="shared" si="126"/>
        <v>-213500</v>
      </c>
      <c r="I1504" s="84">
        <f t="shared" si="127"/>
        <v>1.8691588785046729</v>
      </c>
      <c r="K1504" s="87" t="s">
        <v>533</v>
      </c>
      <c r="M1504" s="43">
        <v>535</v>
      </c>
    </row>
    <row r="1505" spans="2:13" ht="12.75">
      <c r="B1505" s="271">
        <v>1500</v>
      </c>
      <c r="C1505" s="1" t="s">
        <v>1180</v>
      </c>
      <c r="D1505" s="15" t="s">
        <v>15</v>
      </c>
      <c r="E1505" s="1" t="s">
        <v>1139</v>
      </c>
      <c r="F1505" s="30" t="s">
        <v>733</v>
      </c>
      <c r="G1505" s="30" t="s">
        <v>58</v>
      </c>
      <c r="H1505" s="44">
        <f t="shared" si="126"/>
        <v>-215000</v>
      </c>
      <c r="I1505" s="84">
        <f t="shared" si="127"/>
        <v>2.803738317757009</v>
      </c>
      <c r="K1505" s="87" t="s">
        <v>533</v>
      </c>
      <c r="M1505" s="43">
        <v>535</v>
      </c>
    </row>
    <row r="1506" spans="2:13" ht="12.75">
      <c r="B1506" s="271">
        <v>3000</v>
      </c>
      <c r="C1506" s="1" t="s">
        <v>316</v>
      </c>
      <c r="D1506" s="15" t="s">
        <v>15</v>
      </c>
      <c r="E1506" s="1" t="s">
        <v>1139</v>
      </c>
      <c r="F1506" s="30" t="s">
        <v>734</v>
      </c>
      <c r="G1506" s="30" t="s">
        <v>141</v>
      </c>
      <c r="H1506" s="44">
        <f t="shared" si="126"/>
        <v>-218000</v>
      </c>
      <c r="I1506" s="84">
        <f t="shared" si="127"/>
        <v>5.607476635514018</v>
      </c>
      <c r="K1506" s="87" t="s">
        <v>533</v>
      </c>
      <c r="M1506" s="43">
        <v>535</v>
      </c>
    </row>
    <row r="1507" spans="2:13" ht="12.75">
      <c r="B1507" s="271">
        <v>3000</v>
      </c>
      <c r="C1507" s="1" t="s">
        <v>318</v>
      </c>
      <c r="D1507" s="15" t="s">
        <v>15</v>
      </c>
      <c r="E1507" s="1" t="s">
        <v>1139</v>
      </c>
      <c r="F1507" s="30" t="s">
        <v>735</v>
      </c>
      <c r="G1507" s="30" t="s">
        <v>47</v>
      </c>
      <c r="H1507" s="44">
        <f t="shared" si="126"/>
        <v>-221000</v>
      </c>
      <c r="I1507" s="84">
        <f t="shared" si="127"/>
        <v>5.607476635514018</v>
      </c>
      <c r="K1507" s="87" t="s">
        <v>533</v>
      </c>
      <c r="M1507" s="43">
        <v>535</v>
      </c>
    </row>
    <row r="1508" spans="2:13" ht="12.75">
      <c r="B1508" s="271">
        <v>2500</v>
      </c>
      <c r="C1508" s="1" t="s">
        <v>1218</v>
      </c>
      <c r="D1508" s="15" t="s">
        <v>15</v>
      </c>
      <c r="E1508" s="1" t="s">
        <v>1139</v>
      </c>
      <c r="F1508" s="30" t="s">
        <v>736</v>
      </c>
      <c r="G1508" s="30" t="s">
        <v>47</v>
      </c>
      <c r="H1508" s="44">
        <f t="shared" si="126"/>
        <v>-223500</v>
      </c>
      <c r="I1508" s="84">
        <f t="shared" si="127"/>
        <v>4.672897196261682</v>
      </c>
      <c r="K1508" s="87" t="s">
        <v>533</v>
      </c>
      <c r="M1508" s="43">
        <v>535</v>
      </c>
    </row>
    <row r="1509" spans="2:13" ht="12.75">
      <c r="B1509" s="271">
        <v>2500</v>
      </c>
      <c r="C1509" s="1" t="s">
        <v>1219</v>
      </c>
      <c r="D1509" s="15" t="s">
        <v>15</v>
      </c>
      <c r="E1509" s="1" t="s">
        <v>1139</v>
      </c>
      <c r="F1509" s="30" t="s">
        <v>737</v>
      </c>
      <c r="G1509" s="30" t="s">
        <v>152</v>
      </c>
      <c r="H1509" s="44">
        <f t="shared" si="126"/>
        <v>-226000</v>
      </c>
      <c r="I1509" s="84">
        <f t="shared" si="127"/>
        <v>4.672897196261682</v>
      </c>
      <c r="K1509" s="87" t="s">
        <v>533</v>
      </c>
      <c r="M1509" s="43">
        <v>535</v>
      </c>
    </row>
    <row r="1510" spans="2:13" ht="12.75">
      <c r="B1510" s="271">
        <v>2500</v>
      </c>
      <c r="C1510" s="1" t="s">
        <v>1218</v>
      </c>
      <c r="D1510" s="15" t="s">
        <v>15</v>
      </c>
      <c r="E1510" s="1" t="s">
        <v>1139</v>
      </c>
      <c r="F1510" s="30" t="s">
        <v>738</v>
      </c>
      <c r="G1510" s="30" t="s">
        <v>289</v>
      </c>
      <c r="H1510" s="44">
        <f t="shared" si="126"/>
        <v>-228500</v>
      </c>
      <c r="I1510" s="84">
        <f t="shared" si="127"/>
        <v>4.672897196261682</v>
      </c>
      <c r="K1510" s="87" t="s">
        <v>533</v>
      </c>
      <c r="M1510" s="43">
        <v>535</v>
      </c>
    </row>
    <row r="1511" spans="2:13" ht="12.75">
      <c r="B1511" s="271">
        <v>2500</v>
      </c>
      <c r="C1511" s="1" t="s">
        <v>1219</v>
      </c>
      <c r="D1511" s="15" t="s">
        <v>15</v>
      </c>
      <c r="E1511" s="1" t="s">
        <v>1139</v>
      </c>
      <c r="F1511" s="30" t="s">
        <v>739</v>
      </c>
      <c r="G1511" s="30" t="s">
        <v>335</v>
      </c>
      <c r="H1511" s="44">
        <f t="shared" si="126"/>
        <v>-231000</v>
      </c>
      <c r="I1511" s="84">
        <f t="shared" si="127"/>
        <v>4.672897196261682</v>
      </c>
      <c r="K1511" s="87" t="s">
        <v>533</v>
      </c>
      <c r="M1511" s="43">
        <v>535</v>
      </c>
    </row>
    <row r="1512" spans="1:13" s="129" customFormat="1" ht="12.75">
      <c r="A1512" s="128"/>
      <c r="B1512" s="397">
        <f>SUM(B1437:B1511)</f>
        <v>231000</v>
      </c>
      <c r="C1512" s="128" t="s">
        <v>1143</v>
      </c>
      <c r="D1512" s="128"/>
      <c r="E1512" s="128"/>
      <c r="F1512" s="130"/>
      <c r="G1512" s="130"/>
      <c r="H1512" s="98">
        <v>0</v>
      </c>
      <c r="I1512" s="131">
        <f t="shared" si="127"/>
        <v>431.77570093457945</v>
      </c>
      <c r="M1512" s="43">
        <v>535</v>
      </c>
    </row>
    <row r="1513" spans="1:13" s="121" customFormat="1" ht="12.75">
      <c r="A1513" s="37"/>
      <c r="B1513" s="277"/>
      <c r="C1513" s="37"/>
      <c r="D1513" s="37"/>
      <c r="E1513" s="37"/>
      <c r="F1513" s="35"/>
      <c r="G1513" s="35"/>
      <c r="H1513" s="44">
        <f>H1512-B1513</f>
        <v>0</v>
      </c>
      <c r="I1513" s="84">
        <f t="shared" si="127"/>
        <v>0</v>
      </c>
      <c r="M1513" s="43">
        <v>535</v>
      </c>
    </row>
    <row r="1514" spans="1:13" s="18" customFormat="1" ht="12.75">
      <c r="A1514" s="37"/>
      <c r="B1514" s="277"/>
      <c r="C1514" s="37"/>
      <c r="D1514" s="37"/>
      <c r="E1514" s="37"/>
      <c r="F1514" s="35"/>
      <c r="G1514" s="35"/>
      <c r="H1514" s="44">
        <f aca="true" t="shared" si="128" ref="H1514:H1577">H1513-B1514</f>
        <v>0</v>
      </c>
      <c r="I1514" s="84">
        <f t="shared" si="127"/>
        <v>0</v>
      </c>
      <c r="J1514" s="121"/>
      <c r="K1514" s="121"/>
      <c r="L1514" s="121"/>
      <c r="M1514" s="43">
        <v>535</v>
      </c>
    </row>
    <row r="1515" spans="1:13" s="121" customFormat="1" ht="12.75">
      <c r="A1515" s="37"/>
      <c r="B1515" s="277">
        <v>1500</v>
      </c>
      <c r="C1515" s="37" t="s">
        <v>63</v>
      </c>
      <c r="D1515" s="37" t="s">
        <v>15</v>
      </c>
      <c r="E1515" s="37" t="s">
        <v>160</v>
      </c>
      <c r="F1515" s="35" t="s">
        <v>659</v>
      </c>
      <c r="G1515" s="35" t="s">
        <v>32</v>
      </c>
      <c r="H1515" s="44">
        <f t="shared" si="128"/>
        <v>-1500</v>
      </c>
      <c r="I1515" s="84">
        <f t="shared" si="127"/>
        <v>2.803738317757009</v>
      </c>
      <c r="K1515" s="121" t="s">
        <v>528</v>
      </c>
      <c r="M1515" s="43">
        <v>535</v>
      </c>
    </row>
    <row r="1516" spans="1:13" s="121" customFormat="1" ht="12.75">
      <c r="A1516" s="37"/>
      <c r="B1516" s="277">
        <v>1500</v>
      </c>
      <c r="C1516" s="37" t="s">
        <v>63</v>
      </c>
      <c r="D1516" s="37" t="s">
        <v>15</v>
      </c>
      <c r="E1516" s="37" t="s">
        <v>160</v>
      </c>
      <c r="F1516" s="35" t="s">
        <v>659</v>
      </c>
      <c r="G1516" s="35" t="s">
        <v>36</v>
      </c>
      <c r="H1516" s="44">
        <f t="shared" si="128"/>
        <v>-3000</v>
      </c>
      <c r="I1516" s="84">
        <f t="shared" si="127"/>
        <v>2.803738317757009</v>
      </c>
      <c r="K1516" s="121" t="s">
        <v>528</v>
      </c>
      <c r="M1516" s="43">
        <v>535</v>
      </c>
    </row>
    <row r="1517" spans="1:13" s="121" customFormat="1" ht="12.75">
      <c r="A1517" s="37"/>
      <c r="B1517" s="277">
        <v>1500</v>
      </c>
      <c r="C1517" s="37" t="s">
        <v>63</v>
      </c>
      <c r="D1517" s="37" t="s">
        <v>15</v>
      </c>
      <c r="E1517" s="37" t="s">
        <v>160</v>
      </c>
      <c r="F1517" s="35" t="s">
        <v>659</v>
      </c>
      <c r="G1517" s="35" t="s">
        <v>39</v>
      </c>
      <c r="H1517" s="44">
        <f t="shared" si="128"/>
        <v>-4500</v>
      </c>
      <c r="I1517" s="84">
        <f t="shared" si="127"/>
        <v>2.803738317757009</v>
      </c>
      <c r="K1517" s="121" t="s">
        <v>528</v>
      </c>
      <c r="M1517" s="43">
        <v>535</v>
      </c>
    </row>
    <row r="1518" spans="1:13" s="18" customFormat="1" ht="12.75">
      <c r="A1518" s="37"/>
      <c r="B1518" s="277">
        <v>1500</v>
      </c>
      <c r="C1518" s="37" t="s">
        <v>63</v>
      </c>
      <c r="D1518" s="37" t="s">
        <v>15</v>
      </c>
      <c r="E1518" s="37" t="s">
        <v>160</v>
      </c>
      <c r="F1518" s="35" t="s">
        <v>659</v>
      </c>
      <c r="G1518" s="35" t="s">
        <v>58</v>
      </c>
      <c r="H1518" s="44">
        <f t="shared" si="128"/>
        <v>-6000</v>
      </c>
      <c r="I1518" s="84">
        <f t="shared" si="127"/>
        <v>2.803738317757009</v>
      </c>
      <c r="J1518" s="121"/>
      <c r="K1518" s="121" t="s">
        <v>528</v>
      </c>
      <c r="L1518" s="121"/>
      <c r="M1518" s="43">
        <v>535</v>
      </c>
    </row>
    <row r="1519" spans="1:13" s="18" customFormat="1" ht="12.75">
      <c r="A1519" s="37"/>
      <c r="B1519" s="277">
        <v>1500</v>
      </c>
      <c r="C1519" s="37" t="s">
        <v>63</v>
      </c>
      <c r="D1519" s="37" t="s">
        <v>15</v>
      </c>
      <c r="E1519" s="37" t="s">
        <v>160</v>
      </c>
      <c r="F1519" s="35" t="s">
        <v>659</v>
      </c>
      <c r="G1519" s="35" t="s">
        <v>42</v>
      </c>
      <c r="H1519" s="44">
        <f t="shared" si="128"/>
        <v>-7500</v>
      </c>
      <c r="I1519" s="84">
        <f t="shared" si="127"/>
        <v>2.803738317757009</v>
      </c>
      <c r="J1519" s="121"/>
      <c r="K1519" s="121" t="s">
        <v>528</v>
      </c>
      <c r="L1519" s="121"/>
      <c r="M1519" s="43">
        <v>535</v>
      </c>
    </row>
    <row r="1520" spans="1:13" s="18" customFormat="1" ht="12.75">
      <c r="A1520" s="37"/>
      <c r="B1520" s="277">
        <v>1500</v>
      </c>
      <c r="C1520" s="37" t="s">
        <v>63</v>
      </c>
      <c r="D1520" s="37" t="s">
        <v>15</v>
      </c>
      <c r="E1520" s="37" t="s">
        <v>160</v>
      </c>
      <c r="F1520" s="35" t="s">
        <v>659</v>
      </c>
      <c r="G1520" s="35" t="s">
        <v>42</v>
      </c>
      <c r="H1520" s="44">
        <f t="shared" si="128"/>
        <v>-9000</v>
      </c>
      <c r="I1520" s="84">
        <f aca="true" t="shared" si="129" ref="I1520:I1583">+B1520/M1520</f>
        <v>2.803738317757009</v>
      </c>
      <c r="J1520" s="121"/>
      <c r="K1520" s="121" t="s">
        <v>528</v>
      </c>
      <c r="L1520" s="121"/>
      <c r="M1520" s="43">
        <v>535</v>
      </c>
    </row>
    <row r="1521" spans="1:13" s="18" customFormat="1" ht="12.75">
      <c r="A1521" s="37"/>
      <c r="B1521" s="277">
        <v>1500</v>
      </c>
      <c r="C1521" s="37" t="s">
        <v>63</v>
      </c>
      <c r="D1521" s="37" t="s">
        <v>15</v>
      </c>
      <c r="E1521" s="37" t="s">
        <v>160</v>
      </c>
      <c r="F1521" s="35" t="s">
        <v>659</v>
      </c>
      <c r="G1521" s="35" t="s">
        <v>141</v>
      </c>
      <c r="H1521" s="44">
        <f t="shared" si="128"/>
        <v>-10500</v>
      </c>
      <c r="I1521" s="84">
        <f t="shared" si="129"/>
        <v>2.803738317757009</v>
      </c>
      <c r="J1521" s="121"/>
      <c r="K1521" s="121" t="s">
        <v>528</v>
      </c>
      <c r="L1521" s="121"/>
      <c r="M1521" s="43">
        <v>535</v>
      </c>
    </row>
    <row r="1522" spans="1:13" s="18" customFormat="1" ht="12.75">
      <c r="A1522" s="37"/>
      <c r="B1522" s="277">
        <v>1500</v>
      </c>
      <c r="C1522" s="37" t="s">
        <v>63</v>
      </c>
      <c r="D1522" s="37" t="s">
        <v>15</v>
      </c>
      <c r="E1522" s="37" t="s">
        <v>160</v>
      </c>
      <c r="F1522" s="35" t="s">
        <v>659</v>
      </c>
      <c r="G1522" s="35" t="s">
        <v>47</v>
      </c>
      <c r="H1522" s="44">
        <f t="shared" si="128"/>
        <v>-12000</v>
      </c>
      <c r="I1522" s="84">
        <f t="shared" si="129"/>
        <v>2.803738317757009</v>
      </c>
      <c r="J1522" s="121"/>
      <c r="K1522" s="121" t="s">
        <v>528</v>
      </c>
      <c r="L1522" s="121"/>
      <c r="M1522" s="43">
        <v>535</v>
      </c>
    </row>
    <row r="1523" spans="1:13" s="18" customFormat="1" ht="12.75">
      <c r="A1523" s="37"/>
      <c r="B1523" s="277">
        <v>1500</v>
      </c>
      <c r="C1523" s="37" t="s">
        <v>63</v>
      </c>
      <c r="D1523" s="37" t="s">
        <v>15</v>
      </c>
      <c r="E1523" s="37" t="s">
        <v>160</v>
      </c>
      <c r="F1523" s="35" t="s">
        <v>659</v>
      </c>
      <c r="G1523" s="35" t="s">
        <v>152</v>
      </c>
      <c r="H1523" s="44">
        <f t="shared" si="128"/>
        <v>-13500</v>
      </c>
      <c r="I1523" s="84">
        <f t="shared" si="129"/>
        <v>2.803738317757009</v>
      </c>
      <c r="J1523" s="121"/>
      <c r="K1523" s="121" t="s">
        <v>528</v>
      </c>
      <c r="L1523" s="121"/>
      <c r="M1523" s="43">
        <v>535</v>
      </c>
    </row>
    <row r="1524" spans="1:13" s="18" customFormat="1" ht="12.75">
      <c r="A1524" s="37"/>
      <c r="B1524" s="277">
        <v>1500</v>
      </c>
      <c r="C1524" s="37" t="s">
        <v>63</v>
      </c>
      <c r="D1524" s="37" t="s">
        <v>15</v>
      </c>
      <c r="E1524" s="37" t="s">
        <v>160</v>
      </c>
      <c r="F1524" s="35" t="s">
        <v>659</v>
      </c>
      <c r="G1524" s="35" t="s">
        <v>154</v>
      </c>
      <c r="H1524" s="44">
        <f t="shared" si="128"/>
        <v>-15000</v>
      </c>
      <c r="I1524" s="84">
        <f t="shared" si="129"/>
        <v>2.803738317757009</v>
      </c>
      <c r="J1524" s="121"/>
      <c r="K1524" s="121" t="s">
        <v>528</v>
      </c>
      <c r="L1524" s="121"/>
      <c r="M1524" s="43">
        <v>535</v>
      </c>
    </row>
    <row r="1525" spans="1:13" s="18" customFormat="1" ht="12.75">
      <c r="A1525" s="37"/>
      <c r="B1525" s="277">
        <v>1500</v>
      </c>
      <c r="C1525" s="37" t="s">
        <v>63</v>
      </c>
      <c r="D1525" s="37" t="s">
        <v>15</v>
      </c>
      <c r="E1525" s="37" t="s">
        <v>160</v>
      </c>
      <c r="F1525" s="35" t="s">
        <v>659</v>
      </c>
      <c r="G1525" s="35" t="s">
        <v>156</v>
      </c>
      <c r="H1525" s="44">
        <f t="shared" si="128"/>
        <v>-16500</v>
      </c>
      <c r="I1525" s="84">
        <f t="shared" si="129"/>
        <v>2.803738317757009</v>
      </c>
      <c r="J1525" s="121"/>
      <c r="K1525" s="121" t="s">
        <v>528</v>
      </c>
      <c r="L1525" s="121"/>
      <c r="M1525" s="43">
        <v>535</v>
      </c>
    </row>
    <row r="1526" spans="1:13" s="121" customFormat="1" ht="12.75">
      <c r="A1526" s="37"/>
      <c r="B1526" s="277">
        <v>1500</v>
      </c>
      <c r="C1526" s="37" t="s">
        <v>63</v>
      </c>
      <c r="D1526" s="37" t="s">
        <v>15</v>
      </c>
      <c r="E1526" s="37" t="s">
        <v>160</v>
      </c>
      <c r="F1526" s="35" t="s">
        <v>659</v>
      </c>
      <c r="G1526" s="35" t="s">
        <v>156</v>
      </c>
      <c r="H1526" s="44">
        <f t="shared" si="128"/>
        <v>-18000</v>
      </c>
      <c r="I1526" s="84">
        <f t="shared" si="129"/>
        <v>2.803738317757009</v>
      </c>
      <c r="K1526" s="121" t="s">
        <v>528</v>
      </c>
      <c r="M1526" s="43">
        <v>535</v>
      </c>
    </row>
    <row r="1527" spans="1:13" s="18" customFormat="1" ht="12.75">
      <c r="A1527" s="37"/>
      <c r="B1527" s="277">
        <v>1500</v>
      </c>
      <c r="C1527" s="37" t="s">
        <v>63</v>
      </c>
      <c r="D1527" s="37" t="s">
        <v>15</v>
      </c>
      <c r="E1527" s="37" t="s">
        <v>160</v>
      </c>
      <c r="F1527" s="35" t="s">
        <v>659</v>
      </c>
      <c r="G1527" s="35" t="s">
        <v>167</v>
      </c>
      <c r="H1527" s="44">
        <f t="shared" si="128"/>
        <v>-19500</v>
      </c>
      <c r="I1527" s="84">
        <f t="shared" si="129"/>
        <v>2.803738317757009</v>
      </c>
      <c r="J1527" s="121"/>
      <c r="K1527" s="121" t="s">
        <v>528</v>
      </c>
      <c r="L1527" s="121"/>
      <c r="M1527" s="43">
        <v>535</v>
      </c>
    </row>
    <row r="1528" spans="1:13" s="18" customFormat="1" ht="12.75">
      <c r="A1528" s="37"/>
      <c r="B1528" s="277">
        <v>1000</v>
      </c>
      <c r="C1528" s="37" t="s">
        <v>63</v>
      </c>
      <c r="D1528" s="37" t="s">
        <v>15</v>
      </c>
      <c r="E1528" s="37" t="s">
        <v>160</v>
      </c>
      <c r="F1528" s="35" t="s">
        <v>659</v>
      </c>
      <c r="G1528" s="35" t="s">
        <v>169</v>
      </c>
      <c r="H1528" s="44">
        <f t="shared" si="128"/>
        <v>-20500</v>
      </c>
      <c r="I1528" s="84">
        <f t="shared" si="129"/>
        <v>1.8691588785046729</v>
      </c>
      <c r="J1528" s="121"/>
      <c r="K1528" s="121" t="s">
        <v>528</v>
      </c>
      <c r="L1528" s="121"/>
      <c r="M1528" s="43">
        <v>535</v>
      </c>
    </row>
    <row r="1529" spans="1:13" s="18" customFormat="1" ht="12.75">
      <c r="A1529" s="37"/>
      <c r="B1529" s="277">
        <v>1500</v>
      </c>
      <c r="C1529" s="37" t="s">
        <v>63</v>
      </c>
      <c r="D1529" s="37" t="s">
        <v>15</v>
      </c>
      <c r="E1529" s="37" t="s">
        <v>160</v>
      </c>
      <c r="F1529" s="35" t="s">
        <v>659</v>
      </c>
      <c r="G1529" s="35" t="s">
        <v>229</v>
      </c>
      <c r="H1529" s="44">
        <f t="shared" si="128"/>
        <v>-22000</v>
      </c>
      <c r="I1529" s="84">
        <f t="shared" si="129"/>
        <v>2.803738317757009</v>
      </c>
      <c r="J1529" s="121"/>
      <c r="K1529" s="121" t="s">
        <v>528</v>
      </c>
      <c r="L1529" s="121"/>
      <c r="M1529" s="43">
        <v>535</v>
      </c>
    </row>
    <row r="1530" spans="1:13" s="18" customFormat="1" ht="12.75">
      <c r="A1530" s="37"/>
      <c r="B1530" s="277">
        <v>1500</v>
      </c>
      <c r="C1530" s="37" t="s">
        <v>63</v>
      </c>
      <c r="D1530" s="37" t="s">
        <v>15</v>
      </c>
      <c r="E1530" s="37" t="s">
        <v>160</v>
      </c>
      <c r="F1530" s="35" t="s">
        <v>659</v>
      </c>
      <c r="G1530" s="35" t="s">
        <v>211</v>
      </c>
      <c r="H1530" s="44">
        <f t="shared" si="128"/>
        <v>-23500</v>
      </c>
      <c r="I1530" s="84">
        <f t="shared" si="129"/>
        <v>2.803738317757009</v>
      </c>
      <c r="J1530" s="121"/>
      <c r="K1530" s="121" t="s">
        <v>528</v>
      </c>
      <c r="L1530" s="121"/>
      <c r="M1530" s="43">
        <v>535</v>
      </c>
    </row>
    <row r="1531" spans="1:13" s="18" customFormat="1" ht="12.75">
      <c r="A1531" s="37"/>
      <c r="B1531" s="277">
        <v>1500</v>
      </c>
      <c r="C1531" s="37" t="s">
        <v>63</v>
      </c>
      <c r="D1531" s="37" t="s">
        <v>15</v>
      </c>
      <c r="E1531" s="37" t="s">
        <v>160</v>
      </c>
      <c r="F1531" s="35" t="s">
        <v>659</v>
      </c>
      <c r="G1531" s="35" t="s">
        <v>231</v>
      </c>
      <c r="H1531" s="44">
        <f t="shared" si="128"/>
        <v>-25000</v>
      </c>
      <c r="I1531" s="84">
        <f t="shared" si="129"/>
        <v>2.803738317757009</v>
      </c>
      <c r="J1531" s="121"/>
      <c r="K1531" s="121" t="s">
        <v>528</v>
      </c>
      <c r="L1531" s="121"/>
      <c r="M1531" s="43">
        <v>535</v>
      </c>
    </row>
    <row r="1532" spans="1:14" s="18" customFormat="1" ht="12.75">
      <c r="A1532" s="37"/>
      <c r="B1532" s="277">
        <v>1400</v>
      </c>
      <c r="C1532" s="37" t="s">
        <v>63</v>
      </c>
      <c r="D1532" s="37" t="s">
        <v>15</v>
      </c>
      <c r="E1532" s="37" t="s">
        <v>160</v>
      </c>
      <c r="F1532" s="35" t="s">
        <v>659</v>
      </c>
      <c r="G1532" s="35" t="s">
        <v>233</v>
      </c>
      <c r="H1532" s="44">
        <f t="shared" si="128"/>
        <v>-26400</v>
      </c>
      <c r="I1532" s="84">
        <f t="shared" si="129"/>
        <v>2.616822429906542</v>
      </c>
      <c r="J1532" s="121"/>
      <c r="K1532" s="121" t="s">
        <v>528</v>
      </c>
      <c r="L1532" s="121"/>
      <c r="M1532" s="43">
        <v>535</v>
      </c>
      <c r="N1532" s="144"/>
    </row>
    <row r="1533" spans="1:14" s="18" customFormat="1" ht="12.75">
      <c r="A1533" s="37"/>
      <c r="B1533" s="277">
        <v>1500</v>
      </c>
      <c r="C1533" s="37" t="s">
        <v>63</v>
      </c>
      <c r="D1533" s="37" t="s">
        <v>15</v>
      </c>
      <c r="E1533" s="37" t="s">
        <v>160</v>
      </c>
      <c r="F1533" s="35" t="s">
        <v>659</v>
      </c>
      <c r="G1533" s="35" t="s">
        <v>240</v>
      </c>
      <c r="H1533" s="44">
        <f t="shared" si="128"/>
        <v>-27900</v>
      </c>
      <c r="I1533" s="84">
        <f t="shared" si="129"/>
        <v>2.803738317757009</v>
      </c>
      <c r="J1533" s="121"/>
      <c r="K1533" s="121" t="s">
        <v>528</v>
      </c>
      <c r="L1533" s="121"/>
      <c r="M1533" s="43">
        <v>535</v>
      </c>
      <c r="N1533" s="144"/>
    </row>
    <row r="1534" spans="1:14" s="18" customFormat="1" ht="12.75">
      <c r="A1534" s="37"/>
      <c r="B1534" s="277">
        <v>1000</v>
      </c>
      <c r="C1534" s="37" t="s">
        <v>63</v>
      </c>
      <c r="D1534" s="37" t="s">
        <v>15</v>
      </c>
      <c r="E1534" s="37" t="s">
        <v>160</v>
      </c>
      <c r="F1534" s="35" t="s">
        <v>659</v>
      </c>
      <c r="G1534" s="35" t="s">
        <v>306</v>
      </c>
      <c r="H1534" s="44">
        <f t="shared" si="128"/>
        <v>-28900</v>
      </c>
      <c r="I1534" s="84">
        <f t="shared" si="129"/>
        <v>1.8691588785046729</v>
      </c>
      <c r="J1534" s="121"/>
      <c r="K1534" s="121" t="s">
        <v>528</v>
      </c>
      <c r="L1534" s="121"/>
      <c r="M1534" s="43">
        <v>535</v>
      </c>
      <c r="N1534" s="144"/>
    </row>
    <row r="1535" spans="1:14" s="18" customFormat="1" ht="12.75">
      <c r="A1535" s="37"/>
      <c r="B1535" s="398">
        <v>1200</v>
      </c>
      <c r="C1535" s="37" t="s">
        <v>63</v>
      </c>
      <c r="D1535" s="37" t="s">
        <v>15</v>
      </c>
      <c r="E1535" s="37" t="s">
        <v>160</v>
      </c>
      <c r="F1535" s="35" t="s">
        <v>659</v>
      </c>
      <c r="G1535" s="35" t="s">
        <v>740</v>
      </c>
      <c r="H1535" s="44">
        <f t="shared" si="128"/>
        <v>-30100</v>
      </c>
      <c r="I1535" s="84">
        <f t="shared" si="129"/>
        <v>2.2429906542056073</v>
      </c>
      <c r="J1535" s="121"/>
      <c r="K1535" s="121" t="s">
        <v>528</v>
      </c>
      <c r="L1535" s="121"/>
      <c r="M1535" s="43">
        <v>535</v>
      </c>
      <c r="N1535" s="144"/>
    </row>
    <row r="1536" spans="1:13" s="121" customFormat="1" ht="12.75">
      <c r="A1536" s="37"/>
      <c r="B1536" s="398">
        <v>1500</v>
      </c>
      <c r="C1536" s="37" t="s">
        <v>63</v>
      </c>
      <c r="D1536" s="37" t="s">
        <v>15</v>
      </c>
      <c r="E1536" s="37" t="s">
        <v>160</v>
      </c>
      <c r="F1536" s="35" t="s">
        <v>659</v>
      </c>
      <c r="G1536" s="35" t="s">
        <v>289</v>
      </c>
      <c r="H1536" s="44">
        <f t="shared" si="128"/>
        <v>-31600</v>
      </c>
      <c r="I1536" s="84">
        <f t="shared" si="129"/>
        <v>2.803738317757009</v>
      </c>
      <c r="K1536" s="121" t="s">
        <v>528</v>
      </c>
      <c r="M1536" s="43">
        <v>535</v>
      </c>
    </row>
    <row r="1537" spans="1:13" s="121" customFormat="1" ht="12.75">
      <c r="A1537" s="37"/>
      <c r="B1537" s="277">
        <v>1500</v>
      </c>
      <c r="C1537" s="37" t="s">
        <v>63</v>
      </c>
      <c r="D1537" s="37" t="s">
        <v>15</v>
      </c>
      <c r="E1537" s="37" t="s">
        <v>160</v>
      </c>
      <c r="F1537" s="35" t="s">
        <v>659</v>
      </c>
      <c r="G1537" s="35" t="s">
        <v>335</v>
      </c>
      <c r="H1537" s="44">
        <f t="shared" si="128"/>
        <v>-33100</v>
      </c>
      <c r="I1537" s="84">
        <f t="shared" si="129"/>
        <v>2.803738317757009</v>
      </c>
      <c r="K1537" s="121" t="s">
        <v>528</v>
      </c>
      <c r="M1537" s="43">
        <v>535</v>
      </c>
    </row>
    <row r="1538" spans="1:13" s="121" customFormat="1" ht="12.75">
      <c r="A1538" s="37"/>
      <c r="B1538" s="277">
        <v>1500</v>
      </c>
      <c r="C1538" s="37" t="s">
        <v>63</v>
      </c>
      <c r="D1538" s="37" t="s">
        <v>15</v>
      </c>
      <c r="E1538" s="37" t="s">
        <v>160</v>
      </c>
      <c r="F1538" s="35" t="s">
        <v>659</v>
      </c>
      <c r="G1538" s="35" t="s">
        <v>338</v>
      </c>
      <c r="H1538" s="44">
        <f t="shared" si="128"/>
        <v>-34600</v>
      </c>
      <c r="I1538" s="84">
        <f t="shared" si="129"/>
        <v>2.803738317757009</v>
      </c>
      <c r="K1538" s="121" t="s">
        <v>528</v>
      </c>
      <c r="M1538" s="43">
        <v>535</v>
      </c>
    </row>
    <row r="1539" spans="1:13" s="121" customFormat="1" ht="12.75">
      <c r="A1539" s="37"/>
      <c r="B1539" s="277">
        <v>1000</v>
      </c>
      <c r="C1539" s="37" t="s">
        <v>63</v>
      </c>
      <c r="D1539" s="37" t="s">
        <v>15</v>
      </c>
      <c r="E1539" s="37" t="s">
        <v>160</v>
      </c>
      <c r="F1539" s="35" t="s">
        <v>659</v>
      </c>
      <c r="G1539" s="35" t="s">
        <v>341</v>
      </c>
      <c r="H1539" s="44">
        <f t="shared" si="128"/>
        <v>-35600</v>
      </c>
      <c r="I1539" s="84">
        <f t="shared" si="129"/>
        <v>1.8691588785046729</v>
      </c>
      <c r="K1539" s="121" t="s">
        <v>528</v>
      </c>
      <c r="M1539" s="43">
        <v>535</v>
      </c>
    </row>
    <row r="1540" spans="1:13" s="121" customFormat="1" ht="12.75">
      <c r="A1540" s="37"/>
      <c r="B1540" s="277">
        <v>1000</v>
      </c>
      <c r="C1540" s="37" t="s">
        <v>63</v>
      </c>
      <c r="D1540" s="37" t="s">
        <v>15</v>
      </c>
      <c r="E1540" s="37" t="s">
        <v>160</v>
      </c>
      <c r="F1540" s="35" t="s">
        <v>659</v>
      </c>
      <c r="G1540" s="35" t="s">
        <v>350</v>
      </c>
      <c r="H1540" s="44">
        <f t="shared" si="128"/>
        <v>-36600</v>
      </c>
      <c r="I1540" s="84">
        <f t="shared" si="129"/>
        <v>1.8691588785046729</v>
      </c>
      <c r="K1540" s="121" t="s">
        <v>528</v>
      </c>
      <c r="M1540" s="43">
        <v>535</v>
      </c>
    </row>
    <row r="1541" spans="1:13" s="121" customFormat="1" ht="12.75">
      <c r="A1541" s="37"/>
      <c r="B1541" s="277">
        <v>1500</v>
      </c>
      <c r="C1541" s="37" t="s">
        <v>63</v>
      </c>
      <c r="D1541" s="37" t="s">
        <v>15</v>
      </c>
      <c r="E1541" s="37" t="s">
        <v>160</v>
      </c>
      <c r="F1541" s="35" t="s">
        <v>659</v>
      </c>
      <c r="G1541" s="35" t="s">
        <v>392</v>
      </c>
      <c r="H1541" s="44">
        <f t="shared" si="128"/>
        <v>-38100</v>
      </c>
      <c r="I1541" s="84">
        <f t="shared" si="129"/>
        <v>2.803738317757009</v>
      </c>
      <c r="K1541" s="121" t="s">
        <v>528</v>
      </c>
      <c r="M1541" s="43">
        <v>535</v>
      </c>
    </row>
    <row r="1542" spans="1:13" s="121" customFormat="1" ht="12.75">
      <c r="A1542" s="37"/>
      <c r="B1542" s="277">
        <v>1500</v>
      </c>
      <c r="C1542" s="37" t="s">
        <v>63</v>
      </c>
      <c r="D1542" s="37" t="s">
        <v>15</v>
      </c>
      <c r="E1542" s="37" t="s">
        <v>160</v>
      </c>
      <c r="F1542" s="35" t="s">
        <v>659</v>
      </c>
      <c r="G1542" s="35" t="s">
        <v>395</v>
      </c>
      <c r="H1542" s="44">
        <f t="shared" si="128"/>
        <v>-39600</v>
      </c>
      <c r="I1542" s="84">
        <f t="shared" si="129"/>
        <v>2.803738317757009</v>
      </c>
      <c r="K1542" s="121" t="s">
        <v>528</v>
      </c>
      <c r="M1542" s="43">
        <v>535</v>
      </c>
    </row>
    <row r="1543" spans="1:13" s="121" customFormat="1" ht="12.75">
      <c r="A1543" s="37"/>
      <c r="B1543" s="277">
        <v>1500</v>
      </c>
      <c r="C1543" s="37" t="s">
        <v>63</v>
      </c>
      <c r="D1543" s="37" t="s">
        <v>15</v>
      </c>
      <c r="E1543" s="37" t="s">
        <v>160</v>
      </c>
      <c r="F1543" s="35" t="s">
        <v>659</v>
      </c>
      <c r="G1543" s="35" t="s">
        <v>672</v>
      </c>
      <c r="H1543" s="44">
        <f t="shared" si="128"/>
        <v>-41100</v>
      </c>
      <c r="I1543" s="84">
        <f t="shared" si="129"/>
        <v>2.803738317757009</v>
      </c>
      <c r="K1543" s="121" t="s">
        <v>528</v>
      </c>
      <c r="M1543" s="43">
        <v>535</v>
      </c>
    </row>
    <row r="1544" spans="1:13" s="121" customFormat="1" ht="12.75">
      <c r="A1544" s="15"/>
      <c r="B1544" s="277">
        <v>1400</v>
      </c>
      <c r="C1544" s="15" t="s">
        <v>63</v>
      </c>
      <c r="D1544" s="15" t="s">
        <v>15</v>
      </c>
      <c r="E1544" s="15" t="s">
        <v>160</v>
      </c>
      <c r="F1544" s="34" t="s">
        <v>741</v>
      </c>
      <c r="G1544" s="34" t="s">
        <v>32</v>
      </c>
      <c r="H1544" s="44">
        <f t="shared" si="128"/>
        <v>-42500</v>
      </c>
      <c r="I1544" s="84">
        <f t="shared" si="129"/>
        <v>2.616822429906542</v>
      </c>
      <c r="J1544" s="33"/>
      <c r="K1544" s="121" t="s">
        <v>674</v>
      </c>
      <c r="L1544" s="18"/>
      <c r="M1544" s="43">
        <v>535</v>
      </c>
    </row>
    <row r="1545" spans="1:13" s="121" customFormat="1" ht="12.75">
      <c r="A1545" s="15"/>
      <c r="B1545" s="277">
        <v>1400</v>
      </c>
      <c r="C1545" s="147" t="s">
        <v>63</v>
      </c>
      <c r="D1545" s="147" t="s">
        <v>15</v>
      </c>
      <c r="E1545" s="147" t="s">
        <v>160</v>
      </c>
      <c r="F1545" s="148" t="s">
        <v>741</v>
      </c>
      <c r="G1545" s="149" t="s">
        <v>36</v>
      </c>
      <c r="H1545" s="44">
        <f t="shared" si="128"/>
        <v>-43900</v>
      </c>
      <c r="I1545" s="84">
        <f t="shared" si="129"/>
        <v>2.616822429906542</v>
      </c>
      <c r="J1545" s="33"/>
      <c r="K1545" s="121" t="s">
        <v>674</v>
      </c>
      <c r="L1545" s="18"/>
      <c r="M1545" s="43">
        <v>535</v>
      </c>
    </row>
    <row r="1546" spans="1:13" s="121" customFormat="1" ht="12.75">
      <c r="A1546" s="15"/>
      <c r="B1546" s="277">
        <v>1300</v>
      </c>
      <c r="C1546" s="147" t="s">
        <v>63</v>
      </c>
      <c r="D1546" s="147" t="s">
        <v>15</v>
      </c>
      <c r="E1546" s="147" t="s">
        <v>160</v>
      </c>
      <c r="F1546" s="148" t="s">
        <v>741</v>
      </c>
      <c r="G1546" s="149" t="s">
        <v>39</v>
      </c>
      <c r="H1546" s="44">
        <f t="shared" si="128"/>
        <v>-45200</v>
      </c>
      <c r="I1546" s="84">
        <f t="shared" si="129"/>
        <v>2.4299065420560746</v>
      </c>
      <c r="J1546" s="33"/>
      <c r="K1546" s="121" t="s">
        <v>674</v>
      </c>
      <c r="L1546" s="18"/>
      <c r="M1546" s="43">
        <v>535</v>
      </c>
    </row>
    <row r="1547" spans="1:13" s="121" customFormat="1" ht="12.75">
      <c r="A1547" s="15"/>
      <c r="B1547" s="277">
        <v>1350</v>
      </c>
      <c r="C1547" s="15" t="s">
        <v>63</v>
      </c>
      <c r="D1547" s="15" t="s">
        <v>15</v>
      </c>
      <c r="E1547" s="15" t="s">
        <v>160</v>
      </c>
      <c r="F1547" s="34" t="s">
        <v>741</v>
      </c>
      <c r="G1547" s="30" t="s">
        <v>58</v>
      </c>
      <c r="H1547" s="44">
        <f t="shared" si="128"/>
        <v>-46550</v>
      </c>
      <c r="I1547" s="84">
        <f t="shared" si="129"/>
        <v>2.5233644859813085</v>
      </c>
      <c r="J1547" s="33"/>
      <c r="K1547" s="121" t="s">
        <v>674</v>
      </c>
      <c r="L1547" s="18"/>
      <c r="M1547" s="43">
        <v>535</v>
      </c>
    </row>
    <row r="1548" spans="1:13" s="121" customFormat="1" ht="12.75">
      <c r="A1548" s="15"/>
      <c r="B1548" s="277">
        <v>1200</v>
      </c>
      <c r="C1548" s="15" t="s">
        <v>63</v>
      </c>
      <c r="D1548" s="15" t="s">
        <v>15</v>
      </c>
      <c r="E1548" s="15" t="s">
        <v>160</v>
      </c>
      <c r="F1548" s="34" t="s">
        <v>741</v>
      </c>
      <c r="G1548" s="34" t="s">
        <v>169</v>
      </c>
      <c r="H1548" s="44">
        <f t="shared" si="128"/>
        <v>-47750</v>
      </c>
      <c r="I1548" s="84">
        <f t="shared" si="129"/>
        <v>2.2429906542056073</v>
      </c>
      <c r="J1548" s="33"/>
      <c r="K1548" s="121" t="s">
        <v>674</v>
      </c>
      <c r="L1548" s="18"/>
      <c r="M1548" s="43">
        <v>535</v>
      </c>
    </row>
    <row r="1549" spans="1:13" s="121" customFormat="1" ht="12.75">
      <c r="A1549" s="15"/>
      <c r="B1549" s="277">
        <v>1500</v>
      </c>
      <c r="C1549" s="15" t="s">
        <v>63</v>
      </c>
      <c r="D1549" s="15" t="s">
        <v>15</v>
      </c>
      <c r="E1549" s="15" t="s">
        <v>160</v>
      </c>
      <c r="F1549" s="34" t="s">
        <v>741</v>
      </c>
      <c r="G1549" s="34" t="s">
        <v>238</v>
      </c>
      <c r="H1549" s="44">
        <f t="shared" si="128"/>
        <v>-49250</v>
      </c>
      <c r="I1549" s="84">
        <f t="shared" si="129"/>
        <v>2.803738317757009</v>
      </c>
      <c r="J1549" s="33"/>
      <c r="K1549" s="121" t="s">
        <v>674</v>
      </c>
      <c r="L1549" s="18"/>
      <c r="M1549" s="43">
        <v>535</v>
      </c>
    </row>
    <row r="1550" spans="1:13" s="121" customFormat="1" ht="12.75">
      <c r="A1550" s="15"/>
      <c r="B1550" s="277">
        <v>1600</v>
      </c>
      <c r="C1550" s="37" t="s">
        <v>63</v>
      </c>
      <c r="D1550" s="37" t="s">
        <v>15</v>
      </c>
      <c r="E1550" s="37" t="s">
        <v>160</v>
      </c>
      <c r="F1550" s="35" t="s">
        <v>741</v>
      </c>
      <c r="G1550" s="35" t="s">
        <v>229</v>
      </c>
      <c r="H1550" s="44">
        <f t="shared" si="128"/>
        <v>-50850</v>
      </c>
      <c r="I1550" s="84">
        <f t="shared" si="129"/>
        <v>2.9906542056074765</v>
      </c>
      <c r="J1550" s="33"/>
      <c r="K1550" s="121" t="s">
        <v>674</v>
      </c>
      <c r="L1550" s="18"/>
      <c r="M1550" s="43">
        <v>535</v>
      </c>
    </row>
    <row r="1551" spans="1:13" s="18" customFormat="1" ht="12.75">
      <c r="A1551" s="15"/>
      <c r="B1551" s="277">
        <v>1400</v>
      </c>
      <c r="C1551" s="15" t="s">
        <v>63</v>
      </c>
      <c r="D1551" s="15" t="s">
        <v>15</v>
      </c>
      <c r="E1551" s="15" t="s">
        <v>160</v>
      </c>
      <c r="F1551" s="34" t="s">
        <v>741</v>
      </c>
      <c r="G1551" s="34" t="s">
        <v>211</v>
      </c>
      <c r="H1551" s="44">
        <f t="shared" si="128"/>
        <v>-52250</v>
      </c>
      <c r="I1551" s="84">
        <f t="shared" si="129"/>
        <v>2.616822429906542</v>
      </c>
      <c r="J1551" s="33"/>
      <c r="K1551" s="121" t="s">
        <v>674</v>
      </c>
      <c r="M1551" s="43">
        <v>535</v>
      </c>
    </row>
    <row r="1552" spans="1:13" s="18" customFormat="1" ht="12.75">
      <c r="A1552" s="15"/>
      <c r="B1552" s="277">
        <v>1400</v>
      </c>
      <c r="C1552" s="15" t="s">
        <v>63</v>
      </c>
      <c r="D1552" s="15" t="s">
        <v>15</v>
      </c>
      <c r="E1552" s="15" t="s">
        <v>160</v>
      </c>
      <c r="F1552" s="34" t="s">
        <v>741</v>
      </c>
      <c r="G1552" s="34" t="s">
        <v>231</v>
      </c>
      <c r="H1552" s="44">
        <f t="shared" si="128"/>
        <v>-53650</v>
      </c>
      <c r="I1552" s="84">
        <f t="shared" si="129"/>
        <v>2.616822429906542</v>
      </c>
      <c r="J1552" s="33"/>
      <c r="K1552" s="121" t="s">
        <v>674</v>
      </c>
      <c r="M1552" s="43">
        <v>535</v>
      </c>
    </row>
    <row r="1553" spans="1:13" s="18" customFormat="1" ht="12.75">
      <c r="A1553" s="15"/>
      <c r="B1553" s="277">
        <v>1300</v>
      </c>
      <c r="C1553" s="15" t="s">
        <v>63</v>
      </c>
      <c r="D1553" s="15" t="s">
        <v>15</v>
      </c>
      <c r="E1553" s="15" t="s">
        <v>160</v>
      </c>
      <c r="F1553" s="34" t="s">
        <v>741</v>
      </c>
      <c r="G1553" s="34" t="s">
        <v>233</v>
      </c>
      <c r="H1553" s="44">
        <f t="shared" si="128"/>
        <v>-54950</v>
      </c>
      <c r="I1553" s="84">
        <f t="shared" si="129"/>
        <v>2.4299065420560746</v>
      </c>
      <c r="J1553" s="33"/>
      <c r="K1553" s="121" t="s">
        <v>674</v>
      </c>
      <c r="M1553" s="43">
        <v>535</v>
      </c>
    </row>
    <row r="1554" spans="1:13" s="18" customFormat="1" ht="12.75">
      <c r="A1554" s="15"/>
      <c r="B1554" s="277">
        <v>1400</v>
      </c>
      <c r="C1554" s="41" t="s">
        <v>63</v>
      </c>
      <c r="D1554" s="15" t="s">
        <v>15</v>
      </c>
      <c r="E1554" s="41" t="s">
        <v>160</v>
      </c>
      <c r="F1554" s="34" t="s">
        <v>741</v>
      </c>
      <c r="G1554" s="34" t="s">
        <v>240</v>
      </c>
      <c r="H1554" s="44">
        <f t="shared" si="128"/>
        <v>-56350</v>
      </c>
      <c r="I1554" s="84">
        <f t="shared" si="129"/>
        <v>2.616822429906542</v>
      </c>
      <c r="J1554" s="33"/>
      <c r="K1554" s="121" t="s">
        <v>674</v>
      </c>
      <c r="M1554" s="43">
        <v>535</v>
      </c>
    </row>
    <row r="1555" spans="1:13" s="18" customFormat="1" ht="12.75">
      <c r="A1555" s="15"/>
      <c r="B1555" s="277">
        <v>1000</v>
      </c>
      <c r="C1555" s="15" t="s">
        <v>63</v>
      </c>
      <c r="D1555" s="15" t="s">
        <v>15</v>
      </c>
      <c r="E1555" s="15" t="s">
        <v>160</v>
      </c>
      <c r="F1555" s="34" t="s">
        <v>741</v>
      </c>
      <c r="G1555" s="34" t="s">
        <v>306</v>
      </c>
      <c r="H1555" s="44">
        <f t="shared" si="128"/>
        <v>-57350</v>
      </c>
      <c r="I1555" s="84">
        <f t="shared" si="129"/>
        <v>1.8691588785046729</v>
      </c>
      <c r="J1555" s="33"/>
      <c r="K1555" s="121" t="s">
        <v>674</v>
      </c>
      <c r="M1555" s="43">
        <v>535</v>
      </c>
    </row>
    <row r="1556" spans="1:13" s="18" customFormat="1" ht="12.75">
      <c r="A1556" s="15"/>
      <c r="B1556" s="277">
        <v>1500</v>
      </c>
      <c r="C1556" s="15" t="s">
        <v>63</v>
      </c>
      <c r="D1556" s="15" t="s">
        <v>15</v>
      </c>
      <c r="E1556" s="15" t="s">
        <v>160</v>
      </c>
      <c r="F1556" s="34" t="s">
        <v>741</v>
      </c>
      <c r="G1556" s="34" t="s">
        <v>289</v>
      </c>
      <c r="H1556" s="44">
        <f t="shared" si="128"/>
        <v>-58850</v>
      </c>
      <c r="I1556" s="84">
        <f t="shared" si="129"/>
        <v>2.803738317757009</v>
      </c>
      <c r="J1556" s="33"/>
      <c r="K1556" s="121" t="s">
        <v>674</v>
      </c>
      <c r="M1556" s="43">
        <v>535</v>
      </c>
    </row>
    <row r="1557" spans="1:13" s="18" customFormat="1" ht="12.75">
      <c r="A1557" s="15"/>
      <c r="B1557" s="277">
        <v>1500</v>
      </c>
      <c r="C1557" s="15" t="s">
        <v>63</v>
      </c>
      <c r="D1557" s="15" t="s">
        <v>15</v>
      </c>
      <c r="E1557" s="15" t="s">
        <v>160</v>
      </c>
      <c r="F1557" s="34" t="s">
        <v>741</v>
      </c>
      <c r="G1557" s="34" t="s">
        <v>335</v>
      </c>
      <c r="H1557" s="44">
        <f t="shared" si="128"/>
        <v>-60350</v>
      </c>
      <c r="I1557" s="84">
        <f t="shared" si="129"/>
        <v>2.803738317757009</v>
      </c>
      <c r="J1557" s="33"/>
      <c r="K1557" s="121" t="s">
        <v>674</v>
      </c>
      <c r="M1557" s="43">
        <v>535</v>
      </c>
    </row>
    <row r="1558" spans="1:13" s="18" customFormat="1" ht="12.75">
      <c r="A1558" s="15"/>
      <c r="B1558" s="277">
        <v>1400</v>
      </c>
      <c r="C1558" s="15" t="s">
        <v>63</v>
      </c>
      <c r="D1558" s="15" t="s">
        <v>15</v>
      </c>
      <c r="E1558" s="15" t="s">
        <v>160</v>
      </c>
      <c r="F1558" s="34" t="s">
        <v>741</v>
      </c>
      <c r="G1558" s="34" t="s">
        <v>338</v>
      </c>
      <c r="H1558" s="44">
        <f t="shared" si="128"/>
        <v>-61750</v>
      </c>
      <c r="I1558" s="84">
        <f t="shared" si="129"/>
        <v>2.616822429906542</v>
      </c>
      <c r="J1558" s="33"/>
      <c r="K1558" s="121" t="s">
        <v>674</v>
      </c>
      <c r="M1558" s="43">
        <v>535</v>
      </c>
    </row>
    <row r="1559" spans="1:13" s="18" customFormat="1" ht="12.75">
      <c r="A1559" s="15"/>
      <c r="B1559" s="277">
        <v>1600</v>
      </c>
      <c r="C1559" s="15" t="s">
        <v>63</v>
      </c>
      <c r="D1559" s="15" t="s">
        <v>15</v>
      </c>
      <c r="E1559" s="15" t="s">
        <v>160</v>
      </c>
      <c r="F1559" s="34" t="s">
        <v>741</v>
      </c>
      <c r="G1559" s="34" t="s">
        <v>341</v>
      </c>
      <c r="H1559" s="44">
        <f t="shared" si="128"/>
        <v>-63350</v>
      </c>
      <c r="I1559" s="84">
        <f t="shared" si="129"/>
        <v>2.9906542056074765</v>
      </c>
      <c r="J1559" s="33"/>
      <c r="K1559" s="121" t="s">
        <v>674</v>
      </c>
      <c r="M1559" s="43">
        <v>535</v>
      </c>
    </row>
    <row r="1560" spans="1:13" s="18" customFormat="1" ht="12.75">
      <c r="A1560" s="15"/>
      <c r="B1560" s="277">
        <v>1500</v>
      </c>
      <c r="C1560" s="15" t="s">
        <v>63</v>
      </c>
      <c r="D1560" s="15" t="s">
        <v>15</v>
      </c>
      <c r="E1560" s="15" t="s">
        <v>160</v>
      </c>
      <c r="F1560" s="34" t="s">
        <v>741</v>
      </c>
      <c r="G1560" s="34" t="s">
        <v>350</v>
      </c>
      <c r="H1560" s="44">
        <f t="shared" si="128"/>
        <v>-64850</v>
      </c>
      <c r="I1560" s="84">
        <f t="shared" si="129"/>
        <v>2.803738317757009</v>
      </c>
      <c r="J1560" s="33"/>
      <c r="K1560" s="121" t="s">
        <v>674</v>
      </c>
      <c r="M1560" s="43">
        <v>535</v>
      </c>
    </row>
    <row r="1561" spans="1:13" s="18" customFormat="1" ht="12.75">
      <c r="A1561" s="15"/>
      <c r="B1561" s="277">
        <v>1400</v>
      </c>
      <c r="C1561" s="15" t="s">
        <v>63</v>
      </c>
      <c r="D1561" s="15" t="s">
        <v>15</v>
      </c>
      <c r="E1561" s="15" t="s">
        <v>160</v>
      </c>
      <c r="F1561" s="34" t="s">
        <v>741</v>
      </c>
      <c r="G1561" s="34" t="s">
        <v>392</v>
      </c>
      <c r="H1561" s="44">
        <f t="shared" si="128"/>
        <v>-66250</v>
      </c>
      <c r="I1561" s="84">
        <f t="shared" si="129"/>
        <v>2.616822429906542</v>
      </c>
      <c r="J1561" s="33"/>
      <c r="K1561" s="121" t="s">
        <v>674</v>
      </c>
      <c r="M1561" s="43">
        <v>535</v>
      </c>
    </row>
    <row r="1562" spans="1:13" s="18" customFormat="1" ht="12.75">
      <c r="A1562" s="15"/>
      <c r="B1562" s="277">
        <v>1400</v>
      </c>
      <c r="C1562" s="15" t="s">
        <v>63</v>
      </c>
      <c r="D1562" s="15" t="s">
        <v>15</v>
      </c>
      <c r="E1562" s="15" t="s">
        <v>160</v>
      </c>
      <c r="F1562" s="34" t="s">
        <v>741</v>
      </c>
      <c r="G1562" s="34" t="s">
        <v>395</v>
      </c>
      <c r="H1562" s="44">
        <f t="shared" si="128"/>
        <v>-67650</v>
      </c>
      <c r="I1562" s="84">
        <f t="shared" si="129"/>
        <v>2.616822429906542</v>
      </c>
      <c r="J1562" s="33"/>
      <c r="K1562" s="121" t="s">
        <v>674</v>
      </c>
      <c r="M1562" s="43">
        <v>535</v>
      </c>
    </row>
    <row r="1563" spans="1:13" s="121" customFormat="1" ht="12.75">
      <c r="A1563" s="37"/>
      <c r="B1563" s="277">
        <v>1500</v>
      </c>
      <c r="C1563" s="37" t="s">
        <v>63</v>
      </c>
      <c r="D1563" s="37" t="s">
        <v>15</v>
      </c>
      <c r="E1563" s="37" t="s">
        <v>160</v>
      </c>
      <c r="F1563" s="35" t="s">
        <v>687</v>
      </c>
      <c r="G1563" s="35" t="s">
        <v>141</v>
      </c>
      <c r="H1563" s="44">
        <f t="shared" si="128"/>
        <v>-69150</v>
      </c>
      <c r="I1563" s="84">
        <f t="shared" si="129"/>
        <v>2.803738317757009</v>
      </c>
      <c r="K1563" s="121" t="s">
        <v>638</v>
      </c>
      <c r="M1563" s="43">
        <v>535</v>
      </c>
    </row>
    <row r="1564" spans="1:13" s="18" customFormat="1" ht="12.75">
      <c r="A1564" s="37"/>
      <c r="B1564" s="277">
        <v>1500</v>
      </c>
      <c r="C1564" s="37" t="s">
        <v>63</v>
      </c>
      <c r="D1564" s="37" t="s">
        <v>15</v>
      </c>
      <c r="E1564" s="37" t="s">
        <v>160</v>
      </c>
      <c r="F1564" s="35" t="s">
        <v>687</v>
      </c>
      <c r="G1564" s="35" t="s">
        <v>47</v>
      </c>
      <c r="H1564" s="44">
        <f t="shared" si="128"/>
        <v>-70650</v>
      </c>
      <c r="I1564" s="84">
        <f t="shared" si="129"/>
        <v>2.803738317757009</v>
      </c>
      <c r="J1564" s="121"/>
      <c r="K1564" s="121" t="s">
        <v>638</v>
      </c>
      <c r="L1564" s="121"/>
      <c r="M1564" s="43">
        <v>535</v>
      </c>
    </row>
    <row r="1565" spans="1:13" s="18" customFormat="1" ht="12.75">
      <c r="A1565" s="37"/>
      <c r="B1565" s="277">
        <v>1500</v>
      </c>
      <c r="C1565" s="37" t="s">
        <v>63</v>
      </c>
      <c r="D1565" s="37" t="s">
        <v>15</v>
      </c>
      <c r="E1565" s="37" t="s">
        <v>160</v>
      </c>
      <c r="F1565" s="35" t="s">
        <v>687</v>
      </c>
      <c r="G1565" s="35" t="s">
        <v>152</v>
      </c>
      <c r="H1565" s="44">
        <f t="shared" si="128"/>
        <v>-72150</v>
      </c>
      <c r="I1565" s="84">
        <f t="shared" si="129"/>
        <v>2.803738317757009</v>
      </c>
      <c r="J1565" s="121"/>
      <c r="K1565" s="121" t="s">
        <v>638</v>
      </c>
      <c r="L1565" s="121"/>
      <c r="M1565" s="43">
        <v>535</v>
      </c>
    </row>
    <row r="1566" spans="1:13" s="18" customFormat="1" ht="12.75">
      <c r="A1566" s="37"/>
      <c r="B1566" s="277">
        <v>1500</v>
      </c>
      <c r="C1566" s="37" t="s">
        <v>63</v>
      </c>
      <c r="D1566" s="37" t="s">
        <v>15</v>
      </c>
      <c r="E1566" s="37" t="s">
        <v>160</v>
      </c>
      <c r="F1566" s="35" t="s">
        <v>687</v>
      </c>
      <c r="G1566" s="35" t="s">
        <v>154</v>
      </c>
      <c r="H1566" s="44">
        <f t="shared" si="128"/>
        <v>-73650</v>
      </c>
      <c r="I1566" s="84">
        <f t="shared" si="129"/>
        <v>2.803738317757009</v>
      </c>
      <c r="J1566" s="121"/>
      <c r="K1566" s="121" t="s">
        <v>638</v>
      </c>
      <c r="L1566" s="121"/>
      <c r="M1566" s="43">
        <v>535</v>
      </c>
    </row>
    <row r="1567" spans="1:13" s="18" customFormat="1" ht="12.75">
      <c r="A1567" s="37"/>
      <c r="B1567" s="277">
        <v>1500</v>
      </c>
      <c r="C1567" s="37" t="s">
        <v>63</v>
      </c>
      <c r="D1567" s="37" t="s">
        <v>15</v>
      </c>
      <c r="E1567" s="37" t="s">
        <v>160</v>
      </c>
      <c r="F1567" s="35" t="s">
        <v>687</v>
      </c>
      <c r="G1567" s="35" t="s">
        <v>156</v>
      </c>
      <c r="H1567" s="44">
        <f t="shared" si="128"/>
        <v>-75150</v>
      </c>
      <c r="I1567" s="84">
        <f t="shared" si="129"/>
        <v>2.803738317757009</v>
      </c>
      <c r="J1567" s="121"/>
      <c r="K1567" s="121" t="s">
        <v>638</v>
      </c>
      <c r="L1567" s="121"/>
      <c r="M1567" s="43">
        <v>535</v>
      </c>
    </row>
    <row r="1568" spans="1:13" s="18" customFormat="1" ht="12.75">
      <c r="A1568" s="15"/>
      <c r="B1568" s="277">
        <v>1500</v>
      </c>
      <c r="C1568" s="15" t="s">
        <v>742</v>
      </c>
      <c r="D1568" s="15" t="s">
        <v>15</v>
      </c>
      <c r="E1568" s="15" t="s">
        <v>160</v>
      </c>
      <c r="F1568" s="34" t="s">
        <v>687</v>
      </c>
      <c r="G1568" s="34" t="s">
        <v>229</v>
      </c>
      <c r="H1568" s="44">
        <f t="shared" si="128"/>
        <v>-76650</v>
      </c>
      <c r="I1568" s="84">
        <f t="shared" si="129"/>
        <v>2.803738317757009</v>
      </c>
      <c r="J1568" s="33"/>
      <c r="K1568" s="121" t="s">
        <v>638</v>
      </c>
      <c r="M1568" s="43">
        <v>535</v>
      </c>
    </row>
    <row r="1569" spans="1:13" s="18" customFormat="1" ht="12.75">
      <c r="A1569" s="15"/>
      <c r="B1569" s="277">
        <v>1500</v>
      </c>
      <c r="C1569" s="37" t="s">
        <v>742</v>
      </c>
      <c r="D1569" s="15" t="s">
        <v>15</v>
      </c>
      <c r="E1569" s="15" t="s">
        <v>160</v>
      </c>
      <c r="F1569" s="34" t="s">
        <v>687</v>
      </c>
      <c r="G1569" s="34" t="s">
        <v>211</v>
      </c>
      <c r="H1569" s="44">
        <f t="shared" si="128"/>
        <v>-78150</v>
      </c>
      <c r="I1569" s="84">
        <f t="shared" si="129"/>
        <v>2.803738317757009</v>
      </c>
      <c r="J1569" s="33"/>
      <c r="K1569" s="121" t="s">
        <v>638</v>
      </c>
      <c r="M1569" s="43">
        <v>535</v>
      </c>
    </row>
    <row r="1570" spans="1:13" s="18" customFormat="1" ht="12.75">
      <c r="A1570" s="1"/>
      <c r="B1570" s="277">
        <v>1500</v>
      </c>
      <c r="C1570" s="81" t="s">
        <v>63</v>
      </c>
      <c r="D1570" s="37" t="s">
        <v>15</v>
      </c>
      <c r="E1570" s="81" t="s">
        <v>160</v>
      </c>
      <c r="F1570" s="123" t="s">
        <v>696</v>
      </c>
      <c r="G1570" s="123" t="s">
        <v>32</v>
      </c>
      <c r="H1570" s="44">
        <f t="shared" si="128"/>
        <v>-79650</v>
      </c>
      <c r="I1570" s="84">
        <f t="shared" si="129"/>
        <v>2.803738317757009</v>
      </c>
      <c r="J1570"/>
      <c r="K1570" s="87" t="s">
        <v>694</v>
      </c>
      <c r="L1570"/>
      <c r="M1570" s="43">
        <v>535</v>
      </c>
    </row>
    <row r="1571" spans="1:13" s="18" customFormat="1" ht="12.75">
      <c r="A1571" s="1"/>
      <c r="B1571" s="277">
        <v>1500</v>
      </c>
      <c r="C1571" s="81" t="s">
        <v>63</v>
      </c>
      <c r="D1571" s="37" t="s">
        <v>15</v>
      </c>
      <c r="E1571" s="81" t="s">
        <v>160</v>
      </c>
      <c r="F1571" s="123" t="s">
        <v>696</v>
      </c>
      <c r="G1571" s="123" t="s">
        <v>36</v>
      </c>
      <c r="H1571" s="44">
        <f t="shared" si="128"/>
        <v>-81150</v>
      </c>
      <c r="I1571" s="84">
        <f t="shared" si="129"/>
        <v>2.803738317757009</v>
      </c>
      <c r="J1571"/>
      <c r="K1571" s="87" t="s">
        <v>694</v>
      </c>
      <c r="L1571"/>
      <c r="M1571" s="43">
        <v>535</v>
      </c>
    </row>
    <row r="1572" spans="1:13" s="18" customFormat="1" ht="12.75">
      <c r="A1572" s="1"/>
      <c r="B1572" s="277">
        <v>800</v>
      </c>
      <c r="C1572" s="81" t="s">
        <v>63</v>
      </c>
      <c r="D1572" s="37" t="s">
        <v>15</v>
      </c>
      <c r="E1572" s="81" t="s">
        <v>160</v>
      </c>
      <c r="F1572" s="123" t="s">
        <v>696</v>
      </c>
      <c r="G1572" s="123" t="s">
        <v>39</v>
      </c>
      <c r="H1572" s="44">
        <f t="shared" si="128"/>
        <v>-81950</v>
      </c>
      <c r="I1572" s="84">
        <f t="shared" si="129"/>
        <v>1.4953271028037383</v>
      </c>
      <c r="J1572"/>
      <c r="K1572" s="87" t="s">
        <v>694</v>
      </c>
      <c r="L1572"/>
      <c r="M1572" s="43">
        <v>535</v>
      </c>
    </row>
    <row r="1573" spans="1:13" s="18" customFormat="1" ht="12.75">
      <c r="A1573" s="1"/>
      <c r="B1573" s="277">
        <v>1500</v>
      </c>
      <c r="C1573" s="81" t="s">
        <v>63</v>
      </c>
      <c r="D1573" s="37" t="s">
        <v>15</v>
      </c>
      <c r="E1573" s="81" t="s">
        <v>160</v>
      </c>
      <c r="F1573" s="123" t="s">
        <v>696</v>
      </c>
      <c r="G1573" s="123" t="s">
        <v>141</v>
      </c>
      <c r="H1573" s="44">
        <f t="shared" si="128"/>
        <v>-83450</v>
      </c>
      <c r="I1573" s="84">
        <f t="shared" si="129"/>
        <v>2.803738317757009</v>
      </c>
      <c r="J1573"/>
      <c r="K1573" s="87" t="s">
        <v>694</v>
      </c>
      <c r="L1573"/>
      <c r="M1573" s="43">
        <v>535</v>
      </c>
    </row>
    <row r="1574" spans="1:13" s="18" customFormat="1" ht="12.75">
      <c r="A1574" s="1"/>
      <c r="B1574" s="277">
        <v>1400</v>
      </c>
      <c r="C1574" s="81" t="s">
        <v>63</v>
      </c>
      <c r="D1574" s="37" t="s">
        <v>15</v>
      </c>
      <c r="E1574" s="81" t="s">
        <v>160</v>
      </c>
      <c r="F1574" s="123" t="s">
        <v>696</v>
      </c>
      <c r="G1574" s="123" t="s">
        <v>47</v>
      </c>
      <c r="H1574" s="44">
        <f t="shared" si="128"/>
        <v>-84850</v>
      </c>
      <c r="I1574" s="84">
        <f t="shared" si="129"/>
        <v>2.616822429906542</v>
      </c>
      <c r="J1574"/>
      <c r="K1574" s="87" t="s">
        <v>694</v>
      </c>
      <c r="L1574"/>
      <c r="M1574" s="43">
        <v>535</v>
      </c>
    </row>
    <row r="1575" spans="1:13" s="18" customFormat="1" ht="12.75">
      <c r="A1575" s="1"/>
      <c r="B1575" s="277">
        <v>1500</v>
      </c>
      <c r="C1575" s="81" t="s">
        <v>63</v>
      </c>
      <c r="D1575" s="37" t="s">
        <v>15</v>
      </c>
      <c r="E1575" s="81" t="s">
        <v>160</v>
      </c>
      <c r="F1575" s="145" t="s">
        <v>696</v>
      </c>
      <c r="G1575" s="123" t="s">
        <v>152</v>
      </c>
      <c r="H1575" s="44">
        <f t="shared" si="128"/>
        <v>-86350</v>
      </c>
      <c r="I1575" s="84">
        <f t="shared" si="129"/>
        <v>2.803738317757009</v>
      </c>
      <c r="J1575"/>
      <c r="K1575" s="87" t="s">
        <v>694</v>
      </c>
      <c r="L1575"/>
      <c r="M1575" s="43">
        <v>535</v>
      </c>
    </row>
    <row r="1576" spans="1:13" s="18" customFormat="1" ht="12.75">
      <c r="A1576" s="1"/>
      <c r="B1576" s="277">
        <v>1500</v>
      </c>
      <c r="C1576" s="81" t="s">
        <v>63</v>
      </c>
      <c r="D1576" s="37" t="s">
        <v>15</v>
      </c>
      <c r="E1576" s="81" t="s">
        <v>160</v>
      </c>
      <c r="F1576" s="123" t="s">
        <v>696</v>
      </c>
      <c r="G1576" s="123" t="s">
        <v>154</v>
      </c>
      <c r="H1576" s="44">
        <f t="shared" si="128"/>
        <v>-87850</v>
      </c>
      <c r="I1576" s="84">
        <f t="shared" si="129"/>
        <v>2.803738317757009</v>
      </c>
      <c r="J1576"/>
      <c r="K1576" s="87" t="s">
        <v>694</v>
      </c>
      <c r="L1576"/>
      <c r="M1576" s="43">
        <v>535</v>
      </c>
    </row>
    <row r="1577" spans="1:13" s="18" customFormat="1" ht="12.75">
      <c r="A1577" s="1"/>
      <c r="B1577" s="277">
        <v>1500</v>
      </c>
      <c r="C1577" s="81" t="s">
        <v>63</v>
      </c>
      <c r="D1577" s="37" t="s">
        <v>15</v>
      </c>
      <c r="E1577" s="81" t="s">
        <v>160</v>
      </c>
      <c r="F1577" s="123" t="s">
        <v>696</v>
      </c>
      <c r="G1577" s="123" t="s">
        <v>156</v>
      </c>
      <c r="H1577" s="44">
        <f t="shared" si="128"/>
        <v>-89350</v>
      </c>
      <c r="I1577" s="84">
        <f t="shared" si="129"/>
        <v>2.803738317757009</v>
      </c>
      <c r="J1577"/>
      <c r="K1577" s="87" t="s">
        <v>694</v>
      </c>
      <c r="L1577"/>
      <c r="M1577" s="43">
        <v>535</v>
      </c>
    </row>
    <row r="1578" spans="1:13" s="18" customFormat="1" ht="12.75">
      <c r="A1578" s="1"/>
      <c r="B1578" s="277">
        <v>1500</v>
      </c>
      <c r="C1578" s="81" t="s">
        <v>63</v>
      </c>
      <c r="D1578" s="37" t="s">
        <v>15</v>
      </c>
      <c r="E1578" s="81" t="s">
        <v>160</v>
      </c>
      <c r="F1578" s="123" t="s">
        <v>696</v>
      </c>
      <c r="G1578" s="123" t="s">
        <v>167</v>
      </c>
      <c r="H1578" s="44">
        <f aca="true" t="shared" si="130" ref="H1578:H1641">H1577-B1578</f>
        <v>-90850</v>
      </c>
      <c r="I1578" s="84">
        <f t="shared" si="129"/>
        <v>2.803738317757009</v>
      </c>
      <c r="J1578"/>
      <c r="K1578" s="87" t="s">
        <v>694</v>
      </c>
      <c r="L1578"/>
      <c r="M1578" s="43">
        <v>535</v>
      </c>
    </row>
    <row r="1579" spans="1:14" s="18" customFormat="1" ht="12.75">
      <c r="A1579" s="1"/>
      <c r="B1579" s="277">
        <v>850</v>
      </c>
      <c r="C1579" s="81" t="s">
        <v>63</v>
      </c>
      <c r="D1579" s="37" t="s">
        <v>15</v>
      </c>
      <c r="E1579" s="81" t="s">
        <v>160</v>
      </c>
      <c r="F1579" s="123" t="s">
        <v>696</v>
      </c>
      <c r="G1579" s="123" t="s">
        <v>169</v>
      </c>
      <c r="H1579" s="44">
        <f t="shared" si="130"/>
        <v>-91700</v>
      </c>
      <c r="I1579" s="84">
        <f t="shared" si="129"/>
        <v>1.588785046728972</v>
      </c>
      <c r="J1579"/>
      <c r="K1579" s="87" t="s">
        <v>694</v>
      </c>
      <c r="L1579"/>
      <c r="M1579" s="43">
        <v>535</v>
      </c>
      <c r="N1579" s="144"/>
    </row>
    <row r="1580" spans="1:14" s="18" customFormat="1" ht="12.75">
      <c r="A1580" s="37"/>
      <c r="B1580" s="277">
        <v>1500</v>
      </c>
      <c r="C1580" s="37" t="s">
        <v>63</v>
      </c>
      <c r="D1580" s="37" t="s">
        <v>15</v>
      </c>
      <c r="E1580" s="37" t="s">
        <v>160</v>
      </c>
      <c r="F1580" s="35" t="s">
        <v>696</v>
      </c>
      <c r="G1580" s="35" t="s">
        <v>229</v>
      </c>
      <c r="H1580" s="44">
        <f t="shared" si="130"/>
        <v>-93200</v>
      </c>
      <c r="I1580" s="84">
        <f t="shared" si="129"/>
        <v>2.803738317757009</v>
      </c>
      <c r="J1580" s="121"/>
      <c r="K1580" s="87" t="s">
        <v>694</v>
      </c>
      <c r="L1580" s="121"/>
      <c r="M1580" s="43">
        <v>535</v>
      </c>
      <c r="N1580" s="144"/>
    </row>
    <row r="1581" spans="1:13" s="18" customFormat="1" ht="12.75">
      <c r="A1581" s="1"/>
      <c r="B1581" s="277">
        <v>1500</v>
      </c>
      <c r="C1581" s="81" t="s">
        <v>63</v>
      </c>
      <c r="D1581" s="37" t="s">
        <v>15</v>
      </c>
      <c r="E1581" s="81" t="s">
        <v>160</v>
      </c>
      <c r="F1581" s="123" t="s">
        <v>696</v>
      </c>
      <c r="G1581" s="123" t="s">
        <v>211</v>
      </c>
      <c r="H1581" s="44">
        <f t="shared" si="130"/>
        <v>-94700</v>
      </c>
      <c r="I1581" s="84">
        <f t="shared" si="129"/>
        <v>2.803738317757009</v>
      </c>
      <c r="J1581"/>
      <c r="K1581" s="87" t="s">
        <v>694</v>
      </c>
      <c r="L1581"/>
      <c r="M1581" s="43">
        <v>535</v>
      </c>
    </row>
    <row r="1582" spans="1:13" s="18" customFormat="1" ht="12.75">
      <c r="A1582" s="1"/>
      <c r="B1582" s="277">
        <v>1300</v>
      </c>
      <c r="C1582" s="81" t="s">
        <v>63</v>
      </c>
      <c r="D1582" s="37" t="s">
        <v>15</v>
      </c>
      <c r="E1582" s="81" t="s">
        <v>160</v>
      </c>
      <c r="F1582" s="123" t="s">
        <v>696</v>
      </c>
      <c r="G1582" s="123" t="s">
        <v>231</v>
      </c>
      <c r="H1582" s="44">
        <f t="shared" si="130"/>
        <v>-96000</v>
      </c>
      <c r="I1582" s="84">
        <f t="shared" si="129"/>
        <v>2.4299065420560746</v>
      </c>
      <c r="J1582"/>
      <c r="K1582" s="87" t="s">
        <v>694</v>
      </c>
      <c r="L1582"/>
      <c r="M1582" s="43">
        <v>535</v>
      </c>
    </row>
    <row r="1583" spans="1:13" s="18" customFormat="1" ht="12.75">
      <c r="A1583" s="1"/>
      <c r="B1583" s="277">
        <v>1250</v>
      </c>
      <c r="C1583" s="81" t="s">
        <v>63</v>
      </c>
      <c r="D1583" s="37" t="s">
        <v>15</v>
      </c>
      <c r="E1583" s="81" t="s">
        <v>160</v>
      </c>
      <c r="F1583" s="123" t="s">
        <v>696</v>
      </c>
      <c r="G1583" s="123" t="s">
        <v>233</v>
      </c>
      <c r="H1583" s="44">
        <f t="shared" si="130"/>
        <v>-97250</v>
      </c>
      <c r="I1583" s="84">
        <f t="shared" si="129"/>
        <v>2.336448598130841</v>
      </c>
      <c r="J1583"/>
      <c r="K1583" s="87" t="s">
        <v>694</v>
      </c>
      <c r="L1583"/>
      <c r="M1583" s="43">
        <v>535</v>
      </c>
    </row>
    <row r="1584" spans="1:13" s="18" customFormat="1" ht="12.75">
      <c r="A1584" s="1"/>
      <c r="B1584" s="277">
        <v>1100</v>
      </c>
      <c r="C1584" s="81" t="s">
        <v>63</v>
      </c>
      <c r="D1584" s="37" t="s">
        <v>15</v>
      </c>
      <c r="E1584" s="81" t="s">
        <v>160</v>
      </c>
      <c r="F1584" s="123" t="s">
        <v>696</v>
      </c>
      <c r="G1584" s="123" t="s">
        <v>240</v>
      </c>
      <c r="H1584" s="44">
        <f t="shared" si="130"/>
        <v>-98350</v>
      </c>
      <c r="I1584" s="84">
        <f aca="true" t="shared" si="131" ref="I1584:I1644">+B1584/M1584</f>
        <v>2.05607476635514</v>
      </c>
      <c r="J1584"/>
      <c r="K1584" s="87" t="s">
        <v>694</v>
      </c>
      <c r="L1584"/>
      <c r="M1584" s="43">
        <v>535</v>
      </c>
    </row>
    <row r="1585" spans="1:13" s="18" customFormat="1" ht="12.75">
      <c r="A1585" s="1"/>
      <c r="B1585" s="277">
        <v>800</v>
      </c>
      <c r="C1585" s="81" t="s">
        <v>63</v>
      </c>
      <c r="D1585" s="37" t="s">
        <v>15</v>
      </c>
      <c r="E1585" s="81" t="s">
        <v>160</v>
      </c>
      <c r="F1585" s="123" t="s">
        <v>696</v>
      </c>
      <c r="G1585" s="123" t="s">
        <v>306</v>
      </c>
      <c r="H1585" s="44">
        <f t="shared" si="130"/>
        <v>-99150</v>
      </c>
      <c r="I1585" s="84">
        <f t="shared" si="131"/>
        <v>1.4953271028037383</v>
      </c>
      <c r="J1585"/>
      <c r="K1585" s="87" t="s">
        <v>694</v>
      </c>
      <c r="L1585"/>
      <c r="M1585" s="43">
        <v>535</v>
      </c>
    </row>
    <row r="1586" spans="1:13" s="18" customFormat="1" ht="12.75">
      <c r="A1586" s="1"/>
      <c r="B1586" s="277">
        <v>1000</v>
      </c>
      <c r="C1586" s="37" t="s">
        <v>63</v>
      </c>
      <c r="D1586" s="37" t="s">
        <v>15</v>
      </c>
      <c r="E1586" s="81" t="s">
        <v>160</v>
      </c>
      <c r="F1586" s="123" t="s">
        <v>696</v>
      </c>
      <c r="G1586" s="123" t="s">
        <v>740</v>
      </c>
      <c r="H1586" s="44">
        <f t="shared" si="130"/>
        <v>-100150</v>
      </c>
      <c r="I1586" s="84">
        <f t="shared" si="131"/>
        <v>1.8691588785046729</v>
      </c>
      <c r="J1586"/>
      <c r="K1586" s="87" t="s">
        <v>694</v>
      </c>
      <c r="L1586"/>
      <c r="M1586" s="43">
        <v>535</v>
      </c>
    </row>
    <row r="1587" spans="1:13" s="18" customFormat="1" ht="12.75">
      <c r="A1587" s="1"/>
      <c r="B1587" s="277">
        <v>1200</v>
      </c>
      <c r="C1587" s="81" t="s">
        <v>63</v>
      </c>
      <c r="D1587" s="37" t="s">
        <v>15</v>
      </c>
      <c r="E1587" s="81" t="s">
        <v>160</v>
      </c>
      <c r="F1587" s="123" t="s">
        <v>696</v>
      </c>
      <c r="G1587" s="123" t="s">
        <v>289</v>
      </c>
      <c r="H1587" s="44">
        <f t="shared" si="130"/>
        <v>-101350</v>
      </c>
      <c r="I1587" s="84">
        <f t="shared" si="131"/>
        <v>2.2429906542056073</v>
      </c>
      <c r="J1587"/>
      <c r="K1587" s="87" t="s">
        <v>694</v>
      </c>
      <c r="L1587"/>
      <c r="M1587" s="43">
        <v>535</v>
      </c>
    </row>
    <row r="1588" spans="1:13" s="18" customFormat="1" ht="12.75">
      <c r="A1588" s="1"/>
      <c r="B1588" s="277">
        <v>1500</v>
      </c>
      <c r="C1588" s="81" t="s">
        <v>63</v>
      </c>
      <c r="D1588" s="81" t="s">
        <v>15</v>
      </c>
      <c r="E1588" s="81" t="s">
        <v>160</v>
      </c>
      <c r="F1588" s="123" t="s">
        <v>696</v>
      </c>
      <c r="G1588" s="123" t="s">
        <v>335</v>
      </c>
      <c r="H1588" s="44">
        <f t="shared" si="130"/>
        <v>-102850</v>
      </c>
      <c r="I1588" s="84">
        <f t="shared" si="131"/>
        <v>2.803738317757009</v>
      </c>
      <c r="J1588"/>
      <c r="K1588" s="87" t="s">
        <v>694</v>
      </c>
      <c r="L1588"/>
      <c r="M1588" s="43">
        <v>535</v>
      </c>
    </row>
    <row r="1589" spans="1:13" s="18" customFormat="1" ht="12.75">
      <c r="A1589" s="1"/>
      <c r="B1589" s="277">
        <v>1500</v>
      </c>
      <c r="C1589" s="81" t="s">
        <v>63</v>
      </c>
      <c r="D1589" s="81" t="s">
        <v>15</v>
      </c>
      <c r="E1589" s="81" t="s">
        <v>160</v>
      </c>
      <c r="F1589" s="123" t="s">
        <v>696</v>
      </c>
      <c r="G1589" s="123" t="s">
        <v>338</v>
      </c>
      <c r="H1589" s="44">
        <f t="shared" si="130"/>
        <v>-104350</v>
      </c>
      <c r="I1589" s="84">
        <f t="shared" si="131"/>
        <v>2.803738317757009</v>
      </c>
      <c r="J1589"/>
      <c r="K1589" s="87" t="s">
        <v>694</v>
      </c>
      <c r="L1589"/>
      <c r="M1589" s="43">
        <v>535</v>
      </c>
    </row>
    <row r="1590" spans="1:13" s="18" customFormat="1" ht="12.75">
      <c r="A1590" s="1"/>
      <c r="B1590" s="277">
        <v>1500</v>
      </c>
      <c r="C1590" s="81" t="s">
        <v>63</v>
      </c>
      <c r="D1590" s="81" t="s">
        <v>15</v>
      </c>
      <c r="E1590" s="81" t="s">
        <v>160</v>
      </c>
      <c r="F1590" s="123" t="s">
        <v>696</v>
      </c>
      <c r="G1590" s="123" t="s">
        <v>341</v>
      </c>
      <c r="H1590" s="44">
        <f t="shared" si="130"/>
        <v>-105850</v>
      </c>
      <c r="I1590" s="84">
        <f t="shared" si="131"/>
        <v>2.803738317757009</v>
      </c>
      <c r="J1590"/>
      <c r="K1590" s="87" t="s">
        <v>694</v>
      </c>
      <c r="L1590"/>
      <c r="M1590" s="43">
        <v>535</v>
      </c>
    </row>
    <row r="1591" spans="1:13" s="18" customFormat="1" ht="12.75">
      <c r="A1591" s="1"/>
      <c r="B1591" s="277">
        <v>1500</v>
      </c>
      <c r="C1591" s="81" t="s">
        <v>63</v>
      </c>
      <c r="D1591" s="81" t="s">
        <v>15</v>
      </c>
      <c r="E1591" s="81" t="s">
        <v>160</v>
      </c>
      <c r="F1591" s="123" t="s">
        <v>696</v>
      </c>
      <c r="G1591" s="123" t="s">
        <v>350</v>
      </c>
      <c r="H1591" s="44">
        <f t="shared" si="130"/>
        <v>-107350</v>
      </c>
      <c r="I1591" s="84">
        <f t="shared" si="131"/>
        <v>2.803738317757009</v>
      </c>
      <c r="J1591"/>
      <c r="K1591" s="87" t="s">
        <v>694</v>
      </c>
      <c r="L1591"/>
      <c r="M1591" s="43">
        <v>535</v>
      </c>
    </row>
    <row r="1592" spans="1:13" s="18" customFormat="1" ht="12.75">
      <c r="A1592" s="1"/>
      <c r="B1592" s="271">
        <v>1500</v>
      </c>
      <c r="C1592" s="81" t="s">
        <v>63</v>
      </c>
      <c r="D1592" s="81" t="s">
        <v>15</v>
      </c>
      <c r="E1592" s="81" t="s">
        <v>160</v>
      </c>
      <c r="F1592" s="123" t="s">
        <v>696</v>
      </c>
      <c r="G1592" s="123" t="s">
        <v>392</v>
      </c>
      <c r="H1592" s="44">
        <f t="shared" si="130"/>
        <v>-108850</v>
      </c>
      <c r="I1592" s="84">
        <f t="shared" si="131"/>
        <v>2.803738317757009</v>
      </c>
      <c r="J1592"/>
      <c r="K1592" s="87" t="s">
        <v>694</v>
      </c>
      <c r="L1592"/>
      <c r="M1592" s="43">
        <v>535</v>
      </c>
    </row>
    <row r="1593" spans="1:13" s="18" customFormat="1" ht="12.75">
      <c r="A1593" s="1"/>
      <c r="B1593" s="271">
        <v>1300</v>
      </c>
      <c r="C1593" s="81" t="s">
        <v>63</v>
      </c>
      <c r="D1593" s="81" t="s">
        <v>15</v>
      </c>
      <c r="E1593" s="81" t="s">
        <v>160</v>
      </c>
      <c r="F1593" s="123" t="s">
        <v>696</v>
      </c>
      <c r="G1593" s="123" t="s">
        <v>395</v>
      </c>
      <c r="H1593" s="44">
        <f t="shared" si="130"/>
        <v>-110150</v>
      </c>
      <c r="I1593" s="84">
        <f t="shared" si="131"/>
        <v>2.4299065420560746</v>
      </c>
      <c r="J1593"/>
      <c r="K1593" s="87" t="s">
        <v>694</v>
      </c>
      <c r="L1593"/>
      <c r="M1593" s="43">
        <v>535</v>
      </c>
    </row>
    <row r="1594" spans="1:14" s="18" customFormat="1" ht="12.75">
      <c r="A1594" s="1"/>
      <c r="B1594" s="271">
        <v>1400</v>
      </c>
      <c r="C1594" s="81" t="s">
        <v>63</v>
      </c>
      <c r="D1594" s="81" t="s">
        <v>15</v>
      </c>
      <c r="E1594" s="81" t="s">
        <v>160</v>
      </c>
      <c r="F1594" s="123" t="s">
        <v>696</v>
      </c>
      <c r="G1594" s="123" t="s">
        <v>672</v>
      </c>
      <c r="H1594" s="44">
        <f t="shared" si="130"/>
        <v>-111550</v>
      </c>
      <c r="I1594" s="84">
        <f t="shared" si="131"/>
        <v>2.616822429906542</v>
      </c>
      <c r="J1594"/>
      <c r="K1594" s="87" t="s">
        <v>694</v>
      </c>
      <c r="L1594"/>
      <c r="M1594" s="43">
        <v>535</v>
      </c>
      <c r="N1594" s="144"/>
    </row>
    <row r="1595" spans="1:14" s="18" customFormat="1" ht="12.75">
      <c r="A1595" s="1"/>
      <c r="B1595" s="271">
        <v>1500</v>
      </c>
      <c r="C1595" s="1" t="s">
        <v>63</v>
      </c>
      <c r="D1595" s="15" t="s">
        <v>15</v>
      </c>
      <c r="E1595" s="1" t="s">
        <v>160</v>
      </c>
      <c r="F1595" s="30" t="s">
        <v>743</v>
      </c>
      <c r="G1595" s="30" t="s">
        <v>32</v>
      </c>
      <c r="H1595" s="44">
        <f t="shared" si="130"/>
        <v>-113050</v>
      </c>
      <c r="I1595" s="84">
        <f t="shared" si="131"/>
        <v>2.803738317757009</v>
      </c>
      <c r="J1595"/>
      <c r="K1595" s="87" t="s">
        <v>533</v>
      </c>
      <c r="L1595"/>
      <c r="M1595" s="43">
        <v>535</v>
      </c>
      <c r="N1595" s="144"/>
    </row>
    <row r="1596" spans="1:14" s="18" customFormat="1" ht="12.75">
      <c r="A1596" s="1"/>
      <c r="B1596" s="271">
        <v>1500</v>
      </c>
      <c r="C1596" s="1" t="s">
        <v>63</v>
      </c>
      <c r="D1596" s="15" t="s">
        <v>15</v>
      </c>
      <c r="E1596" s="1" t="s">
        <v>160</v>
      </c>
      <c r="F1596" s="30" t="s">
        <v>743</v>
      </c>
      <c r="G1596" s="30" t="s">
        <v>36</v>
      </c>
      <c r="H1596" s="44">
        <f t="shared" si="130"/>
        <v>-114550</v>
      </c>
      <c r="I1596" s="84">
        <f t="shared" si="131"/>
        <v>2.803738317757009</v>
      </c>
      <c r="J1596"/>
      <c r="K1596" s="87" t="s">
        <v>533</v>
      </c>
      <c r="L1596"/>
      <c r="M1596" s="43">
        <v>535</v>
      </c>
      <c r="N1596" s="144"/>
    </row>
    <row r="1597" spans="1:14" s="18" customFormat="1" ht="12.75">
      <c r="A1597" s="1"/>
      <c r="B1597" s="271">
        <v>1500</v>
      </c>
      <c r="C1597" s="1" t="s">
        <v>63</v>
      </c>
      <c r="D1597" s="15" t="s">
        <v>15</v>
      </c>
      <c r="E1597" s="1" t="s">
        <v>160</v>
      </c>
      <c r="F1597" s="30" t="s">
        <v>743</v>
      </c>
      <c r="G1597" s="30" t="s">
        <v>39</v>
      </c>
      <c r="H1597" s="44">
        <f t="shared" si="130"/>
        <v>-116050</v>
      </c>
      <c r="I1597" s="84">
        <f t="shared" si="131"/>
        <v>2.803738317757009</v>
      </c>
      <c r="J1597"/>
      <c r="K1597" s="87" t="s">
        <v>533</v>
      </c>
      <c r="L1597"/>
      <c r="M1597" s="43">
        <v>535</v>
      </c>
      <c r="N1597" s="144"/>
    </row>
    <row r="1598" spans="1:14" s="18" customFormat="1" ht="12.75">
      <c r="A1598" s="1"/>
      <c r="B1598" s="271">
        <v>1500</v>
      </c>
      <c r="C1598" s="1" t="s">
        <v>63</v>
      </c>
      <c r="D1598" s="15" t="s">
        <v>15</v>
      </c>
      <c r="E1598" s="1" t="s">
        <v>160</v>
      </c>
      <c r="F1598" s="30" t="s">
        <v>743</v>
      </c>
      <c r="G1598" s="30" t="s">
        <v>58</v>
      </c>
      <c r="H1598" s="44">
        <f t="shared" si="130"/>
        <v>-117550</v>
      </c>
      <c r="I1598" s="84">
        <f t="shared" si="131"/>
        <v>2.803738317757009</v>
      </c>
      <c r="J1598"/>
      <c r="K1598" s="87" t="s">
        <v>533</v>
      </c>
      <c r="L1598"/>
      <c r="M1598" s="43">
        <v>535</v>
      </c>
      <c r="N1598" s="144"/>
    </row>
    <row r="1599" spans="1:14" s="18" customFormat="1" ht="12.75">
      <c r="A1599" s="1"/>
      <c r="B1599" s="271">
        <v>1200</v>
      </c>
      <c r="C1599" s="1" t="s">
        <v>63</v>
      </c>
      <c r="D1599" s="15" t="s">
        <v>15</v>
      </c>
      <c r="E1599" s="1" t="s">
        <v>160</v>
      </c>
      <c r="F1599" s="30" t="s">
        <v>743</v>
      </c>
      <c r="G1599" s="30" t="s">
        <v>42</v>
      </c>
      <c r="H1599" s="44">
        <f t="shared" si="130"/>
        <v>-118750</v>
      </c>
      <c r="I1599" s="84">
        <f t="shared" si="131"/>
        <v>2.2429906542056073</v>
      </c>
      <c r="J1599"/>
      <c r="K1599" s="87" t="s">
        <v>533</v>
      </c>
      <c r="L1599"/>
      <c r="M1599" s="43">
        <v>535</v>
      </c>
      <c r="N1599" s="144"/>
    </row>
    <row r="1600" spans="1:14" s="18" customFormat="1" ht="12.75">
      <c r="A1600" s="1"/>
      <c r="B1600" s="271">
        <v>1500</v>
      </c>
      <c r="C1600" s="1" t="s">
        <v>63</v>
      </c>
      <c r="D1600" s="15" t="s">
        <v>15</v>
      </c>
      <c r="E1600" s="1" t="s">
        <v>160</v>
      </c>
      <c r="F1600" s="30" t="s">
        <v>743</v>
      </c>
      <c r="G1600" s="30" t="s">
        <v>141</v>
      </c>
      <c r="H1600" s="44">
        <f t="shared" si="130"/>
        <v>-120250</v>
      </c>
      <c r="I1600" s="84">
        <f t="shared" si="131"/>
        <v>2.803738317757009</v>
      </c>
      <c r="J1600"/>
      <c r="K1600" s="87" t="s">
        <v>533</v>
      </c>
      <c r="L1600"/>
      <c r="M1600" s="43">
        <v>535</v>
      </c>
      <c r="N1600" s="144"/>
    </row>
    <row r="1601" spans="1:14" s="18" customFormat="1" ht="12.75">
      <c r="A1601" s="1"/>
      <c r="B1601" s="271">
        <v>1500</v>
      </c>
      <c r="C1601" s="1" t="s">
        <v>63</v>
      </c>
      <c r="D1601" s="15" t="s">
        <v>15</v>
      </c>
      <c r="E1601" s="1" t="s">
        <v>160</v>
      </c>
      <c r="F1601" s="30" t="s">
        <v>743</v>
      </c>
      <c r="G1601" s="30" t="s">
        <v>47</v>
      </c>
      <c r="H1601" s="44">
        <f t="shared" si="130"/>
        <v>-121750</v>
      </c>
      <c r="I1601" s="84">
        <f t="shared" si="131"/>
        <v>2.803738317757009</v>
      </c>
      <c r="J1601"/>
      <c r="K1601" s="87" t="s">
        <v>533</v>
      </c>
      <c r="L1601"/>
      <c r="M1601" s="43">
        <v>535</v>
      </c>
      <c r="N1601" s="144"/>
    </row>
    <row r="1602" spans="1:13" s="121" customFormat="1" ht="12.75">
      <c r="A1602" s="1"/>
      <c r="B1602" s="271">
        <v>1500</v>
      </c>
      <c r="C1602" s="1" t="s">
        <v>63</v>
      </c>
      <c r="D1602" s="15" t="s">
        <v>15</v>
      </c>
      <c r="E1602" s="1" t="s">
        <v>160</v>
      </c>
      <c r="F1602" s="30" t="s">
        <v>743</v>
      </c>
      <c r="G1602" s="30" t="s">
        <v>152</v>
      </c>
      <c r="H1602" s="44">
        <f t="shared" si="130"/>
        <v>-123250</v>
      </c>
      <c r="I1602" s="84">
        <f t="shared" si="131"/>
        <v>2.803738317757009</v>
      </c>
      <c r="J1602"/>
      <c r="K1602" s="87" t="s">
        <v>533</v>
      </c>
      <c r="L1602"/>
      <c r="M1602" s="43">
        <v>535</v>
      </c>
    </row>
    <row r="1603" spans="1:13" s="18" customFormat="1" ht="12.75">
      <c r="A1603" s="1"/>
      <c r="B1603" s="271">
        <v>1200</v>
      </c>
      <c r="C1603" s="1" t="s">
        <v>63</v>
      </c>
      <c r="D1603" s="15" t="s">
        <v>15</v>
      </c>
      <c r="E1603" s="1" t="s">
        <v>160</v>
      </c>
      <c r="F1603" s="30" t="s">
        <v>743</v>
      </c>
      <c r="G1603" s="30" t="s">
        <v>154</v>
      </c>
      <c r="H1603" s="44">
        <f t="shared" si="130"/>
        <v>-124450</v>
      </c>
      <c r="I1603" s="84">
        <f t="shared" si="131"/>
        <v>2.2429906542056073</v>
      </c>
      <c r="J1603"/>
      <c r="K1603" s="87" t="s">
        <v>533</v>
      </c>
      <c r="L1603"/>
      <c r="M1603" s="43">
        <v>535</v>
      </c>
    </row>
    <row r="1604" spans="1:13" s="18" customFormat="1" ht="12.75">
      <c r="A1604" s="1"/>
      <c r="B1604" s="277">
        <v>1500</v>
      </c>
      <c r="C1604" s="37" t="s">
        <v>63</v>
      </c>
      <c r="D1604" s="15" t="s">
        <v>15</v>
      </c>
      <c r="E1604" s="1" t="s">
        <v>160</v>
      </c>
      <c r="F1604" s="30" t="s">
        <v>743</v>
      </c>
      <c r="G1604" s="30" t="s">
        <v>156</v>
      </c>
      <c r="H1604" s="44">
        <f t="shared" si="130"/>
        <v>-125950</v>
      </c>
      <c r="I1604" s="84">
        <f t="shared" si="131"/>
        <v>2.803738317757009</v>
      </c>
      <c r="J1604"/>
      <c r="K1604" s="87" t="s">
        <v>533</v>
      </c>
      <c r="L1604"/>
      <c r="M1604" s="43">
        <v>535</v>
      </c>
    </row>
    <row r="1605" spans="1:13" s="18" customFormat="1" ht="12.75">
      <c r="A1605" s="1"/>
      <c r="B1605" s="277">
        <v>1000</v>
      </c>
      <c r="C1605" s="15" t="s">
        <v>63</v>
      </c>
      <c r="D1605" s="15" t="s">
        <v>15</v>
      </c>
      <c r="E1605" s="1" t="s">
        <v>160</v>
      </c>
      <c r="F1605" s="30" t="s">
        <v>743</v>
      </c>
      <c r="G1605" s="30" t="s">
        <v>156</v>
      </c>
      <c r="H1605" s="44">
        <f t="shared" si="130"/>
        <v>-126950</v>
      </c>
      <c r="I1605" s="84">
        <f t="shared" si="131"/>
        <v>1.8691588785046729</v>
      </c>
      <c r="J1605"/>
      <c r="K1605" s="87" t="s">
        <v>533</v>
      </c>
      <c r="L1605"/>
      <c r="M1605" s="43">
        <v>535</v>
      </c>
    </row>
    <row r="1606" spans="1:13" s="121" customFormat="1" ht="12.75">
      <c r="A1606" s="1"/>
      <c r="B1606" s="277">
        <v>1300</v>
      </c>
      <c r="C1606" s="15" t="s">
        <v>63</v>
      </c>
      <c r="D1606" s="15" t="s">
        <v>15</v>
      </c>
      <c r="E1606" s="1" t="s">
        <v>160</v>
      </c>
      <c r="F1606" s="30" t="s">
        <v>743</v>
      </c>
      <c r="G1606" s="30" t="s">
        <v>167</v>
      </c>
      <c r="H1606" s="44">
        <f t="shared" si="130"/>
        <v>-128250</v>
      </c>
      <c r="I1606" s="84">
        <f t="shared" si="131"/>
        <v>2.4299065420560746</v>
      </c>
      <c r="J1606"/>
      <c r="K1606" s="87" t="s">
        <v>533</v>
      </c>
      <c r="L1606"/>
      <c r="M1606" s="43">
        <v>535</v>
      </c>
    </row>
    <row r="1607" spans="1:13" s="121" customFormat="1" ht="12.75">
      <c r="A1607" s="1"/>
      <c r="B1607" s="277">
        <v>1000</v>
      </c>
      <c r="C1607" s="15" t="s">
        <v>63</v>
      </c>
      <c r="D1607" s="15" t="s">
        <v>15</v>
      </c>
      <c r="E1607" s="1" t="s">
        <v>160</v>
      </c>
      <c r="F1607" s="30" t="s">
        <v>743</v>
      </c>
      <c r="G1607" s="30" t="s">
        <v>169</v>
      </c>
      <c r="H1607" s="44">
        <f t="shared" si="130"/>
        <v>-129250</v>
      </c>
      <c r="I1607" s="84">
        <f t="shared" si="131"/>
        <v>1.8691588785046729</v>
      </c>
      <c r="J1607"/>
      <c r="K1607" s="87" t="s">
        <v>533</v>
      </c>
      <c r="L1607"/>
      <c r="M1607" s="43">
        <v>535</v>
      </c>
    </row>
    <row r="1608" spans="1:13" s="121" customFormat="1" ht="12.75">
      <c r="A1608" s="1"/>
      <c r="B1608" s="277">
        <v>1200</v>
      </c>
      <c r="C1608" s="15" t="s">
        <v>63</v>
      </c>
      <c r="D1608" s="15" t="s">
        <v>15</v>
      </c>
      <c r="E1608" s="1" t="s">
        <v>160</v>
      </c>
      <c r="F1608" s="30" t="s">
        <v>743</v>
      </c>
      <c r="G1608" s="30" t="s">
        <v>229</v>
      </c>
      <c r="H1608" s="44">
        <f t="shared" si="130"/>
        <v>-130450</v>
      </c>
      <c r="I1608" s="84">
        <f t="shared" si="131"/>
        <v>2.2429906542056073</v>
      </c>
      <c r="J1608"/>
      <c r="K1608" s="87" t="s">
        <v>533</v>
      </c>
      <c r="L1608"/>
      <c r="M1608" s="43">
        <v>535</v>
      </c>
    </row>
    <row r="1609" spans="1:13" s="121" customFormat="1" ht="12.75">
      <c r="A1609" s="1"/>
      <c r="B1609" s="277">
        <v>1500</v>
      </c>
      <c r="C1609" s="37" t="s">
        <v>63</v>
      </c>
      <c r="D1609" s="15" t="s">
        <v>15</v>
      </c>
      <c r="E1609" s="1" t="s">
        <v>160</v>
      </c>
      <c r="F1609" s="30" t="s">
        <v>743</v>
      </c>
      <c r="G1609" s="30" t="s">
        <v>211</v>
      </c>
      <c r="H1609" s="44">
        <f t="shared" si="130"/>
        <v>-131950</v>
      </c>
      <c r="I1609" s="84">
        <f t="shared" si="131"/>
        <v>2.803738317757009</v>
      </c>
      <c r="J1609"/>
      <c r="K1609" s="87" t="s">
        <v>533</v>
      </c>
      <c r="L1609"/>
      <c r="M1609" s="43">
        <v>535</v>
      </c>
    </row>
    <row r="1610" spans="1:13" s="121" customFormat="1" ht="12.75">
      <c r="A1610" s="1"/>
      <c r="B1610" s="271">
        <v>1200</v>
      </c>
      <c r="C1610" s="1" t="s">
        <v>63</v>
      </c>
      <c r="D1610" s="15" t="s">
        <v>15</v>
      </c>
      <c r="E1610" s="1" t="s">
        <v>160</v>
      </c>
      <c r="F1610" s="30" t="s">
        <v>743</v>
      </c>
      <c r="G1610" s="30" t="s">
        <v>211</v>
      </c>
      <c r="H1610" s="44">
        <f t="shared" si="130"/>
        <v>-133150</v>
      </c>
      <c r="I1610" s="84">
        <f t="shared" si="131"/>
        <v>2.2429906542056073</v>
      </c>
      <c r="J1610"/>
      <c r="K1610" s="87" t="s">
        <v>533</v>
      </c>
      <c r="L1610"/>
      <c r="M1610" s="43">
        <v>535</v>
      </c>
    </row>
    <row r="1611" spans="1:13" s="121" customFormat="1" ht="12.75">
      <c r="A1611" s="1"/>
      <c r="B1611" s="271">
        <v>1300</v>
      </c>
      <c r="C1611" s="1" t="s">
        <v>63</v>
      </c>
      <c r="D1611" s="15" t="s">
        <v>15</v>
      </c>
      <c r="E1611" s="1" t="s">
        <v>160</v>
      </c>
      <c r="F1611" s="30" t="s">
        <v>743</v>
      </c>
      <c r="G1611" s="30" t="s">
        <v>231</v>
      </c>
      <c r="H1611" s="44">
        <f t="shared" si="130"/>
        <v>-134450</v>
      </c>
      <c r="I1611" s="84">
        <f t="shared" si="131"/>
        <v>2.4299065420560746</v>
      </c>
      <c r="J1611"/>
      <c r="K1611" s="87" t="s">
        <v>533</v>
      </c>
      <c r="L1611"/>
      <c r="M1611" s="43">
        <v>535</v>
      </c>
    </row>
    <row r="1612" spans="1:13" s="121" customFormat="1" ht="12.75">
      <c r="A1612" s="1"/>
      <c r="B1612" s="271">
        <v>1300</v>
      </c>
      <c r="C1612" s="1" t="s">
        <v>63</v>
      </c>
      <c r="D1612" s="15" t="s">
        <v>15</v>
      </c>
      <c r="E1612" s="1" t="s">
        <v>160</v>
      </c>
      <c r="F1612" s="30" t="s">
        <v>743</v>
      </c>
      <c r="G1612" s="30" t="s">
        <v>233</v>
      </c>
      <c r="H1612" s="44">
        <f t="shared" si="130"/>
        <v>-135750</v>
      </c>
      <c r="I1612" s="84">
        <f t="shared" si="131"/>
        <v>2.4299065420560746</v>
      </c>
      <c r="J1612"/>
      <c r="K1612" s="87" t="s">
        <v>533</v>
      </c>
      <c r="L1612"/>
      <c r="M1612" s="43">
        <v>535</v>
      </c>
    </row>
    <row r="1613" spans="1:13" s="121" customFormat="1" ht="12.75">
      <c r="A1613" s="1"/>
      <c r="B1613" s="271">
        <v>1000</v>
      </c>
      <c r="C1613" s="1" t="s">
        <v>63</v>
      </c>
      <c r="D1613" s="15" t="s">
        <v>15</v>
      </c>
      <c r="E1613" s="1" t="s">
        <v>160</v>
      </c>
      <c r="F1613" s="30" t="s">
        <v>743</v>
      </c>
      <c r="G1613" s="30" t="s">
        <v>240</v>
      </c>
      <c r="H1613" s="44">
        <f t="shared" si="130"/>
        <v>-136750</v>
      </c>
      <c r="I1613" s="84">
        <f t="shared" si="131"/>
        <v>1.8691588785046729</v>
      </c>
      <c r="J1613"/>
      <c r="K1613" s="87" t="s">
        <v>533</v>
      </c>
      <c r="L1613"/>
      <c r="M1613" s="43">
        <v>535</v>
      </c>
    </row>
    <row r="1614" spans="1:13" s="121" customFormat="1" ht="12.75">
      <c r="A1614" s="1"/>
      <c r="B1614" s="271">
        <v>1000</v>
      </c>
      <c r="C1614" s="1" t="s">
        <v>63</v>
      </c>
      <c r="D1614" s="15" t="s">
        <v>15</v>
      </c>
      <c r="E1614" s="1" t="s">
        <v>160</v>
      </c>
      <c r="F1614" s="30" t="s">
        <v>743</v>
      </c>
      <c r="G1614" s="30" t="s">
        <v>306</v>
      </c>
      <c r="H1614" s="44">
        <f t="shared" si="130"/>
        <v>-137750</v>
      </c>
      <c r="I1614" s="84">
        <f t="shared" si="131"/>
        <v>1.8691588785046729</v>
      </c>
      <c r="J1614"/>
      <c r="K1614" s="87" t="s">
        <v>533</v>
      </c>
      <c r="L1614"/>
      <c r="M1614" s="43">
        <v>535</v>
      </c>
    </row>
    <row r="1615" spans="1:13" s="121" customFormat="1" ht="12.75">
      <c r="A1615" s="1"/>
      <c r="B1615" s="271">
        <v>1000</v>
      </c>
      <c r="C1615" s="1" t="s">
        <v>63</v>
      </c>
      <c r="D1615" s="15" t="s">
        <v>15</v>
      </c>
      <c r="E1615" s="1" t="s">
        <v>160</v>
      </c>
      <c r="F1615" s="30" t="s">
        <v>743</v>
      </c>
      <c r="G1615" s="30" t="s">
        <v>740</v>
      </c>
      <c r="H1615" s="44">
        <f t="shared" si="130"/>
        <v>-138750</v>
      </c>
      <c r="I1615" s="84">
        <f t="shared" si="131"/>
        <v>1.8691588785046729</v>
      </c>
      <c r="J1615"/>
      <c r="K1615" s="87" t="s">
        <v>533</v>
      </c>
      <c r="L1615"/>
      <c r="M1615" s="43">
        <v>535</v>
      </c>
    </row>
    <row r="1616" spans="1:13" s="18" customFormat="1" ht="12.75">
      <c r="A1616" s="1"/>
      <c r="B1616" s="271">
        <v>1500</v>
      </c>
      <c r="C1616" s="1" t="s">
        <v>63</v>
      </c>
      <c r="D1616" s="15" t="s">
        <v>15</v>
      </c>
      <c r="E1616" s="1" t="s">
        <v>160</v>
      </c>
      <c r="F1616" s="30" t="s">
        <v>743</v>
      </c>
      <c r="G1616" s="30" t="s">
        <v>289</v>
      </c>
      <c r="H1616" s="44">
        <f t="shared" si="130"/>
        <v>-140250</v>
      </c>
      <c r="I1616" s="84">
        <f t="shared" si="131"/>
        <v>2.803738317757009</v>
      </c>
      <c r="J1616"/>
      <c r="K1616" s="87" t="s">
        <v>533</v>
      </c>
      <c r="L1616"/>
      <c r="M1616" s="43">
        <v>535</v>
      </c>
    </row>
    <row r="1617" spans="1:13" s="121" customFormat="1" ht="12.75">
      <c r="A1617" s="1"/>
      <c r="B1617" s="271">
        <v>1500</v>
      </c>
      <c r="C1617" s="1" t="s">
        <v>63</v>
      </c>
      <c r="D1617" s="15" t="s">
        <v>15</v>
      </c>
      <c r="E1617" s="1" t="s">
        <v>160</v>
      </c>
      <c r="F1617" s="30" t="s">
        <v>743</v>
      </c>
      <c r="G1617" s="30" t="s">
        <v>335</v>
      </c>
      <c r="H1617" s="44">
        <f t="shared" si="130"/>
        <v>-141750</v>
      </c>
      <c r="I1617" s="84">
        <f t="shared" si="131"/>
        <v>2.803738317757009</v>
      </c>
      <c r="J1617"/>
      <c r="K1617" s="87" t="s">
        <v>533</v>
      </c>
      <c r="L1617"/>
      <c r="M1617" s="43">
        <v>535</v>
      </c>
    </row>
    <row r="1618" spans="1:13" s="121" customFormat="1" ht="12.75">
      <c r="A1618" s="1"/>
      <c r="B1618" s="271">
        <v>1000</v>
      </c>
      <c r="C1618" s="1" t="s">
        <v>63</v>
      </c>
      <c r="D1618" s="15" t="s">
        <v>15</v>
      </c>
      <c r="E1618" s="1" t="s">
        <v>160</v>
      </c>
      <c r="F1618" s="30" t="s">
        <v>743</v>
      </c>
      <c r="G1618" s="30" t="s">
        <v>338</v>
      </c>
      <c r="H1618" s="44">
        <f t="shared" si="130"/>
        <v>-142750</v>
      </c>
      <c r="I1618" s="84">
        <f t="shared" si="131"/>
        <v>1.8691588785046729</v>
      </c>
      <c r="J1618"/>
      <c r="K1618" s="87" t="s">
        <v>533</v>
      </c>
      <c r="L1618"/>
      <c r="M1618" s="43">
        <v>535</v>
      </c>
    </row>
    <row r="1619" spans="1:13" s="121" customFormat="1" ht="12.75">
      <c r="A1619" s="1"/>
      <c r="B1619" s="271">
        <v>1000</v>
      </c>
      <c r="C1619" s="1" t="s">
        <v>63</v>
      </c>
      <c r="D1619" s="15" t="s">
        <v>15</v>
      </c>
      <c r="E1619" s="1" t="s">
        <v>160</v>
      </c>
      <c r="F1619" s="30" t="s">
        <v>743</v>
      </c>
      <c r="G1619" s="30" t="s">
        <v>341</v>
      </c>
      <c r="H1619" s="44">
        <f t="shared" si="130"/>
        <v>-143750</v>
      </c>
      <c r="I1619" s="84">
        <f t="shared" si="131"/>
        <v>1.8691588785046729</v>
      </c>
      <c r="J1619"/>
      <c r="K1619" s="87" t="s">
        <v>533</v>
      </c>
      <c r="L1619"/>
      <c r="M1619" s="43">
        <v>535</v>
      </c>
    </row>
    <row r="1620" spans="1:13" s="18" customFormat="1" ht="12.75">
      <c r="A1620" s="1"/>
      <c r="B1620" s="271">
        <v>1200</v>
      </c>
      <c r="C1620" s="1" t="s">
        <v>63</v>
      </c>
      <c r="D1620" s="15" t="s">
        <v>15</v>
      </c>
      <c r="E1620" s="1" t="s">
        <v>160</v>
      </c>
      <c r="F1620" s="30" t="s">
        <v>743</v>
      </c>
      <c r="G1620" s="30" t="s">
        <v>350</v>
      </c>
      <c r="H1620" s="44">
        <f t="shared" si="130"/>
        <v>-144950</v>
      </c>
      <c r="I1620" s="84">
        <f t="shared" si="131"/>
        <v>2.2429906542056073</v>
      </c>
      <c r="J1620"/>
      <c r="K1620" s="87" t="s">
        <v>533</v>
      </c>
      <c r="L1620"/>
      <c r="M1620" s="43">
        <v>535</v>
      </c>
    </row>
    <row r="1621" spans="1:13" s="18" customFormat="1" ht="12.75">
      <c r="A1621" s="1"/>
      <c r="B1621" s="271">
        <v>1000</v>
      </c>
      <c r="C1621" s="1" t="s">
        <v>63</v>
      </c>
      <c r="D1621" s="15" t="s">
        <v>15</v>
      </c>
      <c r="E1621" s="1" t="s">
        <v>160</v>
      </c>
      <c r="F1621" s="30" t="s">
        <v>743</v>
      </c>
      <c r="G1621" s="30" t="s">
        <v>392</v>
      </c>
      <c r="H1621" s="44">
        <f t="shared" si="130"/>
        <v>-145950</v>
      </c>
      <c r="I1621" s="84">
        <f t="shared" si="131"/>
        <v>1.8691588785046729</v>
      </c>
      <c r="J1621"/>
      <c r="K1621" s="87" t="s">
        <v>533</v>
      </c>
      <c r="L1621"/>
      <c r="M1621" s="43">
        <v>535</v>
      </c>
    </row>
    <row r="1622" spans="1:13" s="18" customFormat="1" ht="12.75">
      <c r="A1622" s="1"/>
      <c r="B1622" s="271">
        <v>1200</v>
      </c>
      <c r="C1622" s="1" t="s">
        <v>63</v>
      </c>
      <c r="D1622" s="15" t="s">
        <v>15</v>
      </c>
      <c r="E1622" s="1" t="s">
        <v>160</v>
      </c>
      <c r="F1622" s="30" t="s">
        <v>743</v>
      </c>
      <c r="G1622" s="30" t="s">
        <v>395</v>
      </c>
      <c r="H1622" s="44">
        <f t="shared" si="130"/>
        <v>-147150</v>
      </c>
      <c r="I1622" s="84">
        <f t="shared" si="131"/>
        <v>2.2429906542056073</v>
      </c>
      <c r="J1622"/>
      <c r="K1622" s="87" t="s">
        <v>533</v>
      </c>
      <c r="L1622"/>
      <c r="M1622" s="43">
        <v>535</v>
      </c>
    </row>
    <row r="1623" spans="1:13" s="102" customFormat="1" ht="12.75">
      <c r="A1623" s="97"/>
      <c r="B1623" s="397">
        <f>SUM(B1515:B1622)</f>
        <v>147150</v>
      </c>
      <c r="C1623" s="97"/>
      <c r="D1623" s="97"/>
      <c r="E1623" s="97" t="s">
        <v>160</v>
      </c>
      <c r="F1623" s="126"/>
      <c r="G1623" s="126"/>
      <c r="H1623" s="98">
        <v>0</v>
      </c>
      <c r="I1623" s="131">
        <f t="shared" si="131"/>
        <v>275.04672897196264</v>
      </c>
      <c r="M1623" s="43">
        <v>535</v>
      </c>
    </row>
    <row r="1624" spans="1:13" s="18" customFormat="1" ht="12.75">
      <c r="A1624" s="15"/>
      <c r="B1624" s="277"/>
      <c r="C1624" s="15"/>
      <c r="D1624" s="15"/>
      <c r="E1624" s="15"/>
      <c r="F1624" s="34"/>
      <c r="G1624" s="34"/>
      <c r="H1624" s="44">
        <f t="shared" si="130"/>
        <v>0</v>
      </c>
      <c r="I1624" s="84">
        <f t="shared" si="131"/>
        <v>0</v>
      </c>
      <c r="M1624" s="43">
        <v>535</v>
      </c>
    </row>
    <row r="1625" spans="1:13" s="18" customFormat="1" ht="12.75">
      <c r="A1625" s="15"/>
      <c r="B1625" s="277"/>
      <c r="C1625" s="15"/>
      <c r="D1625" s="15"/>
      <c r="E1625" s="15"/>
      <c r="F1625" s="34"/>
      <c r="G1625" s="34"/>
      <c r="H1625" s="44">
        <f t="shared" si="130"/>
        <v>0</v>
      </c>
      <c r="I1625" s="84">
        <f t="shared" si="131"/>
        <v>0</v>
      </c>
      <c r="M1625" s="43">
        <v>535</v>
      </c>
    </row>
    <row r="1626" spans="1:13" s="18" customFormat="1" ht="12.75">
      <c r="A1626" s="37"/>
      <c r="B1626" s="277">
        <v>3000</v>
      </c>
      <c r="C1626" s="37" t="s">
        <v>64</v>
      </c>
      <c r="D1626" s="37" t="s">
        <v>15</v>
      </c>
      <c r="E1626" s="37" t="s">
        <v>1139</v>
      </c>
      <c r="F1626" s="35" t="s">
        <v>744</v>
      </c>
      <c r="G1626" s="35" t="s">
        <v>32</v>
      </c>
      <c r="H1626" s="44">
        <f t="shared" si="130"/>
        <v>-3000</v>
      </c>
      <c r="I1626" s="84">
        <f t="shared" si="131"/>
        <v>5.607476635514018</v>
      </c>
      <c r="J1626" s="121"/>
      <c r="K1626" s="121" t="s">
        <v>528</v>
      </c>
      <c r="L1626" s="121"/>
      <c r="M1626" s="43">
        <v>535</v>
      </c>
    </row>
    <row r="1627" spans="1:13" s="18" customFormat="1" ht="12.75">
      <c r="A1627" s="37"/>
      <c r="B1627" s="277">
        <v>7000</v>
      </c>
      <c r="C1627" s="37" t="s">
        <v>64</v>
      </c>
      <c r="D1627" s="37" t="s">
        <v>15</v>
      </c>
      <c r="E1627" s="37" t="s">
        <v>1139</v>
      </c>
      <c r="F1627" s="35" t="s">
        <v>745</v>
      </c>
      <c r="G1627" s="35" t="s">
        <v>36</v>
      </c>
      <c r="H1627" s="44">
        <f t="shared" si="130"/>
        <v>-10000</v>
      </c>
      <c r="I1627" s="84">
        <f t="shared" si="131"/>
        <v>13.08411214953271</v>
      </c>
      <c r="J1627" s="121"/>
      <c r="K1627" s="121" t="s">
        <v>528</v>
      </c>
      <c r="L1627" s="121"/>
      <c r="M1627" s="43">
        <v>535</v>
      </c>
    </row>
    <row r="1628" spans="1:13" s="121" customFormat="1" ht="12.75">
      <c r="A1628" s="37"/>
      <c r="B1628" s="277">
        <v>5000</v>
      </c>
      <c r="C1628" s="37" t="s">
        <v>64</v>
      </c>
      <c r="D1628" s="37" t="s">
        <v>15</v>
      </c>
      <c r="E1628" s="37" t="s">
        <v>1139</v>
      </c>
      <c r="F1628" s="35" t="s">
        <v>746</v>
      </c>
      <c r="G1628" s="35" t="s">
        <v>58</v>
      </c>
      <c r="H1628" s="44">
        <f t="shared" si="130"/>
        <v>-15000</v>
      </c>
      <c r="I1628" s="84">
        <f t="shared" si="131"/>
        <v>9.345794392523365</v>
      </c>
      <c r="K1628" s="121" t="s">
        <v>528</v>
      </c>
      <c r="M1628" s="43">
        <v>535</v>
      </c>
    </row>
    <row r="1629" spans="1:13" s="18" customFormat="1" ht="12.75">
      <c r="A1629" s="37"/>
      <c r="B1629" s="277">
        <v>5000</v>
      </c>
      <c r="C1629" s="37" t="s">
        <v>64</v>
      </c>
      <c r="D1629" s="37" t="s">
        <v>15</v>
      </c>
      <c r="E1629" s="37" t="s">
        <v>1139</v>
      </c>
      <c r="F1629" s="35" t="s">
        <v>747</v>
      </c>
      <c r="G1629" s="35" t="s">
        <v>141</v>
      </c>
      <c r="H1629" s="44">
        <f t="shared" si="130"/>
        <v>-20000</v>
      </c>
      <c r="I1629" s="84">
        <f t="shared" si="131"/>
        <v>9.345794392523365</v>
      </c>
      <c r="J1629" s="121"/>
      <c r="K1629" s="121" t="s">
        <v>528</v>
      </c>
      <c r="L1629" s="121"/>
      <c r="M1629" s="43">
        <v>535</v>
      </c>
    </row>
    <row r="1630" spans="1:13" s="18" customFormat="1" ht="12.75">
      <c r="A1630" s="37"/>
      <c r="B1630" s="277">
        <v>6000</v>
      </c>
      <c r="C1630" s="37" t="s">
        <v>64</v>
      </c>
      <c r="D1630" s="37" t="s">
        <v>15</v>
      </c>
      <c r="E1630" s="37" t="s">
        <v>1139</v>
      </c>
      <c r="F1630" s="35" t="s">
        <v>748</v>
      </c>
      <c r="G1630" s="35" t="s">
        <v>152</v>
      </c>
      <c r="H1630" s="44">
        <f t="shared" si="130"/>
        <v>-26000</v>
      </c>
      <c r="I1630" s="84">
        <f t="shared" si="131"/>
        <v>11.214953271028037</v>
      </c>
      <c r="J1630" s="121"/>
      <c r="K1630" s="121" t="s">
        <v>528</v>
      </c>
      <c r="L1630" s="121"/>
      <c r="M1630" s="43">
        <v>535</v>
      </c>
    </row>
    <row r="1631" spans="1:13" s="18" customFormat="1" ht="12.75">
      <c r="A1631" s="37"/>
      <c r="B1631" s="277">
        <v>6000</v>
      </c>
      <c r="C1631" s="37" t="s">
        <v>64</v>
      </c>
      <c r="D1631" s="37" t="s">
        <v>15</v>
      </c>
      <c r="E1631" s="37" t="s">
        <v>1139</v>
      </c>
      <c r="F1631" s="35" t="s">
        <v>748</v>
      </c>
      <c r="G1631" s="35" t="s">
        <v>154</v>
      </c>
      <c r="H1631" s="44">
        <f t="shared" si="130"/>
        <v>-32000</v>
      </c>
      <c r="I1631" s="84">
        <f t="shared" si="131"/>
        <v>11.214953271028037</v>
      </c>
      <c r="J1631" s="121"/>
      <c r="K1631" s="121" t="s">
        <v>528</v>
      </c>
      <c r="L1631" s="121"/>
      <c r="M1631" s="43">
        <v>535</v>
      </c>
    </row>
    <row r="1632" spans="1:13" s="18" customFormat="1" ht="12.75">
      <c r="A1632" s="37"/>
      <c r="B1632" s="277">
        <v>6000</v>
      </c>
      <c r="C1632" s="37" t="s">
        <v>64</v>
      </c>
      <c r="D1632" s="37" t="s">
        <v>15</v>
      </c>
      <c r="E1632" s="37" t="s">
        <v>1139</v>
      </c>
      <c r="F1632" s="35" t="s">
        <v>748</v>
      </c>
      <c r="G1632" s="35" t="s">
        <v>156</v>
      </c>
      <c r="H1632" s="44">
        <f t="shared" si="130"/>
        <v>-38000</v>
      </c>
      <c r="I1632" s="84">
        <f t="shared" si="131"/>
        <v>11.214953271028037</v>
      </c>
      <c r="J1632" s="121"/>
      <c r="K1632" s="121" t="s">
        <v>528</v>
      </c>
      <c r="L1632" s="121"/>
      <c r="M1632" s="43">
        <v>535</v>
      </c>
    </row>
    <row r="1633" spans="1:13" s="18" customFormat="1" ht="12.75">
      <c r="A1633" s="37"/>
      <c r="B1633" s="277">
        <v>3000</v>
      </c>
      <c r="C1633" s="37" t="s">
        <v>64</v>
      </c>
      <c r="D1633" s="37" t="s">
        <v>15</v>
      </c>
      <c r="E1633" s="37" t="s">
        <v>1139</v>
      </c>
      <c r="F1633" s="35" t="s">
        <v>749</v>
      </c>
      <c r="G1633" s="35" t="s">
        <v>229</v>
      </c>
      <c r="H1633" s="44">
        <f t="shared" si="130"/>
        <v>-41000</v>
      </c>
      <c r="I1633" s="84">
        <f t="shared" si="131"/>
        <v>5.607476635514018</v>
      </c>
      <c r="J1633" s="121"/>
      <c r="K1633" s="121" t="s">
        <v>528</v>
      </c>
      <c r="L1633" s="121"/>
      <c r="M1633" s="43">
        <v>535</v>
      </c>
    </row>
    <row r="1634" spans="1:14" s="18" customFormat="1" ht="12.75">
      <c r="A1634" s="37"/>
      <c r="B1634" s="277">
        <v>7000</v>
      </c>
      <c r="C1634" s="37" t="s">
        <v>64</v>
      </c>
      <c r="D1634" s="37" t="s">
        <v>15</v>
      </c>
      <c r="E1634" s="37" t="s">
        <v>1139</v>
      </c>
      <c r="F1634" s="35" t="s">
        <v>750</v>
      </c>
      <c r="G1634" s="35" t="s">
        <v>211</v>
      </c>
      <c r="H1634" s="44">
        <f t="shared" si="130"/>
        <v>-48000</v>
      </c>
      <c r="I1634" s="84">
        <f t="shared" si="131"/>
        <v>13.08411214953271</v>
      </c>
      <c r="J1634" s="121"/>
      <c r="K1634" s="121" t="s">
        <v>528</v>
      </c>
      <c r="L1634" s="121"/>
      <c r="M1634" s="43">
        <v>535</v>
      </c>
      <c r="N1634" s="144"/>
    </row>
    <row r="1635" spans="1:13" s="18" customFormat="1" ht="12.75">
      <c r="A1635" s="37"/>
      <c r="B1635" s="277">
        <v>7000</v>
      </c>
      <c r="C1635" s="37" t="s">
        <v>64</v>
      </c>
      <c r="D1635" s="37" t="s">
        <v>15</v>
      </c>
      <c r="E1635" s="37" t="s">
        <v>1139</v>
      </c>
      <c r="F1635" s="35" t="s">
        <v>751</v>
      </c>
      <c r="G1635" s="35" t="s">
        <v>289</v>
      </c>
      <c r="H1635" s="44">
        <f t="shared" si="130"/>
        <v>-55000</v>
      </c>
      <c r="I1635" s="84">
        <f t="shared" si="131"/>
        <v>13.08411214953271</v>
      </c>
      <c r="J1635" s="121"/>
      <c r="K1635" s="121" t="s">
        <v>528</v>
      </c>
      <c r="L1635" s="121"/>
      <c r="M1635" s="43">
        <v>535</v>
      </c>
    </row>
    <row r="1636" spans="1:13" s="18" customFormat="1" ht="12.75">
      <c r="A1636" s="37"/>
      <c r="B1636" s="277">
        <v>3000</v>
      </c>
      <c r="C1636" s="37" t="s">
        <v>64</v>
      </c>
      <c r="D1636" s="37" t="s">
        <v>15</v>
      </c>
      <c r="E1636" s="37" t="s">
        <v>1139</v>
      </c>
      <c r="F1636" s="150" t="s">
        <v>752</v>
      </c>
      <c r="G1636" s="35" t="s">
        <v>392</v>
      </c>
      <c r="H1636" s="44">
        <f t="shared" si="130"/>
        <v>-58000</v>
      </c>
      <c r="I1636" s="84">
        <f t="shared" si="131"/>
        <v>5.607476635514018</v>
      </c>
      <c r="J1636" s="121"/>
      <c r="K1636" s="121" t="s">
        <v>528</v>
      </c>
      <c r="L1636" s="121"/>
      <c r="M1636" s="43">
        <v>535</v>
      </c>
    </row>
    <row r="1637" spans="1:13" s="18" customFormat="1" ht="12.75">
      <c r="A1637" s="37"/>
      <c r="B1637" s="277">
        <v>7000</v>
      </c>
      <c r="C1637" s="37" t="s">
        <v>64</v>
      </c>
      <c r="D1637" s="37" t="s">
        <v>15</v>
      </c>
      <c r="E1637" s="37" t="s">
        <v>1139</v>
      </c>
      <c r="F1637" s="35" t="s">
        <v>753</v>
      </c>
      <c r="G1637" s="35" t="s">
        <v>395</v>
      </c>
      <c r="H1637" s="44">
        <f t="shared" si="130"/>
        <v>-65000</v>
      </c>
      <c r="I1637" s="84">
        <f t="shared" si="131"/>
        <v>13.08411214953271</v>
      </c>
      <c r="J1637" s="121"/>
      <c r="K1637" s="121" t="s">
        <v>528</v>
      </c>
      <c r="L1637" s="121"/>
      <c r="M1637" s="43">
        <v>535</v>
      </c>
    </row>
    <row r="1638" spans="1:14" s="18" customFormat="1" ht="12.75">
      <c r="A1638" s="15"/>
      <c r="B1638" s="277">
        <v>6000</v>
      </c>
      <c r="C1638" s="15" t="s">
        <v>64</v>
      </c>
      <c r="D1638" s="15" t="s">
        <v>15</v>
      </c>
      <c r="E1638" s="15" t="s">
        <v>1139</v>
      </c>
      <c r="F1638" s="34" t="s">
        <v>754</v>
      </c>
      <c r="G1638" s="34" t="s">
        <v>238</v>
      </c>
      <c r="H1638" s="44">
        <f t="shared" si="130"/>
        <v>-71000</v>
      </c>
      <c r="I1638" s="84">
        <f t="shared" si="131"/>
        <v>11.214953271028037</v>
      </c>
      <c r="J1638" s="33"/>
      <c r="K1638" s="121" t="s">
        <v>674</v>
      </c>
      <c r="M1638" s="43">
        <v>535</v>
      </c>
      <c r="N1638" s="144"/>
    </row>
    <row r="1639" spans="1:14" s="18" customFormat="1" ht="12.75">
      <c r="A1639" s="15"/>
      <c r="B1639" s="277">
        <v>6000</v>
      </c>
      <c r="C1639" s="15" t="s">
        <v>64</v>
      </c>
      <c r="D1639" s="15" t="s">
        <v>15</v>
      </c>
      <c r="E1639" s="15" t="s">
        <v>1139</v>
      </c>
      <c r="F1639" s="34" t="s">
        <v>755</v>
      </c>
      <c r="G1639" s="34" t="s">
        <v>289</v>
      </c>
      <c r="H1639" s="44">
        <f t="shared" si="130"/>
        <v>-77000</v>
      </c>
      <c r="I1639" s="84">
        <f t="shared" si="131"/>
        <v>11.214953271028037</v>
      </c>
      <c r="J1639" s="33"/>
      <c r="K1639" s="121" t="s">
        <v>674</v>
      </c>
      <c r="M1639" s="43">
        <v>535</v>
      </c>
      <c r="N1639" s="144"/>
    </row>
    <row r="1640" spans="1:13" s="18" customFormat="1" ht="12.75">
      <c r="A1640" s="15"/>
      <c r="B1640" s="277">
        <v>6000</v>
      </c>
      <c r="C1640" s="15" t="s">
        <v>64</v>
      </c>
      <c r="D1640" s="15" t="s">
        <v>15</v>
      </c>
      <c r="E1640" s="15" t="s">
        <v>1139</v>
      </c>
      <c r="F1640" s="34" t="s">
        <v>756</v>
      </c>
      <c r="G1640" s="34" t="s">
        <v>341</v>
      </c>
      <c r="H1640" s="44">
        <f t="shared" si="130"/>
        <v>-83000</v>
      </c>
      <c r="I1640" s="84">
        <f t="shared" si="131"/>
        <v>11.214953271028037</v>
      </c>
      <c r="J1640" s="33"/>
      <c r="K1640" s="121" t="s">
        <v>674</v>
      </c>
      <c r="M1640" s="43">
        <v>535</v>
      </c>
    </row>
    <row r="1641" spans="1:13" s="18" customFormat="1" ht="12.75">
      <c r="A1641" s="37"/>
      <c r="B1641" s="277">
        <v>3000</v>
      </c>
      <c r="C1641" s="37" t="s">
        <v>64</v>
      </c>
      <c r="D1641" s="37" t="s">
        <v>15</v>
      </c>
      <c r="E1641" s="37" t="s">
        <v>1139</v>
      </c>
      <c r="F1641" s="35" t="s">
        <v>757</v>
      </c>
      <c r="G1641" s="35" t="s">
        <v>141</v>
      </c>
      <c r="H1641" s="44">
        <f t="shared" si="130"/>
        <v>-86000</v>
      </c>
      <c r="I1641" s="84">
        <f t="shared" si="131"/>
        <v>5.607476635514018</v>
      </c>
      <c r="J1641" s="121"/>
      <c r="K1641" s="121" t="s">
        <v>638</v>
      </c>
      <c r="L1641" s="121"/>
      <c r="M1641" s="43">
        <v>535</v>
      </c>
    </row>
    <row r="1642" spans="1:13" s="18" customFormat="1" ht="12.75">
      <c r="A1642" s="37"/>
      <c r="B1642" s="277">
        <v>3000</v>
      </c>
      <c r="C1642" s="37" t="s">
        <v>64</v>
      </c>
      <c r="D1642" s="37" t="s">
        <v>15</v>
      </c>
      <c r="E1642" s="37" t="s">
        <v>1139</v>
      </c>
      <c r="F1642" s="35" t="s">
        <v>758</v>
      </c>
      <c r="G1642" s="35" t="s">
        <v>47</v>
      </c>
      <c r="H1642" s="44">
        <f aca="true" t="shared" si="132" ref="H1642:H1704">H1641-B1642</f>
        <v>-89000</v>
      </c>
      <c r="I1642" s="84">
        <f t="shared" si="131"/>
        <v>5.607476635514018</v>
      </c>
      <c r="J1642" s="121"/>
      <c r="K1642" s="121" t="s">
        <v>638</v>
      </c>
      <c r="L1642" s="121"/>
      <c r="M1642" s="43">
        <v>535</v>
      </c>
    </row>
    <row r="1643" spans="1:256" s="18" customFormat="1" ht="12.75">
      <c r="A1643" s="37"/>
      <c r="B1643" s="277">
        <v>4000</v>
      </c>
      <c r="C1643" s="37" t="s">
        <v>64</v>
      </c>
      <c r="D1643" s="37" t="s">
        <v>15</v>
      </c>
      <c r="E1643" s="37" t="s">
        <v>1139</v>
      </c>
      <c r="F1643" s="35" t="s">
        <v>687</v>
      </c>
      <c r="G1643" s="35" t="s">
        <v>152</v>
      </c>
      <c r="H1643" s="44">
        <f t="shared" si="132"/>
        <v>-93000</v>
      </c>
      <c r="I1643" s="84">
        <f t="shared" si="131"/>
        <v>7.4766355140186915</v>
      </c>
      <c r="J1643" s="121"/>
      <c r="K1643" s="121" t="s">
        <v>638</v>
      </c>
      <c r="L1643" s="121"/>
      <c r="M1643" s="43">
        <v>535</v>
      </c>
      <c r="IV1643" s="18">
        <f>SUM(M1643:IU1643)</f>
        <v>535</v>
      </c>
    </row>
    <row r="1644" spans="1:13" s="18" customFormat="1" ht="12.75">
      <c r="A1644" s="37"/>
      <c r="B1644" s="277">
        <v>6000</v>
      </c>
      <c r="C1644" s="37" t="s">
        <v>64</v>
      </c>
      <c r="D1644" s="37" t="s">
        <v>15</v>
      </c>
      <c r="E1644" s="37" t="s">
        <v>1139</v>
      </c>
      <c r="F1644" s="35" t="s">
        <v>759</v>
      </c>
      <c r="G1644" s="35" t="s">
        <v>154</v>
      </c>
      <c r="H1644" s="44">
        <f t="shared" si="132"/>
        <v>-99000</v>
      </c>
      <c r="I1644" s="84">
        <f t="shared" si="131"/>
        <v>11.214953271028037</v>
      </c>
      <c r="J1644" s="121"/>
      <c r="K1644" s="121" t="s">
        <v>638</v>
      </c>
      <c r="L1644" s="121"/>
      <c r="M1644" s="43">
        <v>535</v>
      </c>
    </row>
    <row r="1645" spans="1:13" s="18" customFormat="1" ht="12.75">
      <c r="A1645" s="15"/>
      <c r="B1645" s="277">
        <v>6000</v>
      </c>
      <c r="C1645" s="1" t="s">
        <v>64</v>
      </c>
      <c r="D1645" s="15" t="s">
        <v>15</v>
      </c>
      <c r="E1645" s="81" t="s">
        <v>1139</v>
      </c>
      <c r="F1645" s="30" t="s">
        <v>760</v>
      </c>
      <c r="G1645" s="30" t="s">
        <v>32</v>
      </c>
      <c r="H1645" s="44">
        <f>H1644-B1645</f>
        <v>-105000</v>
      </c>
      <c r="I1645" s="84">
        <f>+B1645/M1645</f>
        <v>11.214953271028037</v>
      </c>
      <c r="J1645"/>
      <c r="K1645" s="87" t="s">
        <v>694</v>
      </c>
      <c r="L1645"/>
      <c r="M1645" s="43">
        <v>535</v>
      </c>
    </row>
    <row r="1646" spans="1:13" s="18" customFormat="1" ht="12.75">
      <c r="A1646" s="15"/>
      <c r="B1646" s="277">
        <v>5000</v>
      </c>
      <c r="C1646" s="81" t="s">
        <v>64</v>
      </c>
      <c r="D1646" s="37" t="s">
        <v>15</v>
      </c>
      <c r="E1646" s="81" t="s">
        <v>1139</v>
      </c>
      <c r="F1646" s="123" t="s">
        <v>761</v>
      </c>
      <c r="G1646" s="123" t="s">
        <v>141</v>
      </c>
      <c r="H1646" s="44">
        <f>H1645-B1646</f>
        <v>-110000</v>
      </c>
      <c r="I1646" s="84">
        <f>+B1646/M1646</f>
        <v>9.345794392523365</v>
      </c>
      <c r="J1646"/>
      <c r="K1646" s="87" t="s">
        <v>694</v>
      </c>
      <c r="L1646"/>
      <c r="M1646" s="43">
        <v>535</v>
      </c>
    </row>
    <row r="1647" spans="1:13" s="121" customFormat="1" ht="12.75">
      <c r="A1647" s="1"/>
      <c r="B1647" s="277">
        <v>5000</v>
      </c>
      <c r="C1647" s="81" t="s">
        <v>64</v>
      </c>
      <c r="D1647" s="37" t="s">
        <v>15</v>
      </c>
      <c r="E1647" s="81" t="s">
        <v>1139</v>
      </c>
      <c r="F1647" s="123" t="s">
        <v>762</v>
      </c>
      <c r="G1647" s="123" t="s">
        <v>47</v>
      </c>
      <c r="H1647" s="44">
        <f>H1646-B1647</f>
        <v>-115000</v>
      </c>
      <c r="I1647" s="84">
        <f>+B1647/M1647</f>
        <v>9.345794392523365</v>
      </c>
      <c r="J1647"/>
      <c r="K1647" s="87" t="s">
        <v>694</v>
      </c>
      <c r="L1647"/>
      <c r="M1647" s="43">
        <v>535</v>
      </c>
    </row>
    <row r="1648" spans="1:13" s="18" customFormat="1" ht="12.75">
      <c r="A1648" s="1"/>
      <c r="B1648" s="277">
        <v>5000</v>
      </c>
      <c r="C1648" s="81" t="s">
        <v>64</v>
      </c>
      <c r="D1648" s="37" t="s">
        <v>15</v>
      </c>
      <c r="E1648" s="81" t="s">
        <v>1139</v>
      </c>
      <c r="F1648" s="123" t="s">
        <v>762</v>
      </c>
      <c r="G1648" s="123" t="s">
        <v>152</v>
      </c>
      <c r="H1648" s="44">
        <f>H1647-B1648</f>
        <v>-120000</v>
      </c>
      <c r="I1648" s="84">
        <f>+B1648/M1648</f>
        <v>9.345794392523365</v>
      </c>
      <c r="J1648"/>
      <c r="K1648" s="87" t="s">
        <v>694</v>
      </c>
      <c r="L1648"/>
      <c r="M1648" s="43">
        <v>535</v>
      </c>
    </row>
    <row r="1649" spans="1:13" s="121" customFormat="1" ht="12.75">
      <c r="A1649" s="1"/>
      <c r="B1649" s="277">
        <v>5000</v>
      </c>
      <c r="C1649" s="81" t="s">
        <v>64</v>
      </c>
      <c r="D1649" s="37" t="s">
        <v>15</v>
      </c>
      <c r="E1649" s="81" t="s">
        <v>1139</v>
      </c>
      <c r="F1649" s="123" t="s">
        <v>762</v>
      </c>
      <c r="G1649" s="123" t="s">
        <v>154</v>
      </c>
      <c r="H1649" s="44">
        <f t="shared" si="132"/>
        <v>-125000</v>
      </c>
      <c r="I1649" s="84">
        <f aca="true" t="shared" si="133" ref="I1649:I1710">+B1649/M1649</f>
        <v>9.345794392523365</v>
      </c>
      <c r="J1649"/>
      <c r="K1649" s="87" t="s">
        <v>694</v>
      </c>
      <c r="L1649"/>
      <c r="M1649" s="43">
        <v>535</v>
      </c>
    </row>
    <row r="1650" spans="1:13" s="121" customFormat="1" ht="12.75">
      <c r="A1650" s="1"/>
      <c r="B1650" s="277">
        <v>5000</v>
      </c>
      <c r="C1650" s="81" t="s">
        <v>64</v>
      </c>
      <c r="D1650" s="37" t="s">
        <v>15</v>
      </c>
      <c r="E1650" s="81" t="s">
        <v>1139</v>
      </c>
      <c r="F1650" s="123" t="s">
        <v>763</v>
      </c>
      <c r="G1650" s="123" t="s">
        <v>156</v>
      </c>
      <c r="H1650" s="44">
        <f t="shared" si="132"/>
        <v>-130000</v>
      </c>
      <c r="I1650" s="84">
        <f t="shared" si="133"/>
        <v>9.345794392523365</v>
      </c>
      <c r="J1650"/>
      <c r="K1650" s="87" t="s">
        <v>694</v>
      </c>
      <c r="L1650"/>
      <c r="M1650" s="43">
        <v>535</v>
      </c>
    </row>
    <row r="1651" spans="1:13" s="121" customFormat="1" ht="12.75">
      <c r="A1651" s="1"/>
      <c r="B1651" s="277">
        <v>3000</v>
      </c>
      <c r="C1651" s="81" t="s">
        <v>64</v>
      </c>
      <c r="D1651" s="37" t="s">
        <v>15</v>
      </c>
      <c r="E1651" s="81" t="s">
        <v>1139</v>
      </c>
      <c r="F1651" s="123" t="s">
        <v>764</v>
      </c>
      <c r="G1651" s="123" t="s">
        <v>229</v>
      </c>
      <c r="H1651" s="44">
        <f t="shared" si="132"/>
        <v>-133000</v>
      </c>
      <c r="I1651" s="84">
        <f t="shared" si="133"/>
        <v>5.607476635514018</v>
      </c>
      <c r="J1651"/>
      <c r="K1651" s="87" t="s">
        <v>694</v>
      </c>
      <c r="L1651"/>
      <c r="M1651" s="43">
        <v>535</v>
      </c>
    </row>
    <row r="1652" spans="1:13" s="18" customFormat="1" ht="12.75">
      <c r="A1652" s="1"/>
      <c r="B1652" s="277">
        <v>6000</v>
      </c>
      <c r="C1652" s="81" t="s">
        <v>64</v>
      </c>
      <c r="D1652" s="37" t="s">
        <v>15</v>
      </c>
      <c r="E1652" s="81" t="s">
        <v>1139</v>
      </c>
      <c r="F1652" s="123" t="s">
        <v>765</v>
      </c>
      <c r="G1652" s="123" t="s">
        <v>335</v>
      </c>
      <c r="H1652" s="44">
        <f t="shared" si="132"/>
        <v>-139000</v>
      </c>
      <c r="I1652" s="84">
        <f t="shared" si="133"/>
        <v>11.214953271028037</v>
      </c>
      <c r="J1652"/>
      <c r="K1652" s="87" t="s">
        <v>694</v>
      </c>
      <c r="L1652"/>
      <c r="M1652" s="43">
        <v>535</v>
      </c>
    </row>
    <row r="1653" spans="1:13" s="18" customFormat="1" ht="12.75">
      <c r="A1653" s="1"/>
      <c r="B1653" s="277">
        <v>6000</v>
      </c>
      <c r="C1653" s="1" t="s">
        <v>64</v>
      </c>
      <c r="D1653" s="81" t="s">
        <v>15</v>
      </c>
      <c r="E1653" s="81" t="s">
        <v>1139</v>
      </c>
      <c r="F1653" s="123" t="s">
        <v>765</v>
      </c>
      <c r="G1653" s="123" t="s">
        <v>338</v>
      </c>
      <c r="H1653" s="44">
        <f t="shared" si="132"/>
        <v>-145000</v>
      </c>
      <c r="I1653" s="84">
        <f t="shared" si="133"/>
        <v>11.214953271028037</v>
      </c>
      <c r="J1653"/>
      <c r="K1653" s="87" t="s">
        <v>694</v>
      </c>
      <c r="L1653"/>
      <c r="M1653" s="43">
        <v>535</v>
      </c>
    </row>
    <row r="1654" spans="1:13" s="121" customFormat="1" ht="12.75">
      <c r="A1654" s="1"/>
      <c r="B1654" s="277">
        <v>5000</v>
      </c>
      <c r="C1654" s="1" t="s">
        <v>64</v>
      </c>
      <c r="D1654" s="81" t="s">
        <v>15</v>
      </c>
      <c r="E1654" s="81" t="s">
        <v>1139</v>
      </c>
      <c r="F1654" s="123" t="s">
        <v>766</v>
      </c>
      <c r="G1654" s="123" t="s">
        <v>341</v>
      </c>
      <c r="H1654" s="44">
        <f t="shared" si="132"/>
        <v>-150000</v>
      </c>
      <c r="I1654" s="84">
        <f t="shared" si="133"/>
        <v>9.345794392523365</v>
      </c>
      <c r="J1654"/>
      <c r="K1654" s="87" t="s">
        <v>694</v>
      </c>
      <c r="L1654"/>
      <c r="M1654" s="43">
        <v>535</v>
      </c>
    </row>
    <row r="1655" spans="1:13" s="121" customFormat="1" ht="12.75">
      <c r="A1655" s="1"/>
      <c r="B1655" s="271">
        <v>3000</v>
      </c>
      <c r="C1655" s="81" t="s">
        <v>64</v>
      </c>
      <c r="D1655" s="81" t="s">
        <v>15</v>
      </c>
      <c r="E1655" s="81" t="s">
        <v>1139</v>
      </c>
      <c r="F1655" s="123" t="s">
        <v>767</v>
      </c>
      <c r="G1655" s="123" t="s">
        <v>392</v>
      </c>
      <c r="H1655" s="44">
        <f t="shared" si="132"/>
        <v>-153000</v>
      </c>
      <c r="I1655" s="84">
        <f t="shared" si="133"/>
        <v>5.607476635514018</v>
      </c>
      <c r="J1655"/>
      <c r="K1655" s="87" t="s">
        <v>694</v>
      </c>
      <c r="L1655"/>
      <c r="M1655" s="43">
        <v>535</v>
      </c>
    </row>
    <row r="1656" spans="1:13" s="121" customFormat="1" ht="12.75">
      <c r="A1656" s="1"/>
      <c r="B1656" s="271">
        <v>6000</v>
      </c>
      <c r="C1656" s="81" t="s">
        <v>64</v>
      </c>
      <c r="D1656" s="81" t="s">
        <v>15</v>
      </c>
      <c r="E1656" s="81" t="s">
        <v>1139</v>
      </c>
      <c r="F1656" s="123" t="s">
        <v>768</v>
      </c>
      <c r="G1656" s="123" t="s">
        <v>395</v>
      </c>
      <c r="H1656" s="44">
        <f t="shared" si="132"/>
        <v>-159000</v>
      </c>
      <c r="I1656" s="84">
        <f t="shared" si="133"/>
        <v>11.214953271028037</v>
      </c>
      <c r="J1656"/>
      <c r="K1656" s="87" t="s">
        <v>694</v>
      </c>
      <c r="L1656"/>
      <c r="M1656" s="43">
        <v>535</v>
      </c>
    </row>
    <row r="1657" spans="1:13" s="121" customFormat="1" ht="12.75">
      <c r="A1657" s="15"/>
      <c r="B1657" s="277">
        <v>7000</v>
      </c>
      <c r="C1657" s="15" t="s">
        <v>64</v>
      </c>
      <c r="D1657" s="15" t="s">
        <v>15</v>
      </c>
      <c r="E1657" s="15" t="s">
        <v>1139</v>
      </c>
      <c r="F1657" s="30" t="s">
        <v>769</v>
      </c>
      <c r="G1657" s="34" t="s">
        <v>32</v>
      </c>
      <c r="H1657" s="44">
        <f t="shared" si="132"/>
        <v>-166000</v>
      </c>
      <c r="I1657" s="84">
        <f t="shared" si="133"/>
        <v>13.08411214953271</v>
      </c>
      <c r="J1657" s="18"/>
      <c r="K1657" s="87" t="s">
        <v>533</v>
      </c>
      <c r="L1657" s="18"/>
      <c r="M1657" s="43">
        <v>535</v>
      </c>
    </row>
    <row r="1658" spans="1:13" s="18" customFormat="1" ht="12.75">
      <c r="A1658" s="1"/>
      <c r="B1658" s="271">
        <v>5000</v>
      </c>
      <c r="C1658" s="1" t="s">
        <v>64</v>
      </c>
      <c r="D1658" s="15" t="s">
        <v>15</v>
      </c>
      <c r="E1658" s="81" t="s">
        <v>1139</v>
      </c>
      <c r="F1658" s="30" t="s">
        <v>770</v>
      </c>
      <c r="G1658" s="30" t="s">
        <v>39</v>
      </c>
      <c r="H1658" s="44">
        <f t="shared" si="132"/>
        <v>-171000</v>
      </c>
      <c r="I1658" s="84">
        <f t="shared" si="133"/>
        <v>9.345794392523365</v>
      </c>
      <c r="J1658"/>
      <c r="K1658" s="87" t="s">
        <v>533</v>
      </c>
      <c r="L1658"/>
      <c r="M1658" s="43">
        <v>535</v>
      </c>
    </row>
    <row r="1659" spans="1:13" s="121" customFormat="1" ht="12.75">
      <c r="A1659" s="1"/>
      <c r="B1659" s="271">
        <v>7000</v>
      </c>
      <c r="C1659" s="1" t="s">
        <v>64</v>
      </c>
      <c r="D1659" s="15" t="s">
        <v>15</v>
      </c>
      <c r="E1659" s="1" t="s">
        <v>1139</v>
      </c>
      <c r="F1659" s="30" t="s">
        <v>771</v>
      </c>
      <c r="G1659" s="30" t="s">
        <v>141</v>
      </c>
      <c r="H1659" s="44">
        <f t="shared" si="132"/>
        <v>-178000</v>
      </c>
      <c r="I1659" s="84">
        <f t="shared" si="133"/>
        <v>13.08411214953271</v>
      </c>
      <c r="J1659"/>
      <c r="K1659" s="87" t="s">
        <v>533</v>
      </c>
      <c r="L1659"/>
      <c r="M1659" s="43">
        <v>535</v>
      </c>
    </row>
    <row r="1660" spans="1:13" s="121" customFormat="1" ht="12.75">
      <c r="A1660" s="1"/>
      <c r="B1660" s="271">
        <v>5000</v>
      </c>
      <c r="C1660" s="1" t="s">
        <v>64</v>
      </c>
      <c r="D1660" s="15" t="s">
        <v>15</v>
      </c>
      <c r="E1660" s="1" t="s">
        <v>1139</v>
      </c>
      <c r="F1660" s="30" t="s">
        <v>772</v>
      </c>
      <c r="G1660" s="30" t="s">
        <v>47</v>
      </c>
      <c r="H1660" s="44">
        <f t="shared" si="132"/>
        <v>-183000</v>
      </c>
      <c r="I1660" s="84">
        <f t="shared" si="133"/>
        <v>9.345794392523365</v>
      </c>
      <c r="J1660"/>
      <c r="K1660" s="87" t="s">
        <v>533</v>
      </c>
      <c r="L1660"/>
      <c r="M1660" s="43">
        <v>535</v>
      </c>
    </row>
    <row r="1661" spans="1:13" s="121" customFormat="1" ht="12.75">
      <c r="A1661" s="1"/>
      <c r="B1661" s="271">
        <v>5000</v>
      </c>
      <c r="C1661" s="1" t="s">
        <v>64</v>
      </c>
      <c r="D1661" s="15" t="s">
        <v>15</v>
      </c>
      <c r="E1661" s="1" t="s">
        <v>1139</v>
      </c>
      <c r="F1661" s="30" t="s">
        <v>773</v>
      </c>
      <c r="G1661" s="30" t="s">
        <v>289</v>
      </c>
      <c r="H1661" s="44">
        <f t="shared" si="132"/>
        <v>-188000</v>
      </c>
      <c r="I1661" s="84">
        <f t="shared" si="133"/>
        <v>9.345794392523365</v>
      </c>
      <c r="J1661"/>
      <c r="K1661" s="87" t="s">
        <v>533</v>
      </c>
      <c r="L1661"/>
      <c r="M1661" s="43">
        <v>535</v>
      </c>
    </row>
    <row r="1662" spans="1:13" s="102" customFormat="1" ht="12.75">
      <c r="A1662" s="97"/>
      <c r="B1662" s="397">
        <f>SUM(B1626:B1661)</f>
        <v>188000</v>
      </c>
      <c r="C1662" s="128" t="s">
        <v>64</v>
      </c>
      <c r="D1662" s="128"/>
      <c r="E1662" s="128"/>
      <c r="F1662" s="130"/>
      <c r="G1662" s="130"/>
      <c r="H1662" s="98">
        <v>0</v>
      </c>
      <c r="I1662" s="131">
        <f t="shared" si="133"/>
        <v>351.4018691588785</v>
      </c>
      <c r="K1662" s="129"/>
      <c r="M1662" s="43">
        <v>535</v>
      </c>
    </row>
    <row r="1663" spans="1:13" s="18" customFormat="1" ht="12.75">
      <c r="A1663" s="15"/>
      <c r="B1663" s="277"/>
      <c r="C1663" s="37"/>
      <c r="D1663" s="37"/>
      <c r="E1663" s="37"/>
      <c r="F1663" s="35"/>
      <c r="G1663" s="35"/>
      <c r="H1663" s="44">
        <f t="shared" si="132"/>
        <v>0</v>
      </c>
      <c r="I1663" s="84">
        <f t="shared" si="133"/>
        <v>0</v>
      </c>
      <c r="K1663" s="121"/>
      <c r="M1663" s="43">
        <v>535</v>
      </c>
    </row>
    <row r="1664" spans="1:13" s="121" customFormat="1" ht="12.75">
      <c r="A1664" s="15"/>
      <c r="B1664" s="277"/>
      <c r="C1664" s="37"/>
      <c r="D1664" s="37"/>
      <c r="E1664" s="37"/>
      <c r="F1664" s="35"/>
      <c r="G1664" s="35"/>
      <c r="H1664" s="44">
        <f t="shared" si="132"/>
        <v>0</v>
      </c>
      <c r="I1664" s="84">
        <f t="shared" si="133"/>
        <v>0</v>
      </c>
      <c r="J1664" s="18"/>
      <c r="L1664" s="18"/>
      <c r="M1664" s="43">
        <v>535</v>
      </c>
    </row>
    <row r="1665" spans="1:13" s="121" customFormat="1" ht="12.75">
      <c r="A1665" s="37"/>
      <c r="B1665" s="277">
        <v>2000</v>
      </c>
      <c r="C1665" s="37" t="s">
        <v>66</v>
      </c>
      <c r="D1665" s="37" t="s">
        <v>15</v>
      </c>
      <c r="E1665" s="37" t="s">
        <v>1139</v>
      </c>
      <c r="F1665" s="35" t="s">
        <v>659</v>
      </c>
      <c r="G1665" s="35" t="s">
        <v>32</v>
      </c>
      <c r="H1665" s="44">
        <f t="shared" si="132"/>
        <v>-2000</v>
      </c>
      <c r="I1665" s="84">
        <f t="shared" si="133"/>
        <v>3.7383177570093458</v>
      </c>
      <c r="K1665" s="121" t="s">
        <v>528</v>
      </c>
      <c r="M1665" s="43">
        <v>535</v>
      </c>
    </row>
    <row r="1666" spans="1:13" s="18" customFormat="1" ht="12.75">
      <c r="A1666" s="37"/>
      <c r="B1666" s="277">
        <v>500</v>
      </c>
      <c r="C1666" s="37" t="s">
        <v>66</v>
      </c>
      <c r="D1666" s="37" t="s">
        <v>15</v>
      </c>
      <c r="E1666" s="37" t="s">
        <v>1139</v>
      </c>
      <c r="F1666" s="35" t="s">
        <v>659</v>
      </c>
      <c r="G1666" s="35" t="s">
        <v>32</v>
      </c>
      <c r="H1666" s="44">
        <f t="shared" si="132"/>
        <v>-2500</v>
      </c>
      <c r="I1666" s="84">
        <f t="shared" si="133"/>
        <v>0.9345794392523364</v>
      </c>
      <c r="J1666" s="121"/>
      <c r="K1666" s="121" t="s">
        <v>528</v>
      </c>
      <c r="L1666" s="121"/>
      <c r="M1666" s="43">
        <v>535</v>
      </c>
    </row>
    <row r="1667" spans="1:13" s="121" customFormat="1" ht="12.75">
      <c r="A1667" s="37"/>
      <c r="B1667" s="277">
        <v>2000</v>
      </c>
      <c r="C1667" s="37" t="s">
        <v>66</v>
      </c>
      <c r="D1667" s="37" t="s">
        <v>15</v>
      </c>
      <c r="E1667" s="37" t="s">
        <v>1139</v>
      </c>
      <c r="F1667" s="35" t="s">
        <v>659</v>
      </c>
      <c r="G1667" s="35" t="s">
        <v>36</v>
      </c>
      <c r="H1667" s="44">
        <f t="shared" si="132"/>
        <v>-4500</v>
      </c>
      <c r="I1667" s="84">
        <f t="shared" si="133"/>
        <v>3.7383177570093458</v>
      </c>
      <c r="K1667" s="121" t="s">
        <v>528</v>
      </c>
      <c r="M1667" s="43">
        <v>535</v>
      </c>
    </row>
    <row r="1668" spans="1:13" s="121" customFormat="1" ht="12.75">
      <c r="A1668" s="37"/>
      <c r="B1668" s="277">
        <v>500</v>
      </c>
      <c r="C1668" s="37" t="s">
        <v>66</v>
      </c>
      <c r="D1668" s="37" t="s">
        <v>15</v>
      </c>
      <c r="E1668" s="37" t="s">
        <v>1139</v>
      </c>
      <c r="F1668" s="35" t="s">
        <v>659</v>
      </c>
      <c r="G1668" s="35" t="s">
        <v>36</v>
      </c>
      <c r="H1668" s="44">
        <f t="shared" si="132"/>
        <v>-5000</v>
      </c>
      <c r="I1668" s="84">
        <f t="shared" si="133"/>
        <v>0.9345794392523364</v>
      </c>
      <c r="K1668" s="121" t="s">
        <v>528</v>
      </c>
      <c r="M1668" s="43">
        <v>535</v>
      </c>
    </row>
    <row r="1669" spans="1:13" s="121" customFormat="1" ht="12.75">
      <c r="A1669" s="37"/>
      <c r="B1669" s="277">
        <v>2000</v>
      </c>
      <c r="C1669" s="37" t="s">
        <v>66</v>
      </c>
      <c r="D1669" s="37" t="s">
        <v>15</v>
      </c>
      <c r="E1669" s="37" t="s">
        <v>1139</v>
      </c>
      <c r="F1669" s="35" t="s">
        <v>659</v>
      </c>
      <c r="G1669" s="35" t="s">
        <v>39</v>
      </c>
      <c r="H1669" s="44">
        <f t="shared" si="132"/>
        <v>-7000</v>
      </c>
      <c r="I1669" s="84">
        <f t="shared" si="133"/>
        <v>3.7383177570093458</v>
      </c>
      <c r="K1669" s="121" t="s">
        <v>528</v>
      </c>
      <c r="M1669" s="43">
        <v>535</v>
      </c>
    </row>
    <row r="1670" spans="1:13" s="121" customFormat="1" ht="12.75">
      <c r="A1670" s="37"/>
      <c r="B1670" s="277">
        <v>500</v>
      </c>
      <c r="C1670" s="37" t="s">
        <v>66</v>
      </c>
      <c r="D1670" s="37" t="s">
        <v>15</v>
      </c>
      <c r="E1670" s="37" t="s">
        <v>1139</v>
      </c>
      <c r="F1670" s="35" t="s">
        <v>659</v>
      </c>
      <c r="G1670" s="35" t="s">
        <v>39</v>
      </c>
      <c r="H1670" s="44">
        <f t="shared" si="132"/>
        <v>-7500</v>
      </c>
      <c r="I1670" s="84">
        <f t="shared" si="133"/>
        <v>0.9345794392523364</v>
      </c>
      <c r="K1670" s="121" t="s">
        <v>528</v>
      </c>
      <c r="M1670" s="43">
        <v>535</v>
      </c>
    </row>
    <row r="1671" spans="1:13" s="18" customFormat="1" ht="12.75">
      <c r="A1671" s="37"/>
      <c r="B1671" s="277">
        <v>500</v>
      </c>
      <c r="C1671" s="37" t="s">
        <v>66</v>
      </c>
      <c r="D1671" s="37" t="s">
        <v>15</v>
      </c>
      <c r="E1671" s="37" t="s">
        <v>1139</v>
      </c>
      <c r="F1671" s="35" t="s">
        <v>659</v>
      </c>
      <c r="G1671" s="35" t="s">
        <v>58</v>
      </c>
      <c r="H1671" s="44">
        <f t="shared" si="132"/>
        <v>-8000</v>
      </c>
      <c r="I1671" s="84">
        <f t="shared" si="133"/>
        <v>0.9345794392523364</v>
      </c>
      <c r="J1671" s="121"/>
      <c r="K1671" s="121" t="s">
        <v>528</v>
      </c>
      <c r="L1671" s="121"/>
      <c r="M1671" s="43">
        <v>535</v>
      </c>
    </row>
    <row r="1672" spans="1:13" s="121" customFormat="1" ht="12.75">
      <c r="A1672" s="37"/>
      <c r="B1672" s="277">
        <v>2000</v>
      </c>
      <c r="C1672" s="37" t="s">
        <v>66</v>
      </c>
      <c r="D1672" s="37" t="s">
        <v>15</v>
      </c>
      <c r="E1672" s="37" t="s">
        <v>1139</v>
      </c>
      <c r="F1672" s="35" t="s">
        <v>659</v>
      </c>
      <c r="G1672" s="35" t="s">
        <v>58</v>
      </c>
      <c r="H1672" s="44">
        <f t="shared" si="132"/>
        <v>-10000</v>
      </c>
      <c r="I1672" s="84">
        <f t="shared" si="133"/>
        <v>3.7383177570093458</v>
      </c>
      <c r="K1672" s="121" t="s">
        <v>528</v>
      </c>
      <c r="M1672" s="43">
        <v>535</v>
      </c>
    </row>
    <row r="1673" spans="1:13" s="121" customFormat="1" ht="12.75">
      <c r="A1673" s="37"/>
      <c r="B1673" s="277">
        <v>2000</v>
      </c>
      <c r="C1673" s="37" t="s">
        <v>66</v>
      </c>
      <c r="D1673" s="37" t="s">
        <v>15</v>
      </c>
      <c r="E1673" s="37" t="s">
        <v>1139</v>
      </c>
      <c r="F1673" s="35" t="s">
        <v>659</v>
      </c>
      <c r="G1673" s="35" t="s">
        <v>42</v>
      </c>
      <c r="H1673" s="44">
        <f t="shared" si="132"/>
        <v>-12000</v>
      </c>
      <c r="I1673" s="84">
        <f t="shared" si="133"/>
        <v>3.7383177570093458</v>
      </c>
      <c r="K1673" s="121" t="s">
        <v>528</v>
      </c>
      <c r="M1673" s="43">
        <v>535</v>
      </c>
    </row>
    <row r="1674" spans="1:13" s="121" customFormat="1" ht="12.75">
      <c r="A1674" s="37"/>
      <c r="B1674" s="277">
        <v>500</v>
      </c>
      <c r="C1674" s="37" t="s">
        <v>66</v>
      </c>
      <c r="D1674" s="37" t="s">
        <v>15</v>
      </c>
      <c r="E1674" s="37" t="s">
        <v>1139</v>
      </c>
      <c r="F1674" s="35" t="s">
        <v>659</v>
      </c>
      <c r="G1674" s="35" t="s">
        <v>42</v>
      </c>
      <c r="H1674" s="44">
        <f t="shared" si="132"/>
        <v>-12500</v>
      </c>
      <c r="I1674" s="84">
        <f t="shared" si="133"/>
        <v>0.9345794392523364</v>
      </c>
      <c r="K1674" s="121" t="s">
        <v>528</v>
      </c>
      <c r="M1674" s="43">
        <v>535</v>
      </c>
    </row>
    <row r="1675" spans="1:13" s="18" customFormat="1" ht="12.75">
      <c r="A1675" s="37"/>
      <c r="B1675" s="277">
        <v>500</v>
      </c>
      <c r="C1675" s="37" t="s">
        <v>66</v>
      </c>
      <c r="D1675" s="37" t="s">
        <v>15</v>
      </c>
      <c r="E1675" s="37" t="s">
        <v>1139</v>
      </c>
      <c r="F1675" s="35" t="s">
        <v>659</v>
      </c>
      <c r="G1675" s="35" t="s">
        <v>141</v>
      </c>
      <c r="H1675" s="44">
        <f t="shared" si="132"/>
        <v>-13000</v>
      </c>
      <c r="I1675" s="84">
        <f t="shared" si="133"/>
        <v>0.9345794392523364</v>
      </c>
      <c r="J1675" s="121"/>
      <c r="K1675" s="121" t="s">
        <v>528</v>
      </c>
      <c r="L1675" s="121"/>
      <c r="M1675" s="43">
        <v>535</v>
      </c>
    </row>
    <row r="1676" spans="1:13" s="18" customFormat="1" ht="12.75">
      <c r="A1676" s="37"/>
      <c r="B1676" s="277">
        <v>2000</v>
      </c>
      <c r="C1676" s="37" t="s">
        <v>66</v>
      </c>
      <c r="D1676" s="37" t="s">
        <v>15</v>
      </c>
      <c r="E1676" s="37" t="s">
        <v>1139</v>
      </c>
      <c r="F1676" s="35" t="s">
        <v>659</v>
      </c>
      <c r="G1676" s="35" t="s">
        <v>141</v>
      </c>
      <c r="H1676" s="44">
        <f t="shared" si="132"/>
        <v>-15000</v>
      </c>
      <c r="I1676" s="84">
        <f t="shared" si="133"/>
        <v>3.7383177570093458</v>
      </c>
      <c r="J1676" s="121"/>
      <c r="K1676" s="121" t="s">
        <v>528</v>
      </c>
      <c r="L1676" s="121"/>
      <c r="M1676" s="43">
        <v>535</v>
      </c>
    </row>
    <row r="1677" spans="1:13" s="18" customFormat="1" ht="12.75">
      <c r="A1677" s="37"/>
      <c r="B1677" s="277">
        <v>2000</v>
      </c>
      <c r="C1677" s="37" t="s">
        <v>66</v>
      </c>
      <c r="D1677" s="37" t="s">
        <v>15</v>
      </c>
      <c r="E1677" s="37" t="s">
        <v>1139</v>
      </c>
      <c r="F1677" s="35" t="s">
        <v>659</v>
      </c>
      <c r="G1677" s="35" t="s">
        <v>47</v>
      </c>
      <c r="H1677" s="44">
        <f t="shared" si="132"/>
        <v>-17000</v>
      </c>
      <c r="I1677" s="84">
        <f t="shared" si="133"/>
        <v>3.7383177570093458</v>
      </c>
      <c r="J1677" s="121"/>
      <c r="K1677" s="121" t="s">
        <v>528</v>
      </c>
      <c r="L1677" s="121"/>
      <c r="M1677" s="43">
        <v>535</v>
      </c>
    </row>
    <row r="1678" spans="1:13" s="18" customFormat="1" ht="12.75">
      <c r="A1678" s="37"/>
      <c r="B1678" s="277">
        <v>500</v>
      </c>
      <c r="C1678" s="37" t="s">
        <v>66</v>
      </c>
      <c r="D1678" s="37" t="s">
        <v>15</v>
      </c>
      <c r="E1678" s="37" t="s">
        <v>1139</v>
      </c>
      <c r="F1678" s="35" t="s">
        <v>659</v>
      </c>
      <c r="G1678" s="35" t="s">
        <v>47</v>
      </c>
      <c r="H1678" s="44">
        <f t="shared" si="132"/>
        <v>-17500</v>
      </c>
      <c r="I1678" s="84">
        <f t="shared" si="133"/>
        <v>0.9345794392523364</v>
      </c>
      <c r="J1678" s="121"/>
      <c r="K1678" s="121" t="s">
        <v>528</v>
      </c>
      <c r="L1678" s="121"/>
      <c r="M1678" s="43">
        <v>535</v>
      </c>
    </row>
    <row r="1679" spans="1:13" s="18" customFormat="1" ht="12.75">
      <c r="A1679" s="37"/>
      <c r="B1679" s="277">
        <v>2000</v>
      </c>
      <c r="C1679" s="37" t="s">
        <v>66</v>
      </c>
      <c r="D1679" s="37" t="s">
        <v>15</v>
      </c>
      <c r="E1679" s="37" t="s">
        <v>1139</v>
      </c>
      <c r="F1679" s="35" t="s">
        <v>659</v>
      </c>
      <c r="G1679" s="35" t="s">
        <v>152</v>
      </c>
      <c r="H1679" s="44">
        <f t="shared" si="132"/>
        <v>-19500</v>
      </c>
      <c r="I1679" s="84">
        <f t="shared" si="133"/>
        <v>3.7383177570093458</v>
      </c>
      <c r="J1679" s="121"/>
      <c r="K1679" s="121" t="s">
        <v>528</v>
      </c>
      <c r="L1679" s="121"/>
      <c r="M1679" s="43">
        <v>535</v>
      </c>
    </row>
    <row r="1680" spans="1:13" s="18" customFormat="1" ht="12.75">
      <c r="A1680" s="37"/>
      <c r="B1680" s="277">
        <v>2000</v>
      </c>
      <c r="C1680" s="37" t="s">
        <v>66</v>
      </c>
      <c r="D1680" s="37" t="s">
        <v>15</v>
      </c>
      <c r="E1680" s="37" t="s">
        <v>1139</v>
      </c>
      <c r="F1680" s="35" t="s">
        <v>659</v>
      </c>
      <c r="G1680" s="35" t="s">
        <v>154</v>
      </c>
      <c r="H1680" s="44">
        <f t="shared" si="132"/>
        <v>-21500</v>
      </c>
      <c r="I1680" s="84">
        <f t="shared" si="133"/>
        <v>3.7383177570093458</v>
      </c>
      <c r="J1680" s="121"/>
      <c r="K1680" s="121" t="s">
        <v>528</v>
      </c>
      <c r="L1680" s="121"/>
      <c r="M1680" s="43">
        <v>535</v>
      </c>
    </row>
    <row r="1681" spans="1:13" s="18" customFormat="1" ht="12.75">
      <c r="A1681" s="37"/>
      <c r="B1681" s="277">
        <v>2000</v>
      </c>
      <c r="C1681" s="37" t="s">
        <v>66</v>
      </c>
      <c r="D1681" s="37" t="s">
        <v>15</v>
      </c>
      <c r="E1681" s="37" t="s">
        <v>1139</v>
      </c>
      <c r="F1681" s="35" t="s">
        <v>659</v>
      </c>
      <c r="G1681" s="35" t="s">
        <v>156</v>
      </c>
      <c r="H1681" s="44">
        <f t="shared" si="132"/>
        <v>-23500</v>
      </c>
      <c r="I1681" s="84">
        <f t="shared" si="133"/>
        <v>3.7383177570093458</v>
      </c>
      <c r="J1681" s="121"/>
      <c r="K1681" s="121" t="s">
        <v>528</v>
      </c>
      <c r="L1681" s="121"/>
      <c r="M1681" s="43">
        <v>535</v>
      </c>
    </row>
    <row r="1682" spans="1:13" s="18" customFormat="1" ht="12.75">
      <c r="A1682" s="37"/>
      <c r="B1682" s="277">
        <v>2000</v>
      </c>
      <c r="C1682" s="37" t="s">
        <v>66</v>
      </c>
      <c r="D1682" s="37" t="s">
        <v>15</v>
      </c>
      <c r="E1682" s="37" t="s">
        <v>1139</v>
      </c>
      <c r="F1682" s="35" t="s">
        <v>659</v>
      </c>
      <c r="G1682" s="35" t="s">
        <v>167</v>
      </c>
      <c r="H1682" s="44">
        <f t="shared" si="132"/>
        <v>-25500</v>
      </c>
      <c r="I1682" s="84">
        <f t="shared" si="133"/>
        <v>3.7383177570093458</v>
      </c>
      <c r="J1682" s="121"/>
      <c r="K1682" s="121" t="s">
        <v>528</v>
      </c>
      <c r="L1682" s="121"/>
      <c r="M1682" s="43">
        <v>535</v>
      </c>
    </row>
    <row r="1683" spans="1:13" s="18" customFormat="1" ht="12.75">
      <c r="A1683" s="37"/>
      <c r="B1683" s="277">
        <v>2000</v>
      </c>
      <c r="C1683" s="37" t="s">
        <v>66</v>
      </c>
      <c r="D1683" s="37" t="s">
        <v>15</v>
      </c>
      <c r="E1683" s="37" t="s">
        <v>1139</v>
      </c>
      <c r="F1683" s="35" t="s">
        <v>659</v>
      </c>
      <c r="G1683" s="35" t="s">
        <v>229</v>
      </c>
      <c r="H1683" s="44">
        <f t="shared" si="132"/>
        <v>-27500</v>
      </c>
      <c r="I1683" s="84">
        <f t="shared" si="133"/>
        <v>3.7383177570093458</v>
      </c>
      <c r="J1683" s="121"/>
      <c r="K1683" s="121" t="s">
        <v>528</v>
      </c>
      <c r="L1683" s="121"/>
      <c r="M1683" s="43">
        <v>535</v>
      </c>
    </row>
    <row r="1684" spans="1:13" s="18" customFormat="1" ht="12.75">
      <c r="A1684" s="37"/>
      <c r="B1684" s="277">
        <v>500</v>
      </c>
      <c r="C1684" s="37" t="s">
        <v>66</v>
      </c>
      <c r="D1684" s="37" t="s">
        <v>15</v>
      </c>
      <c r="E1684" s="37" t="s">
        <v>1139</v>
      </c>
      <c r="F1684" s="35" t="s">
        <v>659</v>
      </c>
      <c r="G1684" s="35" t="s">
        <v>229</v>
      </c>
      <c r="H1684" s="44">
        <f t="shared" si="132"/>
        <v>-28000</v>
      </c>
      <c r="I1684" s="84">
        <f t="shared" si="133"/>
        <v>0.9345794392523364</v>
      </c>
      <c r="J1684" s="121"/>
      <c r="K1684" s="121" t="s">
        <v>528</v>
      </c>
      <c r="L1684" s="121"/>
      <c r="M1684" s="43">
        <v>535</v>
      </c>
    </row>
    <row r="1685" spans="1:13" s="18" customFormat="1" ht="12.75">
      <c r="A1685" s="37"/>
      <c r="B1685" s="277">
        <v>2000</v>
      </c>
      <c r="C1685" s="37" t="s">
        <v>66</v>
      </c>
      <c r="D1685" s="37" t="s">
        <v>15</v>
      </c>
      <c r="E1685" s="37" t="s">
        <v>1139</v>
      </c>
      <c r="F1685" s="35" t="s">
        <v>659</v>
      </c>
      <c r="G1685" s="35" t="s">
        <v>211</v>
      </c>
      <c r="H1685" s="44">
        <f t="shared" si="132"/>
        <v>-30000</v>
      </c>
      <c r="I1685" s="84">
        <f t="shared" si="133"/>
        <v>3.7383177570093458</v>
      </c>
      <c r="J1685" s="121"/>
      <c r="K1685" s="121" t="s">
        <v>528</v>
      </c>
      <c r="L1685" s="121"/>
      <c r="M1685" s="43">
        <v>535</v>
      </c>
    </row>
    <row r="1686" spans="1:13" s="18" customFormat="1" ht="12.75">
      <c r="A1686" s="37"/>
      <c r="B1686" s="277">
        <v>500</v>
      </c>
      <c r="C1686" s="37" t="s">
        <v>66</v>
      </c>
      <c r="D1686" s="37" t="s">
        <v>15</v>
      </c>
      <c r="E1686" s="37" t="s">
        <v>1139</v>
      </c>
      <c r="F1686" s="35" t="s">
        <v>659</v>
      </c>
      <c r="G1686" s="35" t="s">
        <v>211</v>
      </c>
      <c r="H1686" s="44">
        <f t="shared" si="132"/>
        <v>-30500</v>
      </c>
      <c r="I1686" s="84">
        <f t="shared" si="133"/>
        <v>0.9345794392523364</v>
      </c>
      <c r="J1686" s="121"/>
      <c r="K1686" s="121" t="s">
        <v>528</v>
      </c>
      <c r="L1686" s="121"/>
      <c r="M1686" s="43">
        <v>535</v>
      </c>
    </row>
    <row r="1687" spans="1:13" s="18" customFormat="1" ht="12.75">
      <c r="A1687" s="37"/>
      <c r="B1687" s="277">
        <v>2000</v>
      </c>
      <c r="C1687" s="37" t="s">
        <v>66</v>
      </c>
      <c r="D1687" s="37" t="s">
        <v>15</v>
      </c>
      <c r="E1687" s="37" t="s">
        <v>1139</v>
      </c>
      <c r="F1687" s="35" t="s">
        <v>659</v>
      </c>
      <c r="G1687" s="35" t="s">
        <v>231</v>
      </c>
      <c r="H1687" s="44">
        <f t="shared" si="132"/>
        <v>-32500</v>
      </c>
      <c r="I1687" s="84">
        <f t="shared" si="133"/>
        <v>3.7383177570093458</v>
      </c>
      <c r="J1687" s="121"/>
      <c r="K1687" s="121" t="s">
        <v>528</v>
      </c>
      <c r="L1687" s="121"/>
      <c r="M1687" s="43">
        <v>535</v>
      </c>
    </row>
    <row r="1688" spans="1:13" s="18" customFormat="1" ht="12.75">
      <c r="A1688" s="37"/>
      <c r="B1688" s="277">
        <v>500</v>
      </c>
      <c r="C1688" s="37" t="s">
        <v>66</v>
      </c>
      <c r="D1688" s="37" t="s">
        <v>15</v>
      </c>
      <c r="E1688" s="37" t="s">
        <v>1139</v>
      </c>
      <c r="F1688" s="35" t="s">
        <v>659</v>
      </c>
      <c r="G1688" s="35" t="s">
        <v>231</v>
      </c>
      <c r="H1688" s="44">
        <f t="shared" si="132"/>
        <v>-33000</v>
      </c>
      <c r="I1688" s="84">
        <f t="shared" si="133"/>
        <v>0.9345794392523364</v>
      </c>
      <c r="J1688" s="121"/>
      <c r="K1688" s="121" t="s">
        <v>528</v>
      </c>
      <c r="L1688" s="121"/>
      <c r="M1688" s="43">
        <v>535</v>
      </c>
    </row>
    <row r="1689" spans="1:13" s="18" customFormat="1" ht="12.75">
      <c r="A1689" s="37"/>
      <c r="B1689" s="398">
        <v>2000</v>
      </c>
      <c r="C1689" s="37" t="s">
        <v>66</v>
      </c>
      <c r="D1689" s="37" t="s">
        <v>15</v>
      </c>
      <c r="E1689" s="37" t="s">
        <v>1139</v>
      </c>
      <c r="F1689" s="35" t="s">
        <v>659</v>
      </c>
      <c r="G1689" s="35" t="s">
        <v>289</v>
      </c>
      <c r="H1689" s="44">
        <f t="shared" si="132"/>
        <v>-35000</v>
      </c>
      <c r="I1689" s="84">
        <f t="shared" si="133"/>
        <v>3.7383177570093458</v>
      </c>
      <c r="J1689" s="121"/>
      <c r="K1689" s="121" t="s">
        <v>528</v>
      </c>
      <c r="L1689" s="121"/>
      <c r="M1689" s="43">
        <v>535</v>
      </c>
    </row>
    <row r="1690" spans="1:13" s="18" customFormat="1" ht="12.75">
      <c r="A1690" s="37"/>
      <c r="B1690" s="398">
        <v>500</v>
      </c>
      <c r="C1690" s="37" t="s">
        <v>66</v>
      </c>
      <c r="D1690" s="37" t="s">
        <v>15</v>
      </c>
      <c r="E1690" s="37" t="s">
        <v>1139</v>
      </c>
      <c r="F1690" s="35" t="s">
        <v>659</v>
      </c>
      <c r="G1690" s="35" t="s">
        <v>289</v>
      </c>
      <c r="H1690" s="44">
        <f t="shared" si="132"/>
        <v>-35500</v>
      </c>
      <c r="I1690" s="84">
        <f t="shared" si="133"/>
        <v>0.9345794392523364</v>
      </c>
      <c r="J1690" s="121"/>
      <c r="K1690" s="121" t="s">
        <v>528</v>
      </c>
      <c r="L1690" s="121"/>
      <c r="M1690" s="43">
        <v>535</v>
      </c>
    </row>
    <row r="1691" spans="1:13" s="18" customFormat="1" ht="12.75">
      <c r="A1691" s="37"/>
      <c r="B1691" s="277">
        <v>500</v>
      </c>
      <c r="C1691" s="37" t="s">
        <v>66</v>
      </c>
      <c r="D1691" s="37" t="s">
        <v>15</v>
      </c>
      <c r="E1691" s="37" t="s">
        <v>1139</v>
      </c>
      <c r="F1691" s="35" t="s">
        <v>659</v>
      </c>
      <c r="G1691" s="35" t="s">
        <v>335</v>
      </c>
      <c r="H1691" s="44">
        <f t="shared" si="132"/>
        <v>-36000</v>
      </c>
      <c r="I1691" s="84">
        <f t="shared" si="133"/>
        <v>0.9345794392523364</v>
      </c>
      <c r="J1691" s="121"/>
      <c r="K1691" s="121" t="s">
        <v>528</v>
      </c>
      <c r="L1691" s="121"/>
      <c r="M1691" s="43">
        <v>535</v>
      </c>
    </row>
    <row r="1692" spans="1:13" s="18" customFormat="1" ht="12.75">
      <c r="A1692" s="37"/>
      <c r="B1692" s="277">
        <v>2000</v>
      </c>
      <c r="C1692" s="37" t="s">
        <v>66</v>
      </c>
      <c r="D1692" s="37" t="s">
        <v>15</v>
      </c>
      <c r="E1692" s="37" t="s">
        <v>1139</v>
      </c>
      <c r="F1692" s="35" t="s">
        <v>659</v>
      </c>
      <c r="G1692" s="35" t="s">
        <v>335</v>
      </c>
      <c r="H1692" s="44">
        <f t="shared" si="132"/>
        <v>-38000</v>
      </c>
      <c r="I1692" s="84">
        <f t="shared" si="133"/>
        <v>3.7383177570093458</v>
      </c>
      <c r="J1692" s="121"/>
      <c r="K1692" s="121" t="s">
        <v>528</v>
      </c>
      <c r="L1692" s="121"/>
      <c r="M1692" s="43">
        <v>535</v>
      </c>
    </row>
    <row r="1693" spans="1:13" s="18" customFormat="1" ht="12.75">
      <c r="A1693" s="37"/>
      <c r="B1693" s="277">
        <v>2000</v>
      </c>
      <c r="C1693" s="37" t="s">
        <v>66</v>
      </c>
      <c r="D1693" s="37" t="s">
        <v>15</v>
      </c>
      <c r="E1693" s="37" t="s">
        <v>1139</v>
      </c>
      <c r="F1693" s="35" t="s">
        <v>659</v>
      </c>
      <c r="G1693" s="35" t="s">
        <v>392</v>
      </c>
      <c r="H1693" s="44">
        <f t="shared" si="132"/>
        <v>-40000</v>
      </c>
      <c r="I1693" s="84">
        <f t="shared" si="133"/>
        <v>3.7383177570093458</v>
      </c>
      <c r="J1693" s="121"/>
      <c r="K1693" s="121" t="s">
        <v>528</v>
      </c>
      <c r="L1693" s="121"/>
      <c r="M1693" s="43">
        <v>535</v>
      </c>
    </row>
    <row r="1694" spans="1:13" s="18" customFormat="1" ht="12.75">
      <c r="A1694" s="37"/>
      <c r="B1694" s="277">
        <v>500</v>
      </c>
      <c r="C1694" s="37" t="s">
        <v>66</v>
      </c>
      <c r="D1694" s="37" t="s">
        <v>15</v>
      </c>
      <c r="E1694" s="37" t="s">
        <v>1139</v>
      </c>
      <c r="F1694" s="35" t="s">
        <v>659</v>
      </c>
      <c r="G1694" s="35" t="s">
        <v>392</v>
      </c>
      <c r="H1694" s="44">
        <f t="shared" si="132"/>
        <v>-40500</v>
      </c>
      <c r="I1694" s="84">
        <f t="shared" si="133"/>
        <v>0.9345794392523364</v>
      </c>
      <c r="J1694" s="121"/>
      <c r="K1694" s="121" t="s">
        <v>528</v>
      </c>
      <c r="L1694" s="121"/>
      <c r="M1694" s="43">
        <v>535</v>
      </c>
    </row>
    <row r="1695" spans="1:13" s="18" customFormat="1" ht="12.75">
      <c r="A1695" s="37"/>
      <c r="B1695" s="277">
        <v>2000</v>
      </c>
      <c r="C1695" s="37" t="s">
        <v>66</v>
      </c>
      <c r="D1695" s="37" t="s">
        <v>15</v>
      </c>
      <c r="E1695" s="37" t="s">
        <v>1139</v>
      </c>
      <c r="F1695" s="35" t="s">
        <v>659</v>
      </c>
      <c r="G1695" s="35" t="s">
        <v>395</v>
      </c>
      <c r="H1695" s="44">
        <f t="shared" si="132"/>
        <v>-42500</v>
      </c>
      <c r="I1695" s="84">
        <f t="shared" si="133"/>
        <v>3.7383177570093458</v>
      </c>
      <c r="J1695" s="121"/>
      <c r="K1695" s="121" t="s">
        <v>528</v>
      </c>
      <c r="L1695" s="121"/>
      <c r="M1695" s="43">
        <v>535</v>
      </c>
    </row>
    <row r="1696" spans="1:13" s="18" customFormat="1" ht="12.75">
      <c r="A1696" s="37"/>
      <c r="B1696" s="277">
        <v>500</v>
      </c>
      <c r="C1696" s="37" t="s">
        <v>66</v>
      </c>
      <c r="D1696" s="37" t="s">
        <v>15</v>
      </c>
      <c r="E1696" s="37" t="s">
        <v>1139</v>
      </c>
      <c r="F1696" s="35" t="s">
        <v>659</v>
      </c>
      <c r="G1696" s="35" t="s">
        <v>395</v>
      </c>
      <c r="H1696" s="44">
        <f t="shared" si="132"/>
        <v>-43000</v>
      </c>
      <c r="I1696" s="84">
        <f t="shared" si="133"/>
        <v>0.9345794392523364</v>
      </c>
      <c r="J1696" s="121"/>
      <c r="K1696" s="121" t="s">
        <v>528</v>
      </c>
      <c r="L1696" s="121"/>
      <c r="M1696" s="43">
        <v>535</v>
      </c>
    </row>
    <row r="1697" spans="1:13" s="18" customFormat="1" ht="12.75">
      <c r="A1697" s="37"/>
      <c r="B1697" s="277">
        <v>2000</v>
      </c>
      <c r="C1697" s="37" t="s">
        <v>66</v>
      </c>
      <c r="D1697" s="37" t="s">
        <v>15</v>
      </c>
      <c r="E1697" s="37" t="s">
        <v>1139</v>
      </c>
      <c r="F1697" s="35" t="s">
        <v>659</v>
      </c>
      <c r="G1697" s="35" t="s">
        <v>672</v>
      </c>
      <c r="H1697" s="44">
        <f t="shared" si="132"/>
        <v>-45000</v>
      </c>
      <c r="I1697" s="84">
        <f t="shared" si="133"/>
        <v>3.7383177570093458</v>
      </c>
      <c r="J1697" s="121"/>
      <c r="K1697" s="121" t="s">
        <v>528</v>
      </c>
      <c r="L1697" s="121"/>
      <c r="M1697" s="43">
        <v>535</v>
      </c>
    </row>
    <row r="1698" spans="1:13" s="121" customFormat="1" ht="12.75">
      <c r="A1698" s="37"/>
      <c r="B1698" s="277">
        <v>500</v>
      </c>
      <c r="C1698" s="37" t="s">
        <v>66</v>
      </c>
      <c r="D1698" s="37" t="s">
        <v>15</v>
      </c>
      <c r="E1698" s="37" t="s">
        <v>1139</v>
      </c>
      <c r="F1698" s="35" t="s">
        <v>659</v>
      </c>
      <c r="G1698" s="35" t="s">
        <v>672</v>
      </c>
      <c r="H1698" s="44">
        <f t="shared" si="132"/>
        <v>-45500</v>
      </c>
      <c r="I1698" s="84">
        <f t="shared" si="133"/>
        <v>0.9345794392523364</v>
      </c>
      <c r="K1698" s="121" t="s">
        <v>528</v>
      </c>
      <c r="M1698" s="43">
        <v>535</v>
      </c>
    </row>
    <row r="1699" spans="1:13" s="121" customFormat="1" ht="12.75">
      <c r="A1699" s="15"/>
      <c r="B1699" s="277">
        <v>2000</v>
      </c>
      <c r="C1699" s="37" t="s">
        <v>66</v>
      </c>
      <c r="D1699" s="15" t="s">
        <v>15</v>
      </c>
      <c r="E1699" s="37" t="s">
        <v>1139</v>
      </c>
      <c r="F1699" s="34" t="s">
        <v>741</v>
      </c>
      <c r="G1699" s="35" t="s">
        <v>238</v>
      </c>
      <c r="H1699" s="44">
        <f t="shared" si="132"/>
        <v>-47500</v>
      </c>
      <c r="I1699" s="84">
        <f t="shared" si="133"/>
        <v>3.7383177570093458</v>
      </c>
      <c r="J1699" s="33"/>
      <c r="K1699" s="121" t="s">
        <v>674</v>
      </c>
      <c r="L1699" s="18"/>
      <c r="M1699" s="43">
        <v>535</v>
      </c>
    </row>
    <row r="1700" spans="1:13" s="121" customFormat="1" ht="12.75">
      <c r="A1700" s="15"/>
      <c r="B1700" s="277">
        <v>2000</v>
      </c>
      <c r="C1700" s="37" t="s">
        <v>66</v>
      </c>
      <c r="D1700" s="15" t="s">
        <v>15</v>
      </c>
      <c r="E1700" s="37" t="s">
        <v>1139</v>
      </c>
      <c r="F1700" s="34" t="s">
        <v>741</v>
      </c>
      <c r="G1700" s="34" t="s">
        <v>229</v>
      </c>
      <c r="H1700" s="44">
        <f t="shared" si="132"/>
        <v>-49500</v>
      </c>
      <c r="I1700" s="84">
        <f t="shared" si="133"/>
        <v>3.7383177570093458</v>
      </c>
      <c r="J1700" s="33"/>
      <c r="K1700" s="121" t="s">
        <v>674</v>
      </c>
      <c r="L1700" s="18"/>
      <c r="M1700" s="43">
        <v>535</v>
      </c>
    </row>
    <row r="1701" spans="1:13" s="121" customFormat="1" ht="12.75">
      <c r="A1701" s="15"/>
      <c r="B1701" s="277">
        <v>2000</v>
      </c>
      <c r="C1701" s="15" t="s">
        <v>66</v>
      </c>
      <c r="D1701" s="15" t="s">
        <v>15</v>
      </c>
      <c r="E1701" s="15" t="s">
        <v>1139</v>
      </c>
      <c r="F1701" s="34" t="s">
        <v>741</v>
      </c>
      <c r="G1701" s="34" t="s">
        <v>289</v>
      </c>
      <c r="H1701" s="44">
        <f t="shared" si="132"/>
        <v>-51500</v>
      </c>
      <c r="I1701" s="84">
        <f t="shared" si="133"/>
        <v>3.7383177570093458</v>
      </c>
      <c r="J1701" s="33"/>
      <c r="K1701" s="121" t="s">
        <v>674</v>
      </c>
      <c r="L1701" s="18"/>
      <c r="M1701" s="43">
        <v>535</v>
      </c>
    </row>
    <row r="1702" spans="1:13" s="121" customFormat="1" ht="12.75">
      <c r="A1702" s="15"/>
      <c r="B1702" s="277">
        <v>2000</v>
      </c>
      <c r="C1702" s="15" t="s">
        <v>66</v>
      </c>
      <c r="D1702" s="15" t="s">
        <v>15</v>
      </c>
      <c r="E1702" s="15" t="s">
        <v>1139</v>
      </c>
      <c r="F1702" s="34" t="s">
        <v>741</v>
      </c>
      <c r="G1702" s="34" t="s">
        <v>335</v>
      </c>
      <c r="H1702" s="44">
        <f t="shared" si="132"/>
        <v>-53500</v>
      </c>
      <c r="I1702" s="84">
        <f t="shared" si="133"/>
        <v>3.7383177570093458</v>
      </c>
      <c r="J1702" s="33"/>
      <c r="K1702" s="121" t="s">
        <v>674</v>
      </c>
      <c r="L1702" s="18"/>
      <c r="M1702" s="43">
        <v>535</v>
      </c>
    </row>
    <row r="1703" spans="1:13" s="121" customFormat="1" ht="12.75">
      <c r="A1703" s="15"/>
      <c r="B1703" s="277">
        <v>2000</v>
      </c>
      <c r="C1703" s="15" t="s">
        <v>66</v>
      </c>
      <c r="D1703" s="15" t="s">
        <v>15</v>
      </c>
      <c r="E1703" s="15" t="s">
        <v>1139</v>
      </c>
      <c r="F1703" s="34" t="s">
        <v>741</v>
      </c>
      <c r="G1703" s="34" t="s">
        <v>341</v>
      </c>
      <c r="H1703" s="44">
        <f t="shared" si="132"/>
        <v>-55500</v>
      </c>
      <c r="I1703" s="84">
        <f t="shared" si="133"/>
        <v>3.7383177570093458</v>
      </c>
      <c r="J1703" s="33"/>
      <c r="K1703" s="121" t="s">
        <v>674</v>
      </c>
      <c r="L1703" s="18"/>
      <c r="M1703" s="43">
        <v>535</v>
      </c>
    </row>
    <row r="1704" spans="1:13" s="121" customFormat="1" ht="12.75">
      <c r="A1704" s="15"/>
      <c r="B1704" s="277">
        <v>2000</v>
      </c>
      <c r="C1704" s="15" t="s">
        <v>66</v>
      </c>
      <c r="D1704" s="15" t="s">
        <v>15</v>
      </c>
      <c r="E1704" s="15" t="s">
        <v>1139</v>
      </c>
      <c r="F1704" s="34" t="s">
        <v>741</v>
      </c>
      <c r="G1704" s="34" t="s">
        <v>350</v>
      </c>
      <c r="H1704" s="44">
        <f t="shared" si="132"/>
        <v>-57500</v>
      </c>
      <c r="I1704" s="84">
        <f t="shared" si="133"/>
        <v>3.7383177570093458</v>
      </c>
      <c r="J1704" s="33"/>
      <c r="K1704" s="121" t="s">
        <v>674</v>
      </c>
      <c r="L1704" s="18"/>
      <c r="M1704" s="43">
        <v>535</v>
      </c>
    </row>
    <row r="1705" spans="1:13" s="121" customFormat="1" ht="12.75">
      <c r="A1705" s="37"/>
      <c r="B1705" s="277">
        <v>500</v>
      </c>
      <c r="C1705" s="37" t="s">
        <v>66</v>
      </c>
      <c r="D1705" s="37" t="s">
        <v>15</v>
      </c>
      <c r="E1705" s="37" t="s">
        <v>1139</v>
      </c>
      <c r="F1705" s="35" t="s">
        <v>687</v>
      </c>
      <c r="G1705" s="35" t="s">
        <v>141</v>
      </c>
      <c r="H1705" s="44">
        <f aca="true" t="shared" si="134" ref="H1705:H1765">H1704-B1705</f>
        <v>-58000</v>
      </c>
      <c r="I1705" s="84">
        <f t="shared" si="133"/>
        <v>0.9345794392523364</v>
      </c>
      <c r="K1705" s="121" t="s">
        <v>638</v>
      </c>
      <c r="M1705" s="43">
        <v>535</v>
      </c>
    </row>
    <row r="1706" spans="1:13" s="121" customFormat="1" ht="12.75">
      <c r="A1706" s="37"/>
      <c r="B1706" s="277">
        <v>2000</v>
      </c>
      <c r="C1706" s="37" t="s">
        <v>66</v>
      </c>
      <c r="D1706" s="37" t="s">
        <v>15</v>
      </c>
      <c r="E1706" s="37" t="s">
        <v>1139</v>
      </c>
      <c r="F1706" s="35" t="s">
        <v>687</v>
      </c>
      <c r="G1706" s="35" t="s">
        <v>141</v>
      </c>
      <c r="H1706" s="44">
        <f t="shared" si="134"/>
        <v>-60000</v>
      </c>
      <c r="I1706" s="84">
        <f t="shared" si="133"/>
        <v>3.7383177570093458</v>
      </c>
      <c r="K1706" s="121" t="s">
        <v>638</v>
      </c>
      <c r="M1706" s="43">
        <v>535</v>
      </c>
    </row>
    <row r="1707" spans="1:13" s="121" customFormat="1" ht="12.75">
      <c r="A1707" s="37"/>
      <c r="B1707" s="277">
        <v>2000</v>
      </c>
      <c r="C1707" s="37" t="s">
        <v>66</v>
      </c>
      <c r="D1707" s="37" t="s">
        <v>15</v>
      </c>
      <c r="E1707" s="37" t="s">
        <v>1139</v>
      </c>
      <c r="F1707" s="35" t="s">
        <v>687</v>
      </c>
      <c r="G1707" s="35" t="s">
        <v>47</v>
      </c>
      <c r="H1707" s="44">
        <f t="shared" si="134"/>
        <v>-62000</v>
      </c>
      <c r="I1707" s="84">
        <f t="shared" si="133"/>
        <v>3.7383177570093458</v>
      </c>
      <c r="K1707" s="121" t="s">
        <v>638</v>
      </c>
      <c r="M1707" s="43">
        <v>535</v>
      </c>
    </row>
    <row r="1708" spans="1:13" s="121" customFormat="1" ht="12.75">
      <c r="A1708" s="37"/>
      <c r="B1708" s="277">
        <v>500</v>
      </c>
      <c r="C1708" s="37" t="s">
        <v>66</v>
      </c>
      <c r="D1708" s="37" t="s">
        <v>15</v>
      </c>
      <c r="E1708" s="37" t="s">
        <v>1139</v>
      </c>
      <c r="F1708" s="35" t="s">
        <v>687</v>
      </c>
      <c r="G1708" s="35" t="s">
        <v>47</v>
      </c>
      <c r="H1708" s="44">
        <f t="shared" si="134"/>
        <v>-62500</v>
      </c>
      <c r="I1708" s="84">
        <f t="shared" si="133"/>
        <v>0.9345794392523364</v>
      </c>
      <c r="K1708" s="121" t="s">
        <v>638</v>
      </c>
      <c r="M1708" s="43">
        <v>535</v>
      </c>
    </row>
    <row r="1709" spans="1:13" s="121" customFormat="1" ht="12.75">
      <c r="A1709" s="37"/>
      <c r="B1709" s="277">
        <v>2000</v>
      </c>
      <c r="C1709" s="37" t="s">
        <v>66</v>
      </c>
      <c r="D1709" s="37" t="s">
        <v>15</v>
      </c>
      <c r="E1709" s="37" t="s">
        <v>1139</v>
      </c>
      <c r="F1709" s="35" t="s">
        <v>687</v>
      </c>
      <c r="G1709" s="35" t="s">
        <v>152</v>
      </c>
      <c r="H1709" s="44">
        <f t="shared" si="134"/>
        <v>-64500</v>
      </c>
      <c r="I1709" s="84">
        <f t="shared" si="133"/>
        <v>3.7383177570093458</v>
      </c>
      <c r="K1709" s="121" t="s">
        <v>638</v>
      </c>
      <c r="M1709" s="43">
        <v>535</v>
      </c>
    </row>
    <row r="1710" spans="1:13" s="121" customFormat="1" ht="12.75">
      <c r="A1710" s="37"/>
      <c r="B1710" s="277">
        <v>500</v>
      </c>
      <c r="C1710" s="37" t="s">
        <v>66</v>
      </c>
      <c r="D1710" s="37" t="s">
        <v>15</v>
      </c>
      <c r="E1710" s="37" t="s">
        <v>1139</v>
      </c>
      <c r="F1710" s="35" t="s">
        <v>687</v>
      </c>
      <c r="G1710" s="35" t="s">
        <v>152</v>
      </c>
      <c r="H1710" s="44">
        <f t="shared" si="134"/>
        <v>-65000</v>
      </c>
      <c r="I1710" s="84">
        <f t="shared" si="133"/>
        <v>0.9345794392523364</v>
      </c>
      <c r="K1710" s="121" t="s">
        <v>638</v>
      </c>
      <c r="M1710" s="43">
        <v>535</v>
      </c>
    </row>
    <row r="1711" spans="1:13" s="121" customFormat="1" ht="12.75">
      <c r="A1711" s="37"/>
      <c r="B1711" s="277">
        <v>2000</v>
      </c>
      <c r="C1711" s="37" t="s">
        <v>66</v>
      </c>
      <c r="D1711" s="37" t="s">
        <v>15</v>
      </c>
      <c r="E1711" s="37" t="s">
        <v>1139</v>
      </c>
      <c r="F1711" s="35" t="s">
        <v>687</v>
      </c>
      <c r="G1711" s="35" t="s">
        <v>154</v>
      </c>
      <c r="H1711" s="44">
        <f t="shared" si="134"/>
        <v>-67000</v>
      </c>
      <c r="I1711" s="84">
        <f aca="true" t="shared" si="135" ref="I1711:I1773">+B1711/M1711</f>
        <v>3.7383177570093458</v>
      </c>
      <c r="K1711" s="121" t="s">
        <v>638</v>
      </c>
      <c r="M1711" s="43">
        <v>535</v>
      </c>
    </row>
    <row r="1712" spans="1:13" s="121" customFormat="1" ht="12.75">
      <c r="A1712" s="37"/>
      <c r="B1712" s="277">
        <v>500</v>
      </c>
      <c r="C1712" s="37" t="s">
        <v>66</v>
      </c>
      <c r="D1712" s="37" t="s">
        <v>15</v>
      </c>
      <c r="E1712" s="37" t="s">
        <v>1139</v>
      </c>
      <c r="F1712" s="35" t="s">
        <v>687</v>
      </c>
      <c r="G1712" s="35" t="s">
        <v>154</v>
      </c>
      <c r="H1712" s="44">
        <f t="shared" si="134"/>
        <v>-67500</v>
      </c>
      <c r="I1712" s="84">
        <f t="shared" si="135"/>
        <v>0.9345794392523364</v>
      </c>
      <c r="K1712" s="121" t="s">
        <v>638</v>
      </c>
      <c r="M1712" s="43">
        <v>535</v>
      </c>
    </row>
    <row r="1713" spans="1:13" s="121" customFormat="1" ht="12.75">
      <c r="A1713" s="37"/>
      <c r="B1713" s="277">
        <v>2000</v>
      </c>
      <c r="C1713" s="37" t="s">
        <v>66</v>
      </c>
      <c r="D1713" s="37" t="s">
        <v>15</v>
      </c>
      <c r="E1713" s="37" t="s">
        <v>1139</v>
      </c>
      <c r="F1713" s="35" t="s">
        <v>687</v>
      </c>
      <c r="G1713" s="35" t="s">
        <v>156</v>
      </c>
      <c r="H1713" s="44">
        <f t="shared" si="134"/>
        <v>-69500</v>
      </c>
      <c r="I1713" s="84">
        <f t="shared" si="135"/>
        <v>3.7383177570093458</v>
      </c>
      <c r="K1713" s="121" t="s">
        <v>638</v>
      </c>
      <c r="M1713" s="43">
        <v>535</v>
      </c>
    </row>
    <row r="1714" spans="1:13" s="18" customFormat="1" ht="12.75">
      <c r="A1714" s="37"/>
      <c r="B1714" s="277">
        <v>500</v>
      </c>
      <c r="C1714" s="37" t="s">
        <v>66</v>
      </c>
      <c r="D1714" s="37" t="s">
        <v>15</v>
      </c>
      <c r="E1714" s="37" t="s">
        <v>1139</v>
      </c>
      <c r="F1714" s="35" t="s">
        <v>687</v>
      </c>
      <c r="G1714" s="35" t="s">
        <v>156</v>
      </c>
      <c r="H1714" s="44">
        <f t="shared" si="134"/>
        <v>-70000</v>
      </c>
      <c r="I1714" s="84">
        <f t="shared" si="135"/>
        <v>0.9345794392523364</v>
      </c>
      <c r="J1714" s="121"/>
      <c r="K1714" s="121" t="s">
        <v>638</v>
      </c>
      <c r="L1714" s="121"/>
      <c r="M1714" s="43">
        <v>535</v>
      </c>
    </row>
    <row r="1715" spans="1:13" s="18" customFormat="1" ht="12.75">
      <c r="A1715" s="15"/>
      <c r="B1715" s="277">
        <v>2000</v>
      </c>
      <c r="C1715" s="15" t="s">
        <v>66</v>
      </c>
      <c r="D1715" s="15" t="s">
        <v>15</v>
      </c>
      <c r="E1715" s="15" t="s">
        <v>1139</v>
      </c>
      <c r="F1715" s="34" t="s">
        <v>687</v>
      </c>
      <c r="G1715" s="34" t="s">
        <v>229</v>
      </c>
      <c r="H1715" s="44">
        <f t="shared" si="134"/>
        <v>-72000</v>
      </c>
      <c r="I1715" s="84">
        <f t="shared" si="135"/>
        <v>3.7383177570093458</v>
      </c>
      <c r="J1715" s="33"/>
      <c r="K1715" s="121" t="s">
        <v>638</v>
      </c>
      <c r="M1715" s="43">
        <v>535</v>
      </c>
    </row>
    <row r="1716" spans="1:13" s="18" customFormat="1" ht="12.75">
      <c r="A1716" s="15"/>
      <c r="B1716" s="277">
        <v>2000</v>
      </c>
      <c r="C1716" s="15" t="s">
        <v>66</v>
      </c>
      <c r="D1716" s="15" t="s">
        <v>15</v>
      </c>
      <c r="E1716" s="15" t="s">
        <v>1139</v>
      </c>
      <c r="F1716" s="34" t="s">
        <v>687</v>
      </c>
      <c r="G1716" s="34" t="s">
        <v>211</v>
      </c>
      <c r="H1716" s="44">
        <f t="shared" si="134"/>
        <v>-74000</v>
      </c>
      <c r="I1716" s="84">
        <f t="shared" si="135"/>
        <v>3.7383177570093458</v>
      </c>
      <c r="J1716" s="33"/>
      <c r="K1716" s="121" t="s">
        <v>638</v>
      </c>
      <c r="M1716" s="43">
        <v>535</v>
      </c>
    </row>
    <row r="1717" spans="1:13" s="18" customFormat="1" ht="12.75">
      <c r="A1717" s="1"/>
      <c r="B1717" s="277">
        <v>2000</v>
      </c>
      <c r="C1717" s="1" t="s">
        <v>66</v>
      </c>
      <c r="D1717" s="15" t="s">
        <v>15</v>
      </c>
      <c r="E1717" s="81" t="s">
        <v>1139</v>
      </c>
      <c r="F1717" s="123" t="s">
        <v>696</v>
      </c>
      <c r="G1717" s="30" t="s">
        <v>32</v>
      </c>
      <c r="H1717" s="44">
        <f t="shared" si="134"/>
        <v>-76000</v>
      </c>
      <c r="I1717" s="84">
        <f t="shared" si="135"/>
        <v>3.7383177570093458</v>
      </c>
      <c r="J1717"/>
      <c r="K1717" s="87" t="s">
        <v>694</v>
      </c>
      <c r="L1717"/>
      <c r="M1717" s="43">
        <v>535</v>
      </c>
    </row>
    <row r="1718" spans="1:13" s="18" customFormat="1" ht="12.75">
      <c r="A1718" s="1"/>
      <c r="B1718" s="277">
        <v>2000</v>
      </c>
      <c r="C1718" s="81" t="s">
        <v>66</v>
      </c>
      <c r="D1718" s="37" t="s">
        <v>15</v>
      </c>
      <c r="E1718" s="81" t="s">
        <v>1139</v>
      </c>
      <c r="F1718" s="123" t="s">
        <v>696</v>
      </c>
      <c r="G1718" s="123" t="s">
        <v>36</v>
      </c>
      <c r="H1718" s="44">
        <f t="shared" si="134"/>
        <v>-78000</v>
      </c>
      <c r="I1718" s="84">
        <f t="shared" si="135"/>
        <v>3.7383177570093458</v>
      </c>
      <c r="J1718"/>
      <c r="K1718" s="87" t="s">
        <v>694</v>
      </c>
      <c r="L1718"/>
      <c r="M1718" s="43">
        <v>535</v>
      </c>
    </row>
    <row r="1719" spans="1:13" s="18" customFormat="1" ht="12.75">
      <c r="A1719" s="1"/>
      <c r="B1719" s="277">
        <v>2000</v>
      </c>
      <c r="C1719" s="81" t="s">
        <v>66</v>
      </c>
      <c r="D1719" s="37" t="s">
        <v>15</v>
      </c>
      <c r="E1719" s="81" t="s">
        <v>1139</v>
      </c>
      <c r="F1719" s="123" t="s">
        <v>696</v>
      </c>
      <c r="G1719" s="123" t="s">
        <v>141</v>
      </c>
      <c r="H1719" s="44">
        <f t="shared" si="134"/>
        <v>-80000</v>
      </c>
      <c r="I1719" s="84">
        <f t="shared" si="135"/>
        <v>3.7383177570093458</v>
      </c>
      <c r="J1719"/>
      <c r="K1719" s="87" t="s">
        <v>694</v>
      </c>
      <c r="L1719"/>
      <c r="M1719" s="43">
        <v>535</v>
      </c>
    </row>
    <row r="1720" spans="1:13" s="18" customFormat="1" ht="12.75">
      <c r="A1720" s="1"/>
      <c r="B1720" s="277">
        <v>2000</v>
      </c>
      <c r="C1720" s="1" t="s">
        <v>66</v>
      </c>
      <c r="D1720" s="37" t="s">
        <v>15</v>
      </c>
      <c r="E1720" s="81" t="s">
        <v>1139</v>
      </c>
      <c r="F1720" s="123" t="s">
        <v>696</v>
      </c>
      <c r="G1720" s="123" t="s">
        <v>47</v>
      </c>
      <c r="H1720" s="44">
        <f t="shared" si="134"/>
        <v>-82000</v>
      </c>
      <c r="I1720" s="84">
        <f t="shared" si="135"/>
        <v>3.7383177570093458</v>
      </c>
      <c r="J1720"/>
      <c r="K1720" s="87" t="s">
        <v>694</v>
      </c>
      <c r="L1720"/>
      <c r="M1720" s="43">
        <v>535</v>
      </c>
    </row>
    <row r="1721" spans="1:13" s="18" customFormat="1" ht="12.75">
      <c r="A1721" s="1"/>
      <c r="B1721" s="277">
        <v>500</v>
      </c>
      <c r="C1721" s="81" t="s">
        <v>66</v>
      </c>
      <c r="D1721" s="37" t="s">
        <v>15</v>
      </c>
      <c r="E1721" s="81" t="s">
        <v>1139</v>
      </c>
      <c r="F1721" s="123" t="s">
        <v>696</v>
      </c>
      <c r="G1721" s="123" t="s">
        <v>47</v>
      </c>
      <c r="H1721" s="44">
        <f t="shared" si="134"/>
        <v>-82500</v>
      </c>
      <c r="I1721" s="84">
        <f t="shared" si="135"/>
        <v>0.9345794392523364</v>
      </c>
      <c r="J1721"/>
      <c r="K1721" s="87" t="s">
        <v>694</v>
      </c>
      <c r="L1721"/>
      <c r="M1721" s="43">
        <v>535</v>
      </c>
    </row>
    <row r="1722" spans="1:13" s="121" customFormat="1" ht="12.75">
      <c r="A1722" s="1"/>
      <c r="B1722" s="277">
        <v>2000</v>
      </c>
      <c r="C1722" s="81" t="s">
        <v>66</v>
      </c>
      <c r="D1722" s="37" t="s">
        <v>15</v>
      </c>
      <c r="E1722" s="81" t="s">
        <v>1139</v>
      </c>
      <c r="F1722" s="123" t="s">
        <v>696</v>
      </c>
      <c r="G1722" s="123" t="s">
        <v>152</v>
      </c>
      <c r="H1722" s="44">
        <f t="shared" si="134"/>
        <v>-84500</v>
      </c>
      <c r="I1722" s="84">
        <f t="shared" si="135"/>
        <v>3.7383177570093458</v>
      </c>
      <c r="J1722"/>
      <c r="K1722" s="87" t="s">
        <v>694</v>
      </c>
      <c r="L1722"/>
      <c r="M1722" s="43">
        <v>535</v>
      </c>
    </row>
    <row r="1723" spans="1:13" s="121" customFormat="1" ht="12.75">
      <c r="A1723" s="1"/>
      <c r="B1723" s="277">
        <v>500</v>
      </c>
      <c r="C1723" s="81" t="s">
        <v>66</v>
      </c>
      <c r="D1723" s="37" t="s">
        <v>15</v>
      </c>
      <c r="E1723" s="81" t="s">
        <v>1139</v>
      </c>
      <c r="F1723" s="123" t="s">
        <v>696</v>
      </c>
      <c r="G1723" s="123" t="s">
        <v>152</v>
      </c>
      <c r="H1723" s="44">
        <f t="shared" si="134"/>
        <v>-85000</v>
      </c>
      <c r="I1723" s="84">
        <f t="shared" si="135"/>
        <v>0.9345794392523364</v>
      </c>
      <c r="J1723"/>
      <c r="K1723" s="87" t="s">
        <v>694</v>
      </c>
      <c r="L1723"/>
      <c r="M1723" s="43">
        <v>535</v>
      </c>
    </row>
    <row r="1724" spans="1:13" s="121" customFormat="1" ht="12.75">
      <c r="A1724" s="1"/>
      <c r="B1724" s="277">
        <v>2000</v>
      </c>
      <c r="C1724" s="81" t="s">
        <v>66</v>
      </c>
      <c r="D1724" s="37" t="s">
        <v>15</v>
      </c>
      <c r="E1724" s="81" t="s">
        <v>1139</v>
      </c>
      <c r="F1724" s="123" t="s">
        <v>696</v>
      </c>
      <c r="G1724" s="123" t="s">
        <v>154</v>
      </c>
      <c r="H1724" s="44">
        <f t="shared" si="134"/>
        <v>-87000</v>
      </c>
      <c r="I1724" s="84">
        <f t="shared" si="135"/>
        <v>3.7383177570093458</v>
      </c>
      <c r="J1724"/>
      <c r="K1724" s="87" t="s">
        <v>694</v>
      </c>
      <c r="L1724"/>
      <c r="M1724" s="43">
        <v>535</v>
      </c>
    </row>
    <row r="1725" spans="1:13" s="121" customFormat="1" ht="12.75">
      <c r="A1725" s="1"/>
      <c r="B1725" s="277">
        <v>500</v>
      </c>
      <c r="C1725" s="81" t="s">
        <v>66</v>
      </c>
      <c r="D1725" s="37" t="s">
        <v>15</v>
      </c>
      <c r="E1725" s="81" t="s">
        <v>1139</v>
      </c>
      <c r="F1725" s="123" t="s">
        <v>696</v>
      </c>
      <c r="G1725" s="123" t="s">
        <v>154</v>
      </c>
      <c r="H1725" s="44">
        <f t="shared" si="134"/>
        <v>-87500</v>
      </c>
      <c r="I1725" s="84">
        <f t="shared" si="135"/>
        <v>0.9345794392523364</v>
      </c>
      <c r="J1725"/>
      <c r="K1725" s="87" t="s">
        <v>694</v>
      </c>
      <c r="L1725"/>
      <c r="M1725" s="43">
        <v>535</v>
      </c>
    </row>
    <row r="1726" spans="1:13" s="121" customFormat="1" ht="12.75">
      <c r="A1726" s="1"/>
      <c r="B1726" s="277">
        <v>2000</v>
      </c>
      <c r="C1726" s="81" t="s">
        <v>66</v>
      </c>
      <c r="D1726" s="37" t="s">
        <v>15</v>
      </c>
      <c r="E1726" s="81" t="s">
        <v>1139</v>
      </c>
      <c r="F1726" s="123" t="s">
        <v>696</v>
      </c>
      <c r="G1726" s="123" t="s">
        <v>156</v>
      </c>
      <c r="H1726" s="44">
        <f t="shared" si="134"/>
        <v>-89500</v>
      </c>
      <c r="I1726" s="84">
        <f t="shared" si="135"/>
        <v>3.7383177570093458</v>
      </c>
      <c r="J1726"/>
      <c r="K1726" s="87" t="s">
        <v>694</v>
      </c>
      <c r="L1726"/>
      <c r="M1726" s="43">
        <v>535</v>
      </c>
    </row>
    <row r="1727" spans="1:13" s="121" customFormat="1" ht="12.75">
      <c r="A1727" s="1"/>
      <c r="B1727" s="277">
        <v>500</v>
      </c>
      <c r="C1727" s="81" t="s">
        <v>66</v>
      </c>
      <c r="D1727" s="37" t="s">
        <v>15</v>
      </c>
      <c r="E1727" s="81" t="s">
        <v>1139</v>
      </c>
      <c r="F1727" s="123" t="s">
        <v>696</v>
      </c>
      <c r="G1727" s="123" t="s">
        <v>156</v>
      </c>
      <c r="H1727" s="44">
        <f t="shared" si="134"/>
        <v>-90000</v>
      </c>
      <c r="I1727" s="84">
        <f t="shared" si="135"/>
        <v>0.9345794392523364</v>
      </c>
      <c r="J1727"/>
      <c r="K1727" s="87" t="s">
        <v>694</v>
      </c>
      <c r="L1727"/>
      <c r="M1727" s="43">
        <v>535</v>
      </c>
    </row>
    <row r="1728" spans="1:13" s="18" customFormat="1" ht="12.75">
      <c r="A1728" s="1"/>
      <c r="B1728" s="277">
        <v>2000</v>
      </c>
      <c r="C1728" s="81" t="s">
        <v>66</v>
      </c>
      <c r="D1728" s="37" t="s">
        <v>15</v>
      </c>
      <c r="E1728" s="81" t="s">
        <v>1139</v>
      </c>
      <c r="F1728" s="123" t="s">
        <v>696</v>
      </c>
      <c r="G1728" s="123" t="s">
        <v>167</v>
      </c>
      <c r="H1728" s="44">
        <f t="shared" si="134"/>
        <v>-92000</v>
      </c>
      <c r="I1728" s="84">
        <f t="shared" si="135"/>
        <v>3.7383177570093458</v>
      </c>
      <c r="J1728"/>
      <c r="K1728" s="87" t="s">
        <v>694</v>
      </c>
      <c r="L1728"/>
      <c r="M1728" s="43">
        <v>535</v>
      </c>
    </row>
    <row r="1729" spans="1:13" s="18" customFormat="1" ht="12.75">
      <c r="A1729" s="1"/>
      <c r="B1729" s="277">
        <v>2000</v>
      </c>
      <c r="C1729" s="81" t="s">
        <v>66</v>
      </c>
      <c r="D1729" s="37" t="s">
        <v>15</v>
      </c>
      <c r="E1729" s="81" t="s">
        <v>1139</v>
      </c>
      <c r="F1729" s="123" t="s">
        <v>696</v>
      </c>
      <c r="G1729" s="123" t="s">
        <v>229</v>
      </c>
      <c r="H1729" s="44">
        <f t="shared" si="134"/>
        <v>-94000</v>
      </c>
      <c r="I1729" s="84">
        <f t="shared" si="135"/>
        <v>3.7383177570093458</v>
      </c>
      <c r="J1729"/>
      <c r="K1729" s="87" t="s">
        <v>694</v>
      </c>
      <c r="L1729"/>
      <c r="M1729" s="43">
        <v>535</v>
      </c>
    </row>
    <row r="1730" spans="1:13" s="121" customFormat="1" ht="12.75">
      <c r="A1730" s="1"/>
      <c r="B1730" s="277">
        <v>2000</v>
      </c>
      <c r="C1730" s="81" t="s">
        <v>66</v>
      </c>
      <c r="D1730" s="37" t="s">
        <v>15</v>
      </c>
      <c r="E1730" s="81" t="s">
        <v>1139</v>
      </c>
      <c r="F1730" s="123" t="s">
        <v>696</v>
      </c>
      <c r="G1730" s="123" t="s">
        <v>211</v>
      </c>
      <c r="H1730" s="44">
        <f t="shared" si="134"/>
        <v>-96000</v>
      </c>
      <c r="I1730" s="84">
        <f t="shared" si="135"/>
        <v>3.7383177570093458</v>
      </c>
      <c r="J1730"/>
      <c r="K1730" s="87" t="s">
        <v>694</v>
      </c>
      <c r="L1730"/>
      <c r="M1730" s="43">
        <v>535</v>
      </c>
    </row>
    <row r="1731" spans="1:13" s="121" customFormat="1" ht="12.75">
      <c r="A1731" s="1"/>
      <c r="B1731" s="277">
        <v>2000</v>
      </c>
      <c r="C1731" s="81" t="s">
        <v>66</v>
      </c>
      <c r="D1731" s="37" t="s">
        <v>15</v>
      </c>
      <c r="E1731" s="81" t="s">
        <v>1139</v>
      </c>
      <c r="F1731" s="123" t="s">
        <v>696</v>
      </c>
      <c r="G1731" s="123" t="s">
        <v>335</v>
      </c>
      <c r="H1731" s="44">
        <f t="shared" si="134"/>
        <v>-98000</v>
      </c>
      <c r="I1731" s="84">
        <f t="shared" si="135"/>
        <v>3.7383177570093458</v>
      </c>
      <c r="J1731"/>
      <c r="K1731" s="87" t="s">
        <v>694</v>
      </c>
      <c r="L1731"/>
      <c r="M1731" s="43">
        <v>535</v>
      </c>
    </row>
    <row r="1732" spans="1:13" s="18" customFormat="1" ht="12.75">
      <c r="A1732" s="1"/>
      <c r="B1732" s="277">
        <v>2000</v>
      </c>
      <c r="C1732" s="81" t="s">
        <v>66</v>
      </c>
      <c r="D1732" s="81" t="s">
        <v>15</v>
      </c>
      <c r="E1732" s="81" t="s">
        <v>1139</v>
      </c>
      <c r="F1732" s="123" t="s">
        <v>696</v>
      </c>
      <c r="G1732" s="123" t="s">
        <v>338</v>
      </c>
      <c r="H1732" s="44">
        <f t="shared" si="134"/>
        <v>-100000</v>
      </c>
      <c r="I1732" s="84">
        <f t="shared" si="135"/>
        <v>3.7383177570093458</v>
      </c>
      <c r="J1732"/>
      <c r="K1732" s="87" t="s">
        <v>694</v>
      </c>
      <c r="L1732"/>
      <c r="M1732" s="43">
        <v>535</v>
      </c>
    </row>
    <row r="1733" spans="1:13" s="121" customFormat="1" ht="12.75">
      <c r="A1733" s="1"/>
      <c r="B1733" s="277">
        <v>2000</v>
      </c>
      <c r="C1733" s="81" t="s">
        <v>66</v>
      </c>
      <c r="D1733" s="81" t="s">
        <v>15</v>
      </c>
      <c r="E1733" s="81" t="s">
        <v>1139</v>
      </c>
      <c r="F1733" s="123" t="s">
        <v>696</v>
      </c>
      <c r="G1733" s="123" t="s">
        <v>341</v>
      </c>
      <c r="H1733" s="44">
        <f t="shared" si="134"/>
        <v>-102000</v>
      </c>
      <c r="I1733" s="84">
        <f t="shared" si="135"/>
        <v>3.7383177570093458</v>
      </c>
      <c r="J1733"/>
      <c r="K1733" s="87" t="s">
        <v>694</v>
      </c>
      <c r="L1733"/>
      <c r="M1733" s="43">
        <v>535</v>
      </c>
    </row>
    <row r="1734" spans="1:13" s="121" customFormat="1" ht="12.75">
      <c r="A1734" s="1"/>
      <c r="B1734" s="277">
        <v>2000</v>
      </c>
      <c r="C1734" s="81" t="s">
        <v>66</v>
      </c>
      <c r="D1734" s="81" t="s">
        <v>15</v>
      </c>
      <c r="E1734" s="81" t="s">
        <v>1139</v>
      </c>
      <c r="F1734" s="123" t="s">
        <v>696</v>
      </c>
      <c r="G1734" s="123" t="s">
        <v>350</v>
      </c>
      <c r="H1734" s="44">
        <f t="shared" si="134"/>
        <v>-104000</v>
      </c>
      <c r="I1734" s="84">
        <f t="shared" si="135"/>
        <v>3.7383177570093458</v>
      </c>
      <c r="J1734"/>
      <c r="K1734" s="87" t="s">
        <v>694</v>
      </c>
      <c r="L1734"/>
      <c r="M1734" s="43">
        <v>535</v>
      </c>
    </row>
    <row r="1735" spans="1:13" s="121" customFormat="1" ht="12.75">
      <c r="A1735" s="1"/>
      <c r="B1735" s="271">
        <v>2000</v>
      </c>
      <c r="C1735" s="81" t="s">
        <v>66</v>
      </c>
      <c r="D1735" s="81" t="s">
        <v>15</v>
      </c>
      <c r="E1735" s="81" t="s">
        <v>1139</v>
      </c>
      <c r="F1735" s="123" t="s">
        <v>696</v>
      </c>
      <c r="G1735" s="123" t="s">
        <v>392</v>
      </c>
      <c r="H1735" s="44">
        <f t="shared" si="134"/>
        <v>-106000</v>
      </c>
      <c r="I1735" s="84">
        <f t="shared" si="135"/>
        <v>3.7383177570093458</v>
      </c>
      <c r="J1735"/>
      <c r="K1735" s="87" t="s">
        <v>694</v>
      </c>
      <c r="L1735"/>
      <c r="M1735" s="43">
        <v>535</v>
      </c>
    </row>
    <row r="1736" spans="1:13" s="121" customFormat="1" ht="12.75">
      <c r="A1736" s="1"/>
      <c r="B1736" s="271">
        <v>2000</v>
      </c>
      <c r="C1736" s="81" t="s">
        <v>66</v>
      </c>
      <c r="D1736" s="81" t="s">
        <v>15</v>
      </c>
      <c r="E1736" s="81" t="s">
        <v>1139</v>
      </c>
      <c r="F1736" s="123" t="s">
        <v>696</v>
      </c>
      <c r="G1736" s="123" t="s">
        <v>395</v>
      </c>
      <c r="H1736" s="44">
        <f t="shared" si="134"/>
        <v>-108000</v>
      </c>
      <c r="I1736" s="84">
        <f t="shared" si="135"/>
        <v>3.7383177570093458</v>
      </c>
      <c r="J1736"/>
      <c r="K1736" s="87" t="s">
        <v>694</v>
      </c>
      <c r="L1736"/>
      <c r="M1736" s="43">
        <v>535</v>
      </c>
    </row>
    <row r="1737" spans="1:13" s="121" customFormat="1" ht="12.75">
      <c r="A1737" s="1"/>
      <c r="B1737" s="271">
        <v>2000</v>
      </c>
      <c r="C1737" s="81" t="s">
        <v>66</v>
      </c>
      <c r="D1737" s="81" t="s">
        <v>15</v>
      </c>
      <c r="E1737" s="81" t="s">
        <v>1139</v>
      </c>
      <c r="F1737" s="123" t="s">
        <v>696</v>
      </c>
      <c r="G1737" s="123" t="s">
        <v>672</v>
      </c>
      <c r="H1737" s="44">
        <f t="shared" si="134"/>
        <v>-110000</v>
      </c>
      <c r="I1737" s="84">
        <f t="shared" si="135"/>
        <v>3.7383177570093458</v>
      </c>
      <c r="J1737"/>
      <c r="K1737" s="87" t="s">
        <v>694</v>
      </c>
      <c r="L1737"/>
      <c r="M1737" s="43">
        <v>535</v>
      </c>
    </row>
    <row r="1738" spans="1:13" s="18" customFormat="1" ht="12.75">
      <c r="A1738" s="15"/>
      <c r="B1738" s="277">
        <v>2000</v>
      </c>
      <c r="C1738" s="1" t="s">
        <v>66</v>
      </c>
      <c r="D1738" s="15" t="s">
        <v>15</v>
      </c>
      <c r="E1738" s="1" t="s">
        <v>1139</v>
      </c>
      <c r="F1738" s="30" t="s">
        <v>743</v>
      </c>
      <c r="G1738" s="35" t="s">
        <v>32</v>
      </c>
      <c r="H1738" s="44">
        <f t="shared" si="134"/>
        <v>-112000</v>
      </c>
      <c r="I1738" s="84">
        <f t="shared" si="135"/>
        <v>3.7383177570093458</v>
      </c>
      <c r="J1738"/>
      <c r="K1738" s="87" t="s">
        <v>533</v>
      </c>
      <c r="L1738"/>
      <c r="M1738" s="43">
        <v>535</v>
      </c>
    </row>
    <row r="1739" spans="1:13" s="18" customFormat="1" ht="12.75">
      <c r="A1739" s="1"/>
      <c r="B1739" s="271">
        <v>2000</v>
      </c>
      <c r="C1739" s="1" t="s">
        <v>66</v>
      </c>
      <c r="D1739" s="15" t="s">
        <v>15</v>
      </c>
      <c r="E1739" s="1" t="s">
        <v>1139</v>
      </c>
      <c r="F1739" s="30" t="s">
        <v>743</v>
      </c>
      <c r="G1739" s="30" t="s">
        <v>36</v>
      </c>
      <c r="H1739" s="44">
        <f>H1738-B1739</f>
        <v>-114000</v>
      </c>
      <c r="I1739" s="84">
        <f>+B1739/M1739</f>
        <v>3.7383177570093458</v>
      </c>
      <c r="J1739"/>
      <c r="K1739" s="87" t="s">
        <v>533</v>
      </c>
      <c r="L1739"/>
      <c r="M1739" s="43">
        <v>535</v>
      </c>
    </row>
    <row r="1740" spans="1:13" s="18" customFormat="1" ht="12.75">
      <c r="A1740" s="1"/>
      <c r="B1740" s="271">
        <v>2000</v>
      </c>
      <c r="C1740" s="1" t="s">
        <v>66</v>
      </c>
      <c r="D1740" s="15" t="s">
        <v>15</v>
      </c>
      <c r="E1740" s="1" t="s">
        <v>1139</v>
      </c>
      <c r="F1740" s="30" t="s">
        <v>743</v>
      </c>
      <c r="G1740" s="30" t="s">
        <v>39</v>
      </c>
      <c r="H1740" s="44">
        <f>H1739-B1740</f>
        <v>-116000</v>
      </c>
      <c r="I1740" s="84">
        <f>+B1740/M1740</f>
        <v>3.7383177570093458</v>
      </c>
      <c r="J1740"/>
      <c r="K1740" s="87" t="s">
        <v>533</v>
      </c>
      <c r="L1740"/>
      <c r="M1740" s="43">
        <v>535</v>
      </c>
    </row>
    <row r="1741" spans="1:13" s="121" customFormat="1" ht="12.75">
      <c r="A1741" s="1"/>
      <c r="B1741" s="271">
        <v>500</v>
      </c>
      <c r="C1741" s="1" t="s">
        <v>66</v>
      </c>
      <c r="D1741" s="15" t="s">
        <v>15</v>
      </c>
      <c r="E1741" s="1" t="s">
        <v>1139</v>
      </c>
      <c r="F1741" s="30" t="s">
        <v>743</v>
      </c>
      <c r="G1741" s="30" t="s">
        <v>39</v>
      </c>
      <c r="H1741" s="44">
        <f>H1740-B1741</f>
        <v>-116500</v>
      </c>
      <c r="I1741" s="84">
        <f>+B1741/M1741</f>
        <v>0.9345794392523364</v>
      </c>
      <c r="J1741"/>
      <c r="K1741" s="87" t="s">
        <v>533</v>
      </c>
      <c r="L1741"/>
      <c r="M1741" s="43">
        <v>535</v>
      </c>
    </row>
    <row r="1742" spans="1:13" s="121" customFormat="1" ht="12.75">
      <c r="A1742" s="1"/>
      <c r="B1742" s="271">
        <v>2000</v>
      </c>
      <c r="C1742" s="1" t="s">
        <v>66</v>
      </c>
      <c r="D1742" s="15" t="s">
        <v>15</v>
      </c>
      <c r="E1742" s="1" t="s">
        <v>1139</v>
      </c>
      <c r="F1742" s="30" t="s">
        <v>743</v>
      </c>
      <c r="G1742" s="30" t="s">
        <v>58</v>
      </c>
      <c r="H1742" s="44">
        <f>H1741-B1742</f>
        <v>-118500</v>
      </c>
      <c r="I1742" s="84">
        <f>+B1742/M1742</f>
        <v>3.7383177570093458</v>
      </c>
      <c r="J1742"/>
      <c r="K1742" s="87" t="s">
        <v>533</v>
      </c>
      <c r="L1742"/>
      <c r="M1742" s="43">
        <v>535</v>
      </c>
    </row>
    <row r="1743" spans="1:13" s="121" customFormat="1" ht="12.75">
      <c r="A1743" s="1"/>
      <c r="B1743" s="271">
        <v>500</v>
      </c>
      <c r="C1743" s="1" t="s">
        <v>66</v>
      </c>
      <c r="D1743" s="15" t="s">
        <v>15</v>
      </c>
      <c r="E1743" s="1" t="s">
        <v>1139</v>
      </c>
      <c r="F1743" s="30" t="s">
        <v>743</v>
      </c>
      <c r="G1743" s="30" t="s">
        <v>58</v>
      </c>
      <c r="H1743" s="44">
        <f t="shared" si="134"/>
        <v>-119000</v>
      </c>
      <c r="I1743" s="84">
        <f t="shared" si="135"/>
        <v>0.9345794392523364</v>
      </c>
      <c r="J1743"/>
      <c r="K1743" s="87" t="s">
        <v>533</v>
      </c>
      <c r="L1743"/>
      <c r="M1743" s="43">
        <v>535</v>
      </c>
    </row>
    <row r="1744" spans="1:13" s="121" customFormat="1" ht="12.75">
      <c r="A1744" s="1"/>
      <c r="B1744" s="271">
        <v>2000</v>
      </c>
      <c r="C1744" s="1" t="s">
        <v>66</v>
      </c>
      <c r="D1744" s="15" t="s">
        <v>15</v>
      </c>
      <c r="E1744" s="1" t="s">
        <v>1139</v>
      </c>
      <c r="F1744" s="30" t="s">
        <v>743</v>
      </c>
      <c r="G1744" s="30" t="s">
        <v>141</v>
      </c>
      <c r="H1744" s="44">
        <f t="shared" si="134"/>
        <v>-121000</v>
      </c>
      <c r="I1744" s="84">
        <f t="shared" si="135"/>
        <v>3.7383177570093458</v>
      </c>
      <c r="J1744"/>
      <c r="K1744" s="87" t="s">
        <v>533</v>
      </c>
      <c r="L1744"/>
      <c r="M1744" s="43">
        <v>535</v>
      </c>
    </row>
    <row r="1745" spans="1:13" s="121" customFormat="1" ht="12.75">
      <c r="A1745" s="1"/>
      <c r="B1745" s="271">
        <v>2000</v>
      </c>
      <c r="C1745" s="1" t="s">
        <v>66</v>
      </c>
      <c r="D1745" s="15" t="s">
        <v>15</v>
      </c>
      <c r="E1745" s="1" t="s">
        <v>1139</v>
      </c>
      <c r="F1745" s="30" t="s">
        <v>743</v>
      </c>
      <c r="G1745" s="30" t="s">
        <v>47</v>
      </c>
      <c r="H1745" s="44">
        <f t="shared" si="134"/>
        <v>-123000</v>
      </c>
      <c r="I1745" s="84">
        <f t="shared" si="135"/>
        <v>3.7383177570093458</v>
      </c>
      <c r="J1745"/>
      <c r="K1745" s="87" t="s">
        <v>533</v>
      </c>
      <c r="L1745"/>
      <c r="M1745" s="43">
        <v>535</v>
      </c>
    </row>
    <row r="1746" spans="1:13" s="121" customFormat="1" ht="12.75">
      <c r="A1746" s="1"/>
      <c r="B1746" s="271">
        <v>500</v>
      </c>
      <c r="C1746" s="1" t="s">
        <v>66</v>
      </c>
      <c r="D1746" s="15" t="s">
        <v>15</v>
      </c>
      <c r="E1746" s="1" t="s">
        <v>1139</v>
      </c>
      <c r="F1746" s="30" t="s">
        <v>743</v>
      </c>
      <c r="G1746" s="30" t="s">
        <v>47</v>
      </c>
      <c r="H1746" s="44">
        <f t="shared" si="134"/>
        <v>-123500</v>
      </c>
      <c r="I1746" s="84">
        <f t="shared" si="135"/>
        <v>0.9345794392523364</v>
      </c>
      <c r="J1746"/>
      <c r="K1746" s="87" t="s">
        <v>533</v>
      </c>
      <c r="L1746"/>
      <c r="M1746" s="43">
        <v>535</v>
      </c>
    </row>
    <row r="1747" spans="1:13" s="121" customFormat="1" ht="12.75">
      <c r="A1747" s="1"/>
      <c r="B1747" s="271">
        <v>2000</v>
      </c>
      <c r="C1747" s="1" t="s">
        <v>66</v>
      </c>
      <c r="D1747" s="15" t="s">
        <v>15</v>
      </c>
      <c r="E1747" s="1" t="s">
        <v>1139</v>
      </c>
      <c r="F1747" s="30" t="s">
        <v>743</v>
      </c>
      <c r="G1747" s="30" t="s">
        <v>152</v>
      </c>
      <c r="H1747" s="44">
        <f t="shared" si="134"/>
        <v>-125500</v>
      </c>
      <c r="I1747" s="84">
        <f t="shared" si="135"/>
        <v>3.7383177570093458</v>
      </c>
      <c r="J1747"/>
      <c r="K1747" s="87" t="s">
        <v>533</v>
      </c>
      <c r="L1747"/>
      <c r="M1747" s="43">
        <v>535</v>
      </c>
    </row>
    <row r="1748" spans="1:13" s="121" customFormat="1" ht="12.75">
      <c r="A1748" s="1"/>
      <c r="B1748" s="271">
        <v>500</v>
      </c>
      <c r="C1748" s="1" t="s">
        <v>66</v>
      </c>
      <c r="D1748" s="15" t="s">
        <v>15</v>
      </c>
      <c r="E1748" s="1" t="s">
        <v>1139</v>
      </c>
      <c r="F1748" s="30" t="s">
        <v>743</v>
      </c>
      <c r="G1748" s="30" t="s">
        <v>152</v>
      </c>
      <c r="H1748" s="44">
        <f t="shared" si="134"/>
        <v>-126000</v>
      </c>
      <c r="I1748" s="84">
        <f t="shared" si="135"/>
        <v>0.9345794392523364</v>
      </c>
      <c r="J1748"/>
      <c r="K1748" s="87" t="s">
        <v>533</v>
      </c>
      <c r="L1748"/>
      <c r="M1748" s="43">
        <v>535</v>
      </c>
    </row>
    <row r="1749" spans="1:13" s="121" customFormat="1" ht="12.75">
      <c r="A1749" s="37"/>
      <c r="B1749" s="277">
        <v>2000</v>
      </c>
      <c r="C1749" s="37" t="s">
        <v>66</v>
      </c>
      <c r="D1749" s="37" t="s">
        <v>15</v>
      </c>
      <c r="E1749" s="37" t="s">
        <v>1139</v>
      </c>
      <c r="F1749" s="35" t="s">
        <v>743</v>
      </c>
      <c r="G1749" s="35" t="s">
        <v>289</v>
      </c>
      <c r="H1749" s="44">
        <f t="shared" si="134"/>
        <v>-128000</v>
      </c>
      <c r="I1749" s="84">
        <f t="shared" si="135"/>
        <v>3.7383177570093458</v>
      </c>
      <c r="K1749" s="121" t="s">
        <v>533</v>
      </c>
      <c r="M1749" s="43">
        <v>535</v>
      </c>
    </row>
    <row r="1750" spans="1:13" s="121" customFormat="1" ht="12.75">
      <c r="A1750" s="1"/>
      <c r="B1750" s="271">
        <v>500</v>
      </c>
      <c r="C1750" s="1" t="s">
        <v>66</v>
      </c>
      <c r="D1750" s="15" t="s">
        <v>15</v>
      </c>
      <c r="E1750" s="1" t="s">
        <v>1139</v>
      </c>
      <c r="F1750" s="30" t="s">
        <v>743</v>
      </c>
      <c r="G1750" s="30" t="s">
        <v>289</v>
      </c>
      <c r="H1750" s="44">
        <f t="shared" si="134"/>
        <v>-128500</v>
      </c>
      <c r="I1750" s="84">
        <f t="shared" si="135"/>
        <v>0.9345794392523364</v>
      </c>
      <c r="J1750"/>
      <c r="K1750" s="87" t="s">
        <v>533</v>
      </c>
      <c r="L1750"/>
      <c r="M1750" s="43">
        <v>535</v>
      </c>
    </row>
    <row r="1751" spans="1:13" s="121" customFormat="1" ht="12.75">
      <c r="A1751" s="1"/>
      <c r="B1751" s="271">
        <v>2000</v>
      </c>
      <c r="C1751" s="1" t="s">
        <v>66</v>
      </c>
      <c r="D1751" s="15" t="s">
        <v>15</v>
      </c>
      <c r="E1751" s="1" t="s">
        <v>1139</v>
      </c>
      <c r="F1751" s="30" t="s">
        <v>743</v>
      </c>
      <c r="G1751" s="30" t="s">
        <v>335</v>
      </c>
      <c r="H1751" s="44">
        <f t="shared" si="134"/>
        <v>-130500</v>
      </c>
      <c r="I1751" s="84">
        <f t="shared" si="135"/>
        <v>3.7383177570093458</v>
      </c>
      <c r="J1751"/>
      <c r="K1751" s="87" t="s">
        <v>533</v>
      </c>
      <c r="L1751"/>
      <c r="M1751" s="43">
        <v>535</v>
      </c>
    </row>
    <row r="1752" spans="1:13" s="121" customFormat="1" ht="12.75">
      <c r="A1752" s="1"/>
      <c r="B1752" s="271">
        <v>500</v>
      </c>
      <c r="C1752" s="1" t="s">
        <v>66</v>
      </c>
      <c r="D1752" s="15" t="s">
        <v>15</v>
      </c>
      <c r="E1752" s="1" t="s">
        <v>1139</v>
      </c>
      <c r="F1752" s="30" t="s">
        <v>743</v>
      </c>
      <c r="G1752" s="30" t="s">
        <v>335</v>
      </c>
      <c r="H1752" s="44">
        <f t="shared" si="134"/>
        <v>-131000</v>
      </c>
      <c r="I1752" s="84">
        <f t="shared" si="135"/>
        <v>0.9345794392523364</v>
      </c>
      <c r="J1752"/>
      <c r="K1752" s="87" t="s">
        <v>533</v>
      </c>
      <c r="L1752"/>
      <c r="M1752" s="43">
        <v>535</v>
      </c>
    </row>
    <row r="1753" spans="1:13" s="129" customFormat="1" ht="12.75">
      <c r="A1753" s="128"/>
      <c r="B1753" s="397">
        <f>SUM(B1665:B1752)</f>
        <v>131000</v>
      </c>
      <c r="C1753" s="128" t="s">
        <v>66</v>
      </c>
      <c r="D1753" s="128"/>
      <c r="E1753" s="128"/>
      <c r="F1753" s="130"/>
      <c r="G1753" s="130"/>
      <c r="H1753" s="98">
        <v>0</v>
      </c>
      <c r="I1753" s="131">
        <f t="shared" si="135"/>
        <v>244.85981308411215</v>
      </c>
      <c r="M1753" s="43">
        <v>535</v>
      </c>
    </row>
    <row r="1754" spans="1:13" s="121" customFormat="1" ht="12.75">
      <c r="A1754" s="37"/>
      <c r="B1754" s="277"/>
      <c r="C1754" s="37"/>
      <c r="D1754" s="37"/>
      <c r="E1754" s="37"/>
      <c r="F1754" s="35"/>
      <c r="G1754" s="35"/>
      <c r="H1754" s="44">
        <f t="shared" si="134"/>
        <v>0</v>
      </c>
      <c r="I1754" s="84">
        <f t="shared" si="135"/>
        <v>0</v>
      </c>
      <c r="M1754" s="43">
        <v>535</v>
      </c>
    </row>
    <row r="1755" spans="1:13" s="121" customFormat="1" ht="12.75">
      <c r="A1755" s="37"/>
      <c r="B1755" s="277"/>
      <c r="C1755" s="37"/>
      <c r="D1755" s="37"/>
      <c r="E1755" s="37"/>
      <c r="F1755" s="35"/>
      <c r="G1755" s="35"/>
      <c r="H1755" s="44">
        <f t="shared" si="134"/>
        <v>0</v>
      </c>
      <c r="I1755" s="84">
        <f t="shared" si="135"/>
        <v>0</v>
      </c>
      <c r="M1755" s="43">
        <v>535</v>
      </c>
    </row>
    <row r="1756" spans="1:13" s="121" customFormat="1" ht="12.75">
      <c r="A1756" s="37"/>
      <c r="B1756" s="277">
        <v>1950</v>
      </c>
      <c r="C1756" s="37" t="s">
        <v>774</v>
      </c>
      <c r="D1756" s="37" t="s">
        <v>15</v>
      </c>
      <c r="E1756" s="37" t="s">
        <v>21</v>
      </c>
      <c r="F1756" s="35" t="s">
        <v>775</v>
      </c>
      <c r="G1756" s="35" t="s">
        <v>156</v>
      </c>
      <c r="H1756" s="44">
        <f t="shared" si="134"/>
        <v>-1950</v>
      </c>
      <c r="I1756" s="84">
        <f t="shared" si="135"/>
        <v>3.6448598130841123</v>
      </c>
      <c r="K1756" s="121" t="s">
        <v>528</v>
      </c>
      <c r="M1756" s="43">
        <v>535</v>
      </c>
    </row>
    <row r="1757" spans="1:13" s="121" customFormat="1" ht="12.75">
      <c r="A1757" s="1"/>
      <c r="B1757" s="271">
        <v>900</v>
      </c>
      <c r="C1757" s="81" t="s">
        <v>776</v>
      </c>
      <c r="D1757" s="37" t="s">
        <v>15</v>
      </c>
      <c r="E1757" s="81" t="s">
        <v>21</v>
      </c>
      <c r="F1757" s="123" t="s">
        <v>777</v>
      </c>
      <c r="G1757" s="123" t="s">
        <v>58</v>
      </c>
      <c r="H1757" s="44">
        <f t="shared" si="134"/>
        <v>-2850</v>
      </c>
      <c r="I1757" s="84">
        <f t="shared" si="135"/>
        <v>1.6822429906542056</v>
      </c>
      <c r="J1757"/>
      <c r="K1757" s="87" t="s">
        <v>533</v>
      </c>
      <c r="L1757"/>
      <c r="M1757" s="43">
        <v>535</v>
      </c>
    </row>
    <row r="1758" spans="1:13" s="121" customFormat="1" ht="12.75">
      <c r="A1758" s="1"/>
      <c r="B1758" s="271">
        <v>1100</v>
      </c>
      <c r="C1758" s="81" t="s">
        <v>778</v>
      </c>
      <c r="D1758" s="15" t="s">
        <v>15</v>
      </c>
      <c r="E1758" s="1" t="s">
        <v>21</v>
      </c>
      <c r="F1758" s="30" t="s">
        <v>777</v>
      </c>
      <c r="G1758" s="30" t="s">
        <v>58</v>
      </c>
      <c r="H1758" s="44">
        <f t="shared" si="134"/>
        <v>-3950</v>
      </c>
      <c r="I1758" s="84">
        <f t="shared" si="135"/>
        <v>2.05607476635514</v>
      </c>
      <c r="J1758"/>
      <c r="K1758" s="87" t="s">
        <v>533</v>
      </c>
      <c r="L1758"/>
      <c r="M1758" s="43">
        <v>535</v>
      </c>
    </row>
    <row r="1759" spans="1:13" s="121" customFormat="1" ht="12.75">
      <c r="A1759" s="1"/>
      <c r="B1759" s="271">
        <v>1000</v>
      </c>
      <c r="C1759" s="37" t="s">
        <v>779</v>
      </c>
      <c r="D1759" s="15" t="s">
        <v>15</v>
      </c>
      <c r="E1759" s="1" t="s">
        <v>21</v>
      </c>
      <c r="F1759" s="175" t="s">
        <v>780</v>
      </c>
      <c r="G1759" s="30" t="s">
        <v>156</v>
      </c>
      <c r="H1759" s="44">
        <f t="shared" si="134"/>
        <v>-4950</v>
      </c>
      <c r="I1759" s="84">
        <f t="shared" si="135"/>
        <v>1.8691588785046729</v>
      </c>
      <c r="J1759"/>
      <c r="K1759" s="87" t="s">
        <v>533</v>
      </c>
      <c r="L1759"/>
      <c r="M1759" s="43">
        <v>535</v>
      </c>
    </row>
    <row r="1760" spans="1:13" s="121" customFormat="1" ht="12.75">
      <c r="A1760" s="1"/>
      <c r="B1760" s="271">
        <v>1000</v>
      </c>
      <c r="C1760" s="37" t="s">
        <v>781</v>
      </c>
      <c r="D1760" s="37" t="s">
        <v>15</v>
      </c>
      <c r="E1760" s="81" t="s">
        <v>21</v>
      </c>
      <c r="F1760" s="175" t="s">
        <v>780</v>
      </c>
      <c r="G1760" s="123" t="s">
        <v>156</v>
      </c>
      <c r="H1760" s="44">
        <f t="shared" si="134"/>
        <v>-5950</v>
      </c>
      <c r="I1760" s="84">
        <f t="shared" si="135"/>
        <v>1.8691588785046729</v>
      </c>
      <c r="J1760"/>
      <c r="K1760" s="87" t="s">
        <v>533</v>
      </c>
      <c r="L1760"/>
      <c r="M1760" s="43">
        <v>535</v>
      </c>
    </row>
    <row r="1761" spans="1:13" s="121" customFormat="1" ht="12.75">
      <c r="A1761" s="1"/>
      <c r="B1761" s="271">
        <v>500</v>
      </c>
      <c r="C1761" s="81" t="s">
        <v>782</v>
      </c>
      <c r="D1761" s="37" t="s">
        <v>15</v>
      </c>
      <c r="E1761" s="81" t="s">
        <v>21</v>
      </c>
      <c r="F1761" s="123" t="s">
        <v>783</v>
      </c>
      <c r="G1761" s="123" t="s">
        <v>392</v>
      </c>
      <c r="H1761" s="44">
        <f t="shared" si="134"/>
        <v>-6450</v>
      </c>
      <c r="I1761" s="84">
        <f t="shared" si="135"/>
        <v>0.9345794392523364</v>
      </c>
      <c r="J1761"/>
      <c r="K1761" s="87" t="s">
        <v>533</v>
      </c>
      <c r="L1761"/>
      <c r="M1761" s="43">
        <v>535</v>
      </c>
    </row>
    <row r="1762" spans="1:13" s="121" customFormat="1" ht="12.75">
      <c r="A1762" s="1"/>
      <c r="B1762" s="271">
        <v>1000</v>
      </c>
      <c r="C1762" s="81" t="s">
        <v>784</v>
      </c>
      <c r="D1762" s="15" t="s">
        <v>15</v>
      </c>
      <c r="E1762" s="1" t="s">
        <v>21</v>
      </c>
      <c r="F1762" s="30" t="s">
        <v>783</v>
      </c>
      <c r="G1762" s="30" t="s">
        <v>392</v>
      </c>
      <c r="H1762" s="44">
        <f t="shared" si="134"/>
        <v>-7450</v>
      </c>
      <c r="I1762" s="84">
        <f t="shared" si="135"/>
        <v>1.8691588785046729</v>
      </c>
      <c r="J1762"/>
      <c r="K1762" s="87" t="s">
        <v>533</v>
      </c>
      <c r="L1762"/>
      <c r="M1762" s="43">
        <v>535</v>
      </c>
    </row>
    <row r="1763" spans="1:13" s="129" customFormat="1" ht="12.75">
      <c r="A1763" s="97"/>
      <c r="B1763" s="397">
        <f>SUM(B1756:B1762)</f>
        <v>7450</v>
      </c>
      <c r="C1763" s="97"/>
      <c r="D1763" s="97"/>
      <c r="E1763" s="97" t="s">
        <v>21</v>
      </c>
      <c r="F1763" s="130"/>
      <c r="G1763" s="130"/>
      <c r="H1763" s="98">
        <v>0</v>
      </c>
      <c r="I1763" s="131">
        <f t="shared" si="135"/>
        <v>13.925233644859814</v>
      </c>
      <c r="J1763" s="102"/>
      <c r="L1763" s="102"/>
      <c r="M1763" s="43">
        <v>535</v>
      </c>
    </row>
    <row r="1764" spans="1:13" s="121" customFormat="1" ht="12.75">
      <c r="A1764" s="37"/>
      <c r="B1764" s="36"/>
      <c r="C1764" s="37"/>
      <c r="D1764" s="37"/>
      <c r="E1764" s="37"/>
      <c r="F1764" s="35"/>
      <c r="G1764" s="35"/>
      <c r="H1764" s="44"/>
      <c r="I1764" s="84">
        <f t="shared" si="135"/>
        <v>0</v>
      </c>
      <c r="M1764" s="43">
        <v>535</v>
      </c>
    </row>
    <row r="1765" spans="1:13" s="121" customFormat="1" ht="12.75">
      <c r="A1765" s="37"/>
      <c r="B1765" s="36"/>
      <c r="C1765" s="37"/>
      <c r="D1765" s="37"/>
      <c r="E1765" s="37"/>
      <c r="F1765" s="35"/>
      <c r="G1765" s="35"/>
      <c r="H1765" s="44">
        <f t="shared" si="134"/>
        <v>0</v>
      </c>
      <c r="I1765" s="84">
        <f t="shared" si="135"/>
        <v>0</v>
      </c>
      <c r="M1765" s="43">
        <v>535</v>
      </c>
    </row>
    <row r="1766" spans="1:13" s="129" customFormat="1" ht="12.75">
      <c r="A1766" s="128"/>
      <c r="B1766" s="388">
        <f>+B1801+B1830+B1846+B1875</f>
        <v>336000</v>
      </c>
      <c r="C1766" s="104" t="s">
        <v>785</v>
      </c>
      <c r="D1766" s="128"/>
      <c r="E1766" s="128"/>
      <c r="F1766" s="130"/>
      <c r="G1766" s="130"/>
      <c r="H1766" s="98">
        <v>0</v>
      </c>
      <c r="I1766" s="131">
        <f t="shared" si="135"/>
        <v>628.0373831775701</v>
      </c>
      <c r="M1766" s="43">
        <v>535</v>
      </c>
    </row>
    <row r="1767" spans="1:13" s="18" customFormat="1" ht="12.75">
      <c r="A1767" s="37"/>
      <c r="B1767" s="252"/>
      <c r="C1767" s="37"/>
      <c r="D1767" s="37"/>
      <c r="E1767" s="37"/>
      <c r="F1767" s="35"/>
      <c r="G1767" s="35"/>
      <c r="H1767" s="44">
        <f>H1766-B1767</f>
        <v>0</v>
      </c>
      <c r="I1767" s="84">
        <f t="shared" si="135"/>
        <v>0</v>
      </c>
      <c r="J1767" s="121"/>
      <c r="K1767" s="121"/>
      <c r="L1767" s="121"/>
      <c r="M1767" s="43">
        <v>535</v>
      </c>
    </row>
    <row r="1768" spans="1:13" s="18" customFormat="1" ht="12.75">
      <c r="A1768" s="37"/>
      <c r="B1768" s="252"/>
      <c r="C1768" s="37"/>
      <c r="D1768" s="37"/>
      <c r="E1768" s="37"/>
      <c r="F1768" s="35"/>
      <c r="G1768" s="35"/>
      <c r="H1768" s="44"/>
      <c r="I1768" s="84">
        <f t="shared" si="135"/>
        <v>0</v>
      </c>
      <c r="J1768" s="121"/>
      <c r="K1768" s="121"/>
      <c r="L1768" s="121"/>
      <c r="M1768" s="43">
        <v>535</v>
      </c>
    </row>
    <row r="1769" spans="1:13" s="121" customFormat="1" ht="12.75">
      <c r="A1769" s="37"/>
      <c r="B1769" s="252">
        <v>1500</v>
      </c>
      <c r="C1769" s="37" t="s">
        <v>1233</v>
      </c>
      <c r="D1769" s="37" t="s">
        <v>15</v>
      </c>
      <c r="E1769" s="37" t="s">
        <v>1139</v>
      </c>
      <c r="F1769" s="35" t="s">
        <v>786</v>
      </c>
      <c r="G1769" s="35" t="s">
        <v>211</v>
      </c>
      <c r="H1769" s="44">
        <f>H1768-B1769</f>
        <v>-1500</v>
      </c>
      <c r="I1769" s="84">
        <f t="shared" si="135"/>
        <v>2.803738317757009</v>
      </c>
      <c r="K1769" s="121" t="s">
        <v>694</v>
      </c>
      <c r="M1769" s="43">
        <v>535</v>
      </c>
    </row>
    <row r="1770" spans="1:13" s="121" customFormat="1" ht="12.75">
      <c r="A1770" s="37"/>
      <c r="B1770" s="252">
        <v>1500</v>
      </c>
      <c r="C1770" s="37" t="s">
        <v>1234</v>
      </c>
      <c r="D1770" s="37" t="s">
        <v>15</v>
      </c>
      <c r="E1770" s="37" t="s">
        <v>1139</v>
      </c>
      <c r="F1770" s="35" t="s">
        <v>786</v>
      </c>
      <c r="G1770" s="35" t="s">
        <v>211</v>
      </c>
      <c r="H1770" s="44">
        <f>H1769-B1770</f>
        <v>-3000</v>
      </c>
      <c r="I1770" s="84">
        <f t="shared" si="135"/>
        <v>2.803738317757009</v>
      </c>
      <c r="K1770" s="121" t="s">
        <v>694</v>
      </c>
      <c r="M1770" s="43">
        <v>535</v>
      </c>
    </row>
    <row r="1771" spans="1:13" s="121" customFormat="1" ht="12.75">
      <c r="A1771" s="37"/>
      <c r="B1771" s="252">
        <v>1500</v>
      </c>
      <c r="C1771" s="37" t="s">
        <v>712</v>
      </c>
      <c r="D1771" s="37" t="s">
        <v>15</v>
      </c>
      <c r="E1771" s="37" t="s">
        <v>1139</v>
      </c>
      <c r="F1771" s="35" t="s">
        <v>787</v>
      </c>
      <c r="G1771" s="35" t="s">
        <v>350</v>
      </c>
      <c r="H1771" s="44">
        <f aca="true" t="shared" si="136" ref="H1771:H1800">H1770-B1771</f>
        <v>-4500</v>
      </c>
      <c r="I1771" s="84">
        <f t="shared" si="135"/>
        <v>2.803738317757009</v>
      </c>
      <c r="K1771" s="121" t="s">
        <v>694</v>
      </c>
      <c r="M1771" s="43">
        <v>535</v>
      </c>
    </row>
    <row r="1772" spans="1:13" s="121" customFormat="1" ht="12.75">
      <c r="A1772" s="37"/>
      <c r="B1772" s="252">
        <v>1500</v>
      </c>
      <c r="C1772" s="37" t="s">
        <v>714</v>
      </c>
      <c r="D1772" s="37" t="s">
        <v>15</v>
      </c>
      <c r="E1772" s="37" t="s">
        <v>1139</v>
      </c>
      <c r="F1772" s="35" t="s">
        <v>787</v>
      </c>
      <c r="G1772" s="35" t="s">
        <v>350</v>
      </c>
      <c r="H1772" s="44">
        <f t="shared" si="136"/>
        <v>-6000</v>
      </c>
      <c r="I1772" s="84">
        <f t="shared" si="135"/>
        <v>2.803738317757009</v>
      </c>
      <c r="K1772" s="121" t="s">
        <v>694</v>
      </c>
      <c r="M1772" s="43">
        <v>535</v>
      </c>
    </row>
    <row r="1773" spans="1:13" s="121" customFormat="1" ht="12.75">
      <c r="A1773" s="37"/>
      <c r="B1773" s="252">
        <v>1500</v>
      </c>
      <c r="C1773" s="37" t="s">
        <v>1233</v>
      </c>
      <c r="D1773" s="37" t="s">
        <v>15</v>
      </c>
      <c r="E1773" s="37" t="s">
        <v>1139</v>
      </c>
      <c r="F1773" s="35" t="s">
        <v>788</v>
      </c>
      <c r="G1773" s="35" t="s">
        <v>395</v>
      </c>
      <c r="H1773" s="44">
        <f t="shared" si="136"/>
        <v>-7500</v>
      </c>
      <c r="I1773" s="84">
        <f t="shared" si="135"/>
        <v>2.803738317757009</v>
      </c>
      <c r="K1773" s="121" t="s">
        <v>694</v>
      </c>
      <c r="M1773" s="43">
        <v>535</v>
      </c>
    </row>
    <row r="1774" spans="1:13" s="121" customFormat="1" ht="12.75">
      <c r="A1774" s="37"/>
      <c r="B1774" s="252">
        <v>1500</v>
      </c>
      <c r="C1774" s="37" t="s">
        <v>1234</v>
      </c>
      <c r="D1774" s="37" t="s">
        <v>15</v>
      </c>
      <c r="E1774" s="37" t="s">
        <v>1139</v>
      </c>
      <c r="F1774" s="35" t="s">
        <v>788</v>
      </c>
      <c r="G1774" s="35" t="s">
        <v>395</v>
      </c>
      <c r="H1774" s="44">
        <f t="shared" si="136"/>
        <v>-9000</v>
      </c>
      <c r="I1774" s="84">
        <f aca="true" t="shared" si="137" ref="I1774:I1842">+B1774/M1774</f>
        <v>2.803738317757009</v>
      </c>
      <c r="K1774" s="121" t="s">
        <v>694</v>
      </c>
      <c r="M1774" s="43">
        <v>535</v>
      </c>
    </row>
    <row r="1775" spans="1:13" s="121" customFormat="1" ht="12.75">
      <c r="A1775" s="37"/>
      <c r="B1775" s="252">
        <v>2500</v>
      </c>
      <c r="C1775" s="37" t="s">
        <v>789</v>
      </c>
      <c r="D1775" s="37" t="s">
        <v>15</v>
      </c>
      <c r="E1775" s="37" t="s">
        <v>1139</v>
      </c>
      <c r="F1775" s="35" t="s">
        <v>790</v>
      </c>
      <c r="G1775" s="35" t="s">
        <v>32</v>
      </c>
      <c r="H1775" s="44">
        <f t="shared" si="136"/>
        <v>-11500</v>
      </c>
      <c r="I1775" s="84">
        <f t="shared" si="137"/>
        <v>4.672897196261682</v>
      </c>
      <c r="K1775" s="121" t="s">
        <v>694</v>
      </c>
      <c r="M1775" s="43">
        <v>535</v>
      </c>
    </row>
    <row r="1776" spans="1:13" s="121" customFormat="1" ht="12.75">
      <c r="A1776" s="37"/>
      <c r="B1776" s="252">
        <v>2500</v>
      </c>
      <c r="C1776" s="37" t="s">
        <v>791</v>
      </c>
      <c r="D1776" s="37" t="s">
        <v>15</v>
      </c>
      <c r="E1776" s="37" t="s">
        <v>1139</v>
      </c>
      <c r="F1776" s="35" t="s">
        <v>790</v>
      </c>
      <c r="G1776" s="35" t="s">
        <v>32</v>
      </c>
      <c r="H1776" s="44">
        <f t="shared" si="136"/>
        <v>-14000</v>
      </c>
      <c r="I1776" s="84">
        <f t="shared" si="137"/>
        <v>4.672897196261682</v>
      </c>
      <c r="K1776" s="121" t="s">
        <v>694</v>
      </c>
      <c r="M1776" s="43">
        <v>535</v>
      </c>
    </row>
    <row r="1777" spans="2:13" ht="12.75">
      <c r="B1777" s="252">
        <v>10000</v>
      </c>
      <c r="C1777" s="15" t="s">
        <v>700</v>
      </c>
      <c r="D1777" s="15" t="s">
        <v>15</v>
      </c>
      <c r="E1777" s="1" t="s">
        <v>1139</v>
      </c>
      <c r="F1777" s="123" t="s">
        <v>792</v>
      </c>
      <c r="G1777" s="123" t="s">
        <v>47</v>
      </c>
      <c r="H1777" s="44">
        <f t="shared" si="136"/>
        <v>-24000</v>
      </c>
      <c r="I1777" s="84">
        <f t="shared" si="137"/>
        <v>18.69158878504673</v>
      </c>
      <c r="K1777" s="87" t="s">
        <v>694</v>
      </c>
      <c r="M1777" s="43">
        <v>535</v>
      </c>
    </row>
    <row r="1778" spans="2:13" ht="12.75">
      <c r="B1778" s="252">
        <v>10000</v>
      </c>
      <c r="C1778" s="81" t="s">
        <v>702</v>
      </c>
      <c r="D1778" s="37" t="s">
        <v>15</v>
      </c>
      <c r="E1778" s="81" t="s">
        <v>1139</v>
      </c>
      <c r="F1778" s="123" t="s">
        <v>792</v>
      </c>
      <c r="G1778" s="123" t="s">
        <v>156</v>
      </c>
      <c r="H1778" s="44">
        <f t="shared" si="136"/>
        <v>-34000</v>
      </c>
      <c r="I1778" s="84">
        <f t="shared" si="137"/>
        <v>18.69158878504673</v>
      </c>
      <c r="K1778" s="87" t="s">
        <v>694</v>
      </c>
      <c r="M1778" s="43">
        <v>535</v>
      </c>
    </row>
    <row r="1779" spans="1:13" s="121" customFormat="1" ht="12.75">
      <c r="A1779" s="37"/>
      <c r="B1779" s="391">
        <v>2500</v>
      </c>
      <c r="C1779" s="151" t="s">
        <v>1179</v>
      </c>
      <c r="D1779" s="151" t="s">
        <v>15</v>
      </c>
      <c r="E1779" s="151" t="s">
        <v>1139</v>
      </c>
      <c r="F1779" s="35" t="s">
        <v>793</v>
      </c>
      <c r="G1779" s="35" t="s">
        <v>32</v>
      </c>
      <c r="H1779" s="44">
        <f t="shared" si="136"/>
        <v>-36500</v>
      </c>
      <c r="I1779" s="84">
        <f t="shared" si="137"/>
        <v>4.672897196261682</v>
      </c>
      <c r="K1779" s="121" t="s">
        <v>528</v>
      </c>
      <c r="M1779" s="43">
        <v>535</v>
      </c>
    </row>
    <row r="1780" spans="1:13" s="121" customFormat="1" ht="12.75">
      <c r="A1780" s="37"/>
      <c r="B1780" s="391">
        <v>2500</v>
      </c>
      <c r="C1780" s="151" t="s">
        <v>1180</v>
      </c>
      <c r="D1780" s="151" t="s">
        <v>15</v>
      </c>
      <c r="E1780" s="151" t="s">
        <v>1139</v>
      </c>
      <c r="F1780" s="35" t="s">
        <v>793</v>
      </c>
      <c r="G1780" s="35" t="s">
        <v>32</v>
      </c>
      <c r="H1780" s="44">
        <f t="shared" si="136"/>
        <v>-39000</v>
      </c>
      <c r="I1780" s="84">
        <f t="shared" si="137"/>
        <v>4.672897196261682</v>
      </c>
      <c r="K1780" s="121" t="s">
        <v>528</v>
      </c>
      <c r="M1780" s="43">
        <v>535</v>
      </c>
    </row>
    <row r="1781" spans="1:13" s="121" customFormat="1" ht="12.75">
      <c r="A1781" s="37"/>
      <c r="B1781" s="252">
        <v>4000</v>
      </c>
      <c r="C1781" s="37" t="s">
        <v>1188</v>
      </c>
      <c r="D1781" s="37" t="s">
        <v>15</v>
      </c>
      <c r="E1781" s="37" t="s">
        <v>1139</v>
      </c>
      <c r="F1781" s="35" t="s">
        <v>794</v>
      </c>
      <c r="G1781" s="35" t="s">
        <v>32</v>
      </c>
      <c r="H1781" s="44">
        <f t="shared" si="136"/>
        <v>-43000</v>
      </c>
      <c r="I1781" s="84">
        <f t="shared" si="137"/>
        <v>7.4766355140186915</v>
      </c>
      <c r="K1781" s="121" t="s">
        <v>528</v>
      </c>
      <c r="M1781" s="43">
        <v>535</v>
      </c>
    </row>
    <row r="1782" spans="1:13" s="121" customFormat="1" ht="12.75">
      <c r="A1782" s="37"/>
      <c r="B1782" s="252">
        <v>3500</v>
      </c>
      <c r="C1782" s="37" t="s">
        <v>648</v>
      </c>
      <c r="D1782" s="37" t="s">
        <v>15</v>
      </c>
      <c r="E1782" s="37" t="s">
        <v>1139</v>
      </c>
      <c r="F1782" s="35" t="s">
        <v>794</v>
      </c>
      <c r="G1782" s="35" t="s">
        <v>32</v>
      </c>
      <c r="H1782" s="44">
        <f t="shared" si="136"/>
        <v>-46500</v>
      </c>
      <c r="I1782" s="84">
        <f t="shared" si="137"/>
        <v>6.542056074766355</v>
      </c>
      <c r="K1782" s="121" t="s">
        <v>528</v>
      </c>
      <c r="M1782" s="43">
        <v>535</v>
      </c>
    </row>
    <row r="1783" spans="1:13" s="121" customFormat="1" ht="12.75">
      <c r="A1783" s="37"/>
      <c r="B1783" s="252">
        <v>3500</v>
      </c>
      <c r="C1783" s="37" t="s">
        <v>650</v>
      </c>
      <c r="D1783" s="37" t="s">
        <v>15</v>
      </c>
      <c r="E1783" s="37" t="s">
        <v>1139</v>
      </c>
      <c r="F1783" s="35" t="s">
        <v>794</v>
      </c>
      <c r="G1783" s="35" t="s">
        <v>36</v>
      </c>
      <c r="H1783" s="44">
        <f t="shared" si="136"/>
        <v>-50000</v>
      </c>
      <c r="I1783" s="84">
        <f t="shared" si="137"/>
        <v>6.542056074766355</v>
      </c>
      <c r="K1783" s="121" t="s">
        <v>528</v>
      </c>
      <c r="M1783" s="43">
        <v>535</v>
      </c>
    </row>
    <row r="1784" spans="1:13" s="121" customFormat="1" ht="12.75">
      <c r="A1784" s="37"/>
      <c r="B1784" s="252">
        <v>4000</v>
      </c>
      <c r="C1784" s="37" t="s">
        <v>1189</v>
      </c>
      <c r="D1784" s="37" t="s">
        <v>15</v>
      </c>
      <c r="E1784" s="37" t="s">
        <v>1139</v>
      </c>
      <c r="F1784" s="35" t="s">
        <v>794</v>
      </c>
      <c r="G1784" s="35" t="s">
        <v>39</v>
      </c>
      <c r="H1784" s="44">
        <f t="shared" si="136"/>
        <v>-54000</v>
      </c>
      <c r="I1784" s="84">
        <f t="shared" si="137"/>
        <v>7.4766355140186915</v>
      </c>
      <c r="K1784" s="121" t="s">
        <v>528</v>
      </c>
      <c r="M1784" s="43">
        <v>535</v>
      </c>
    </row>
    <row r="1785" spans="1:13" s="121" customFormat="1" ht="12.75">
      <c r="A1785" s="37"/>
      <c r="B1785" s="252">
        <v>4000</v>
      </c>
      <c r="C1785" s="37" t="s">
        <v>316</v>
      </c>
      <c r="D1785" s="37" t="s">
        <v>15</v>
      </c>
      <c r="E1785" s="37" t="s">
        <v>1139</v>
      </c>
      <c r="F1785" s="35" t="s">
        <v>795</v>
      </c>
      <c r="G1785" s="35" t="s">
        <v>141</v>
      </c>
      <c r="H1785" s="44">
        <f t="shared" si="136"/>
        <v>-58000</v>
      </c>
      <c r="I1785" s="84">
        <f t="shared" si="137"/>
        <v>7.4766355140186915</v>
      </c>
      <c r="K1785" s="121" t="s">
        <v>533</v>
      </c>
      <c r="M1785" s="43">
        <v>535</v>
      </c>
    </row>
    <row r="1786" spans="1:13" s="121" customFormat="1" ht="12.75">
      <c r="A1786" s="37"/>
      <c r="B1786" s="252">
        <v>4000</v>
      </c>
      <c r="C1786" s="37" t="s">
        <v>318</v>
      </c>
      <c r="D1786" s="37" t="s">
        <v>15</v>
      </c>
      <c r="E1786" s="37" t="s">
        <v>1139</v>
      </c>
      <c r="F1786" s="35" t="s">
        <v>795</v>
      </c>
      <c r="G1786" s="35" t="s">
        <v>47</v>
      </c>
      <c r="H1786" s="44">
        <f t="shared" si="136"/>
        <v>-62000</v>
      </c>
      <c r="I1786" s="84">
        <f t="shared" si="137"/>
        <v>7.4766355140186915</v>
      </c>
      <c r="K1786" s="121" t="s">
        <v>533</v>
      </c>
      <c r="M1786" s="43">
        <v>535</v>
      </c>
    </row>
    <row r="1787" spans="1:13" s="121" customFormat="1" ht="12.75">
      <c r="A1787" s="37"/>
      <c r="B1787" s="252">
        <v>4000</v>
      </c>
      <c r="C1787" s="37" t="s">
        <v>1188</v>
      </c>
      <c r="D1787" s="37" t="s">
        <v>15</v>
      </c>
      <c r="E1787" s="37" t="s">
        <v>1139</v>
      </c>
      <c r="F1787" s="35" t="s">
        <v>796</v>
      </c>
      <c r="G1787" s="35" t="s">
        <v>47</v>
      </c>
      <c r="H1787" s="44">
        <f t="shared" si="136"/>
        <v>-66000</v>
      </c>
      <c r="I1787" s="84">
        <f t="shared" si="137"/>
        <v>7.4766355140186915</v>
      </c>
      <c r="K1787" s="121" t="s">
        <v>528</v>
      </c>
      <c r="M1787" s="43">
        <v>535</v>
      </c>
    </row>
    <row r="1788" spans="1:13" s="121" customFormat="1" ht="12.75">
      <c r="A1788" s="37"/>
      <c r="B1788" s="252">
        <v>3500</v>
      </c>
      <c r="C1788" s="37" t="s">
        <v>648</v>
      </c>
      <c r="D1788" s="37" t="s">
        <v>15</v>
      </c>
      <c r="E1788" s="37" t="s">
        <v>1139</v>
      </c>
      <c r="F1788" s="35" t="s">
        <v>796</v>
      </c>
      <c r="G1788" s="35" t="s">
        <v>47</v>
      </c>
      <c r="H1788" s="44">
        <f t="shared" si="136"/>
        <v>-69500</v>
      </c>
      <c r="I1788" s="84">
        <f t="shared" si="137"/>
        <v>6.542056074766355</v>
      </c>
      <c r="K1788" s="121" t="s">
        <v>528</v>
      </c>
      <c r="M1788" s="43">
        <v>535</v>
      </c>
    </row>
    <row r="1789" spans="1:13" s="121" customFormat="1" ht="12.75">
      <c r="A1789" s="37"/>
      <c r="B1789" s="252">
        <v>3500</v>
      </c>
      <c r="C1789" s="37" t="s">
        <v>650</v>
      </c>
      <c r="D1789" s="37" t="s">
        <v>15</v>
      </c>
      <c r="E1789" s="37" t="s">
        <v>1139</v>
      </c>
      <c r="F1789" s="35" t="s">
        <v>796</v>
      </c>
      <c r="G1789" s="35" t="s">
        <v>152</v>
      </c>
      <c r="H1789" s="44">
        <f t="shared" si="136"/>
        <v>-73000</v>
      </c>
      <c r="I1789" s="84">
        <f t="shared" si="137"/>
        <v>6.542056074766355</v>
      </c>
      <c r="K1789" s="121" t="s">
        <v>528</v>
      </c>
      <c r="M1789" s="43">
        <v>535</v>
      </c>
    </row>
    <row r="1790" spans="1:13" s="121" customFormat="1" ht="12.75">
      <c r="A1790" s="37"/>
      <c r="B1790" s="252">
        <v>4000</v>
      </c>
      <c r="C1790" s="37" t="s">
        <v>1189</v>
      </c>
      <c r="D1790" s="37" t="s">
        <v>15</v>
      </c>
      <c r="E1790" s="37" t="s">
        <v>1139</v>
      </c>
      <c r="F1790" s="35" t="s">
        <v>796</v>
      </c>
      <c r="G1790" s="35" t="s">
        <v>154</v>
      </c>
      <c r="H1790" s="44">
        <f t="shared" si="136"/>
        <v>-77000</v>
      </c>
      <c r="I1790" s="84">
        <f t="shared" si="137"/>
        <v>7.4766355140186915</v>
      </c>
      <c r="K1790" s="121" t="s">
        <v>528</v>
      </c>
      <c r="M1790" s="43">
        <v>535</v>
      </c>
    </row>
    <row r="1791" spans="1:13" s="121" customFormat="1" ht="12.75">
      <c r="A1791" s="37"/>
      <c r="B1791" s="252">
        <v>4000</v>
      </c>
      <c r="C1791" s="37" t="s">
        <v>1188</v>
      </c>
      <c r="D1791" s="37" t="s">
        <v>15</v>
      </c>
      <c r="E1791" s="37" t="s">
        <v>1139</v>
      </c>
      <c r="F1791" s="35" t="s">
        <v>797</v>
      </c>
      <c r="G1791" s="35" t="s">
        <v>229</v>
      </c>
      <c r="H1791" s="44">
        <f t="shared" si="136"/>
        <v>-81000</v>
      </c>
      <c r="I1791" s="84">
        <f t="shared" si="137"/>
        <v>7.4766355140186915</v>
      </c>
      <c r="K1791" s="121" t="s">
        <v>528</v>
      </c>
      <c r="M1791" s="43">
        <v>535</v>
      </c>
    </row>
    <row r="1792" spans="1:13" s="121" customFormat="1" ht="12.75">
      <c r="A1792" s="37"/>
      <c r="B1792" s="252">
        <v>3500</v>
      </c>
      <c r="C1792" s="37" t="s">
        <v>648</v>
      </c>
      <c r="D1792" s="37" t="s">
        <v>15</v>
      </c>
      <c r="E1792" s="37" t="s">
        <v>1139</v>
      </c>
      <c r="F1792" s="35" t="s">
        <v>797</v>
      </c>
      <c r="G1792" s="35" t="s">
        <v>229</v>
      </c>
      <c r="H1792" s="44">
        <f t="shared" si="136"/>
        <v>-84500</v>
      </c>
      <c r="I1792" s="84">
        <f t="shared" si="137"/>
        <v>6.542056074766355</v>
      </c>
      <c r="K1792" s="121" t="s">
        <v>528</v>
      </c>
      <c r="M1792" s="43">
        <v>535</v>
      </c>
    </row>
    <row r="1793" spans="1:13" s="121" customFormat="1" ht="12.75">
      <c r="A1793" s="37"/>
      <c r="B1793" s="252">
        <v>3500</v>
      </c>
      <c r="C1793" s="37" t="s">
        <v>650</v>
      </c>
      <c r="D1793" s="37" t="s">
        <v>15</v>
      </c>
      <c r="E1793" s="37" t="s">
        <v>1139</v>
      </c>
      <c r="F1793" s="35" t="s">
        <v>797</v>
      </c>
      <c r="G1793" s="35" t="s">
        <v>211</v>
      </c>
      <c r="H1793" s="44">
        <f t="shared" si="136"/>
        <v>-88000</v>
      </c>
      <c r="I1793" s="84">
        <f t="shared" si="137"/>
        <v>6.542056074766355</v>
      </c>
      <c r="K1793" s="121" t="s">
        <v>528</v>
      </c>
      <c r="M1793" s="43">
        <v>535</v>
      </c>
    </row>
    <row r="1794" spans="1:13" s="121" customFormat="1" ht="12.75">
      <c r="A1794" s="37"/>
      <c r="B1794" s="252">
        <v>4000</v>
      </c>
      <c r="C1794" s="37" t="s">
        <v>1189</v>
      </c>
      <c r="D1794" s="37" t="s">
        <v>15</v>
      </c>
      <c r="E1794" s="37" t="s">
        <v>1139</v>
      </c>
      <c r="F1794" s="35" t="s">
        <v>797</v>
      </c>
      <c r="G1794" s="35" t="s">
        <v>231</v>
      </c>
      <c r="H1794" s="44">
        <f t="shared" si="136"/>
        <v>-92000</v>
      </c>
      <c r="I1794" s="84">
        <f t="shared" si="137"/>
        <v>7.4766355140186915</v>
      </c>
      <c r="K1794" s="121" t="s">
        <v>528</v>
      </c>
      <c r="M1794" s="43">
        <v>535</v>
      </c>
    </row>
    <row r="1795" spans="1:13" s="121" customFormat="1" ht="12.75">
      <c r="A1795" s="37"/>
      <c r="B1795" s="252">
        <v>4000</v>
      </c>
      <c r="C1795" s="37" t="s">
        <v>1220</v>
      </c>
      <c r="D1795" s="37" t="s">
        <v>15</v>
      </c>
      <c r="E1795" s="37" t="s">
        <v>1139</v>
      </c>
      <c r="F1795" s="35" t="s">
        <v>798</v>
      </c>
      <c r="G1795" s="35" t="s">
        <v>289</v>
      </c>
      <c r="H1795" s="44">
        <f t="shared" si="136"/>
        <v>-96000</v>
      </c>
      <c r="I1795" s="84">
        <f t="shared" si="137"/>
        <v>7.4766355140186915</v>
      </c>
      <c r="K1795" s="121" t="s">
        <v>533</v>
      </c>
      <c r="M1795" s="43">
        <v>535</v>
      </c>
    </row>
    <row r="1796" spans="1:13" s="121" customFormat="1" ht="12.75">
      <c r="A1796" s="37"/>
      <c r="B1796" s="252">
        <v>4000</v>
      </c>
      <c r="C1796" s="37" t="s">
        <v>1223</v>
      </c>
      <c r="D1796" s="37" t="s">
        <v>15</v>
      </c>
      <c r="E1796" s="37" t="s">
        <v>1139</v>
      </c>
      <c r="F1796" s="35" t="s">
        <v>798</v>
      </c>
      <c r="G1796" s="35" t="s">
        <v>335</v>
      </c>
      <c r="H1796" s="44">
        <f t="shared" si="136"/>
        <v>-100000</v>
      </c>
      <c r="I1796" s="84">
        <f t="shared" si="137"/>
        <v>7.4766355140186915</v>
      </c>
      <c r="K1796" s="121" t="s">
        <v>533</v>
      </c>
      <c r="M1796" s="43">
        <v>535</v>
      </c>
    </row>
    <row r="1797" spans="1:13" s="121" customFormat="1" ht="12.75">
      <c r="A1797" s="37"/>
      <c r="B1797" s="252">
        <v>4000</v>
      </c>
      <c r="C1797" s="37" t="s">
        <v>1188</v>
      </c>
      <c r="D1797" s="37" t="s">
        <v>15</v>
      </c>
      <c r="E1797" s="37" t="s">
        <v>1139</v>
      </c>
      <c r="F1797" s="35" t="s">
        <v>799</v>
      </c>
      <c r="G1797" s="35" t="s">
        <v>392</v>
      </c>
      <c r="H1797" s="44">
        <f t="shared" si="136"/>
        <v>-104000</v>
      </c>
      <c r="I1797" s="84">
        <f t="shared" si="137"/>
        <v>7.4766355140186915</v>
      </c>
      <c r="K1797" s="121" t="s">
        <v>528</v>
      </c>
      <c r="M1797" s="43">
        <v>535</v>
      </c>
    </row>
    <row r="1798" spans="1:13" s="121" customFormat="1" ht="12.75">
      <c r="A1798" s="37"/>
      <c r="B1798" s="252">
        <v>3500</v>
      </c>
      <c r="C1798" s="37" t="s">
        <v>648</v>
      </c>
      <c r="D1798" s="37" t="s">
        <v>15</v>
      </c>
      <c r="E1798" s="37" t="s">
        <v>1139</v>
      </c>
      <c r="F1798" s="35" t="s">
        <v>799</v>
      </c>
      <c r="G1798" s="35" t="s">
        <v>392</v>
      </c>
      <c r="H1798" s="44">
        <f t="shared" si="136"/>
        <v>-107500</v>
      </c>
      <c r="I1798" s="84">
        <f t="shared" si="137"/>
        <v>6.542056074766355</v>
      </c>
      <c r="K1798" s="121" t="s">
        <v>528</v>
      </c>
      <c r="M1798" s="43">
        <v>535</v>
      </c>
    </row>
    <row r="1799" spans="1:13" s="121" customFormat="1" ht="12.75">
      <c r="A1799" s="37"/>
      <c r="B1799" s="252">
        <v>3500</v>
      </c>
      <c r="C1799" s="37" t="s">
        <v>650</v>
      </c>
      <c r="D1799" s="37" t="s">
        <v>15</v>
      </c>
      <c r="E1799" s="37" t="s">
        <v>1139</v>
      </c>
      <c r="F1799" s="35" t="s">
        <v>799</v>
      </c>
      <c r="G1799" s="35" t="s">
        <v>395</v>
      </c>
      <c r="H1799" s="44">
        <f t="shared" si="136"/>
        <v>-111000</v>
      </c>
      <c r="I1799" s="84">
        <f t="shared" si="137"/>
        <v>6.542056074766355</v>
      </c>
      <c r="K1799" s="121" t="s">
        <v>528</v>
      </c>
      <c r="M1799" s="43">
        <v>535</v>
      </c>
    </row>
    <row r="1800" spans="1:13" s="121" customFormat="1" ht="12.75">
      <c r="A1800" s="37"/>
      <c r="B1800" s="252">
        <v>4000</v>
      </c>
      <c r="C1800" s="37" t="s">
        <v>1189</v>
      </c>
      <c r="D1800" s="37" t="s">
        <v>15</v>
      </c>
      <c r="E1800" s="37" t="s">
        <v>1139</v>
      </c>
      <c r="F1800" s="35" t="s">
        <v>799</v>
      </c>
      <c r="G1800" s="35" t="s">
        <v>800</v>
      </c>
      <c r="H1800" s="44">
        <f t="shared" si="136"/>
        <v>-115000</v>
      </c>
      <c r="I1800" s="84">
        <f t="shared" si="137"/>
        <v>7.4766355140186915</v>
      </c>
      <c r="K1800" s="121" t="s">
        <v>528</v>
      </c>
      <c r="M1800" s="43">
        <v>535</v>
      </c>
    </row>
    <row r="1801" spans="1:13" s="129" customFormat="1" ht="12.75">
      <c r="A1801" s="128"/>
      <c r="B1801" s="388">
        <f>SUM(B1769:B1800)</f>
        <v>115000</v>
      </c>
      <c r="C1801" s="128" t="s">
        <v>1143</v>
      </c>
      <c r="D1801" s="128"/>
      <c r="E1801" s="128"/>
      <c r="F1801" s="130"/>
      <c r="G1801" s="130"/>
      <c r="H1801" s="98">
        <v>0</v>
      </c>
      <c r="I1801" s="131">
        <f t="shared" si="137"/>
        <v>214.9532710280374</v>
      </c>
      <c r="M1801" s="43">
        <v>535</v>
      </c>
    </row>
    <row r="1802" spans="1:13" s="121" customFormat="1" ht="12.75">
      <c r="A1802" s="37"/>
      <c r="B1802" s="252"/>
      <c r="C1802" s="37"/>
      <c r="D1802" s="37"/>
      <c r="E1802" s="37"/>
      <c r="F1802" s="35"/>
      <c r="G1802" s="35"/>
      <c r="H1802" s="44">
        <f>H1801-B1802</f>
        <v>0</v>
      </c>
      <c r="I1802" s="84">
        <f t="shared" si="137"/>
        <v>0</v>
      </c>
      <c r="M1802" s="43">
        <v>535</v>
      </c>
    </row>
    <row r="1803" spans="1:13" s="121" customFormat="1" ht="12.75">
      <c r="A1803" s="37"/>
      <c r="B1803" s="252"/>
      <c r="C1803" s="37"/>
      <c r="D1803" s="37"/>
      <c r="E1803" s="37"/>
      <c r="F1803" s="35"/>
      <c r="G1803" s="35"/>
      <c r="H1803" s="44">
        <f aca="true" t="shared" si="138" ref="H1803:H1829">H1802-B1803</f>
        <v>0</v>
      </c>
      <c r="I1803" s="84">
        <f aca="true" t="shared" si="139" ref="I1803:I1829">+B1803/M1803</f>
        <v>0</v>
      </c>
      <c r="M1803" s="43">
        <v>535</v>
      </c>
    </row>
    <row r="1804" spans="1:13" s="121" customFormat="1" ht="12.75">
      <c r="A1804" s="37"/>
      <c r="B1804" s="252">
        <v>1500</v>
      </c>
      <c r="C1804" s="37" t="s">
        <v>63</v>
      </c>
      <c r="D1804" s="37" t="s">
        <v>15</v>
      </c>
      <c r="E1804" s="37" t="s">
        <v>160</v>
      </c>
      <c r="F1804" s="35" t="s">
        <v>786</v>
      </c>
      <c r="G1804" s="35" t="s">
        <v>211</v>
      </c>
      <c r="H1804" s="44">
        <f t="shared" si="138"/>
        <v>-1500</v>
      </c>
      <c r="I1804" s="84">
        <f t="shared" si="139"/>
        <v>2.803738317757009</v>
      </c>
      <c r="K1804" s="121" t="s">
        <v>694</v>
      </c>
      <c r="M1804" s="43">
        <v>535</v>
      </c>
    </row>
    <row r="1805" spans="1:13" s="121" customFormat="1" ht="12.75">
      <c r="A1805" s="37"/>
      <c r="B1805" s="252">
        <v>1500</v>
      </c>
      <c r="C1805" s="37" t="s">
        <v>63</v>
      </c>
      <c r="D1805" s="37" t="s">
        <v>15</v>
      </c>
      <c r="E1805" s="37" t="s">
        <v>160</v>
      </c>
      <c r="F1805" s="35" t="s">
        <v>786</v>
      </c>
      <c r="G1805" s="35" t="s">
        <v>231</v>
      </c>
      <c r="H1805" s="44">
        <f t="shared" si="138"/>
        <v>-3000</v>
      </c>
      <c r="I1805" s="84">
        <f t="shared" si="139"/>
        <v>2.803738317757009</v>
      </c>
      <c r="K1805" s="121" t="s">
        <v>694</v>
      </c>
      <c r="M1805" s="43">
        <v>535</v>
      </c>
    </row>
    <row r="1806" spans="1:13" s="18" customFormat="1" ht="12.75">
      <c r="A1806" s="37"/>
      <c r="B1806" s="252">
        <v>1500</v>
      </c>
      <c r="C1806" s="37" t="s">
        <v>63</v>
      </c>
      <c r="D1806" s="37" t="s">
        <v>15</v>
      </c>
      <c r="E1806" s="37" t="s">
        <v>160</v>
      </c>
      <c r="F1806" s="35" t="s">
        <v>787</v>
      </c>
      <c r="G1806" s="35" t="s">
        <v>350</v>
      </c>
      <c r="H1806" s="44">
        <f t="shared" si="138"/>
        <v>-4500</v>
      </c>
      <c r="I1806" s="84">
        <f t="shared" si="139"/>
        <v>2.803738317757009</v>
      </c>
      <c r="J1806" s="121"/>
      <c r="K1806" s="121" t="s">
        <v>694</v>
      </c>
      <c r="L1806" s="121"/>
      <c r="M1806" s="43">
        <v>535</v>
      </c>
    </row>
    <row r="1807" spans="1:13" s="18" customFormat="1" ht="12.75">
      <c r="A1807" s="37"/>
      <c r="B1807" s="252">
        <v>1500</v>
      </c>
      <c r="C1807" s="37" t="s">
        <v>63</v>
      </c>
      <c r="D1807" s="37" t="s">
        <v>15</v>
      </c>
      <c r="E1807" s="37" t="s">
        <v>160</v>
      </c>
      <c r="F1807" s="35" t="s">
        <v>787</v>
      </c>
      <c r="G1807" s="35" t="s">
        <v>370</v>
      </c>
      <c r="H1807" s="44">
        <f t="shared" si="138"/>
        <v>-6000</v>
      </c>
      <c r="I1807" s="84">
        <f t="shared" si="139"/>
        <v>2.803738317757009</v>
      </c>
      <c r="J1807" s="121"/>
      <c r="K1807" s="121" t="s">
        <v>694</v>
      </c>
      <c r="L1807" s="121"/>
      <c r="M1807" s="43">
        <v>535</v>
      </c>
    </row>
    <row r="1808" spans="1:13" s="18" customFormat="1" ht="12.75">
      <c r="A1808" s="37"/>
      <c r="B1808" s="252">
        <v>1500</v>
      </c>
      <c r="C1808" s="37" t="s">
        <v>63</v>
      </c>
      <c r="D1808" s="37" t="s">
        <v>15</v>
      </c>
      <c r="E1808" s="37" t="s">
        <v>160</v>
      </c>
      <c r="F1808" s="35" t="s">
        <v>788</v>
      </c>
      <c r="G1808" s="35" t="s">
        <v>392</v>
      </c>
      <c r="H1808" s="44">
        <f t="shared" si="138"/>
        <v>-7500</v>
      </c>
      <c r="I1808" s="84">
        <f t="shared" si="139"/>
        <v>2.803738317757009</v>
      </c>
      <c r="J1808" s="121"/>
      <c r="K1808" s="121" t="s">
        <v>694</v>
      </c>
      <c r="L1808" s="121"/>
      <c r="M1808" s="43">
        <v>535</v>
      </c>
    </row>
    <row r="1809" spans="1:13" s="18" customFormat="1" ht="12.75">
      <c r="A1809" s="37"/>
      <c r="B1809" s="252">
        <v>1500</v>
      </c>
      <c r="C1809" s="37" t="s">
        <v>63</v>
      </c>
      <c r="D1809" s="37" t="s">
        <v>15</v>
      </c>
      <c r="E1809" s="37" t="s">
        <v>160</v>
      </c>
      <c r="F1809" s="35" t="s">
        <v>788</v>
      </c>
      <c r="G1809" s="35" t="s">
        <v>395</v>
      </c>
      <c r="H1809" s="44">
        <f t="shared" si="138"/>
        <v>-9000</v>
      </c>
      <c r="I1809" s="84">
        <f t="shared" si="139"/>
        <v>2.803738317757009</v>
      </c>
      <c r="J1809" s="121"/>
      <c r="K1809" s="121" t="s">
        <v>694</v>
      </c>
      <c r="L1809" s="121"/>
      <c r="M1809" s="43">
        <v>535</v>
      </c>
    </row>
    <row r="1810" spans="1:13" s="121" customFormat="1" ht="12.75">
      <c r="A1810" s="37"/>
      <c r="B1810" s="252">
        <v>1500</v>
      </c>
      <c r="C1810" s="37" t="s">
        <v>63</v>
      </c>
      <c r="D1810" s="37" t="s">
        <v>15</v>
      </c>
      <c r="E1810" s="37" t="s">
        <v>160</v>
      </c>
      <c r="F1810" s="35" t="s">
        <v>790</v>
      </c>
      <c r="G1810" s="35" t="s">
        <v>800</v>
      </c>
      <c r="H1810" s="44">
        <f t="shared" si="138"/>
        <v>-10500</v>
      </c>
      <c r="I1810" s="84">
        <f t="shared" si="139"/>
        <v>2.803738317757009</v>
      </c>
      <c r="K1810" s="121" t="s">
        <v>694</v>
      </c>
      <c r="M1810" s="43">
        <v>535</v>
      </c>
    </row>
    <row r="1811" spans="1:13" s="121" customFormat="1" ht="12.75">
      <c r="A1811" s="37"/>
      <c r="B1811" s="252">
        <v>1500</v>
      </c>
      <c r="C1811" s="37" t="s">
        <v>63</v>
      </c>
      <c r="D1811" s="37" t="s">
        <v>15</v>
      </c>
      <c r="E1811" s="37" t="s">
        <v>160</v>
      </c>
      <c r="F1811" s="35" t="s">
        <v>790</v>
      </c>
      <c r="G1811" s="35" t="s">
        <v>32</v>
      </c>
      <c r="H1811" s="44">
        <f t="shared" si="138"/>
        <v>-12000</v>
      </c>
      <c r="I1811" s="84">
        <f t="shared" si="139"/>
        <v>2.803738317757009</v>
      </c>
      <c r="K1811" s="121" t="s">
        <v>694</v>
      </c>
      <c r="M1811" s="43">
        <v>535</v>
      </c>
    </row>
    <row r="1812" spans="2:14" ht="12.75">
      <c r="B1812" s="252">
        <v>1500</v>
      </c>
      <c r="C1812" s="41" t="s">
        <v>63</v>
      </c>
      <c r="D1812" s="15" t="s">
        <v>15</v>
      </c>
      <c r="E1812" s="41" t="s">
        <v>160</v>
      </c>
      <c r="F1812" s="123" t="s">
        <v>792</v>
      </c>
      <c r="G1812" s="123" t="s">
        <v>47</v>
      </c>
      <c r="H1812" s="44">
        <f t="shared" si="138"/>
        <v>-13500</v>
      </c>
      <c r="I1812" s="84">
        <f t="shared" si="139"/>
        <v>2.803738317757009</v>
      </c>
      <c r="J1812" s="40"/>
      <c r="K1812" s="87" t="s">
        <v>694</v>
      </c>
      <c r="L1812" s="40"/>
      <c r="M1812" s="43">
        <v>535</v>
      </c>
      <c r="N1812" s="42"/>
    </row>
    <row r="1813" spans="2:13" ht="12.75">
      <c r="B1813" s="252">
        <v>1500</v>
      </c>
      <c r="C1813" s="1" t="s">
        <v>63</v>
      </c>
      <c r="D1813" s="15" t="s">
        <v>15</v>
      </c>
      <c r="E1813" s="81" t="s">
        <v>160</v>
      </c>
      <c r="F1813" s="123" t="s">
        <v>792</v>
      </c>
      <c r="G1813" s="123" t="s">
        <v>152</v>
      </c>
      <c r="H1813" s="44">
        <f t="shared" si="138"/>
        <v>-15000</v>
      </c>
      <c r="I1813" s="84">
        <f t="shared" si="139"/>
        <v>2.803738317757009</v>
      </c>
      <c r="K1813" s="87" t="s">
        <v>694</v>
      </c>
      <c r="M1813" s="43">
        <v>535</v>
      </c>
    </row>
    <row r="1814" spans="2:13" ht="12.75">
      <c r="B1814" s="252">
        <v>1500</v>
      </c>
      <c r="C1814" s="1" t="s">
        <v>63</v>
      </c>
      <c r="D1814" s="15" t="s">
        <v>15</v>
      </c>
      <c r="E1814" s="81" t="s">
        <v>160</v>
      </c>
      <c r="F1814" s="123" t="s">
        <v>792</v>
      </c>
      <c r="G1814" s="123" t="s">
        <v>154</v>
      </c>
      <c r="H1814" s="44">
        <f t="shared" si="138"/>
        <v>-16500</v>
      </c>
      <c r="I1814" s="84">
        <f t="shared" si="139"/>
        <v>2.803738317757009</v>
      </c>
      <c r="K1814" s="87" t="s">
        <v>694</v>
      </c>
      <c r="M1814" s="43">
        <v>535</v>
      </c>
    </row>
    <row r="1815" spans="2:13" ht="12.75">
      <c r="B1815" s="252">
        <v>1500</v>
      </c>
      <c r="C1815" s="81" t="s">
        <v>63</v>
      </c>
      <c r="D1815" s="37" t="s">
        <v>15</v>
      </c>
      <c r="E1815" s="81" t="s">
        <v>160</v>
      </c>
      <c r="F1815" s="123" t="s">
        <v>792</v>
      </c>
      <c r="G1815" s="123" t="s">
        <v>156</v>
      </c>
      <c r="H1815" s="44">
        <f t="shared" si="138"/>
        <v>-18000</v>
      </c>
      <c r="I1815" s="84">
        <f t="shared" si="139"/>
        <v>2.803738317757009</v>
      </c>
      <c r="K1815" s="87" t="s">
        <v>694</v>
      </c>
      <c r="M1815" s="43">
        <v>535</v>
      </c>
    </row>
    <row r="1816" spans="1:13" s="121" customFormat="1" ht="12.75">
      <c r="A1816" s="37"/>
      <c r="B1816" s="391">
        <v>1500</v>
      </c>
      <c r="C1816" s="151" t="s">
        <v>63</v>
      </c>
      <c r="D1816" s="151" t="s">
        <v>15</v>
      </c>
      <c r="E1816" s="151" t="s">
        <v>160</v>
      </c>
      <c r="F1816" s="35" t="s">
        <v>793</v>
      </c>
      <c r="G1816" s="35" t="s">
        <v>800</v>
      </c>
      <c r="H1816" s="44">
        <f t="shared" si="138"/>
        <v>-19500</v>
      </c>
      <c r="I1816" s="84">
        <f t="shared" si="139"/>
        <v>2.803738317757009</v>
      </c>
      <c r="K1816" s="121" t="s">
        <v>528</v>
      </c>
      <c r="M1816" s="43">
        <v>535</v>
      </c>
    </row>
    <row r="1817" spans="1:13" s="121" customFormat="1" ht="12.75">
      <c r="A1817" s="37"/>
      <c r="B1817" s="391">
        <v>1500</v>
      </c>
      <c r="C1817" s="151" t="s">
        <v>63</v>
      </c>
      <c r="D1817" s="151" t="s">
        <v>15</v>
      </c>
      <c r="E1817" s="151" t="s">
        <v>160</v>
      </c>
      <c r="F1817" s="35" t="s">
        <v>793</v>
      </c>
      <c r="G1817" s="35" t="s">
        <v>32</v>
      </c>
      <c r="H1817" s="44">
        <f t="shared" si="138"/>
        <v>-21000</v>
      </c>
      <c r="I1817" s="84">
        <f t="shared" si="139"/>
        <v>2.803738317757009</v>
      </c>
      <c r="K1817" s="121" t="s">
        <v>528</v>
      </c>
      <c r="M1817" s="43">
        <v>535</v>
      </c>
    </row>
    <row r="1818" spans="1:13" s="121" customFormat="1" ht="12.75">
      <c r="A1818" s="37"/>
      <c r="B1818" s="252">
        <v>1500</v>
      </c>
      <c r="C1818" s="37" t="s">
        <v>63</v>
      </c>
      <c r="D1818" s="37" t="s">
        <v>15</v>
      </c>
      <c r="E1818" s="37" t="s">
        <v>160</v>
      </c>
      <c r="F1818" s="35" t="s">
        <v>794</v>
      </c>
      <c r="G1818" s="35" t="s">
        <v>32</v>
      </c>
      <c r="H1818" s="44">
        <f t="shared" si="138"/>
        <v>-22500</v>
      </c>
      <c r="I1818" s="84">
        <f t="shared" si="139"/>
        <v>2.803738317757009</v>
      </c>
      <c r="K1818" s="121" t="s">
        <v>528</v>
      </c>
      <c r="M1818" s="43">
        <v>535</v>
      </c>
    </row>
    <row r="1819" spans="1:13" s="121" customFormat="1" ht="12.75">
      <c r="A1819" s="37"/>
      <c r="B1819" s="252">
        <v>1500</v>
      </c>
      <c r="C1819" s="37" t="s">
        <v>63</v>
      </c>
      <c r="D1819" s="37" t="s">
        <v>15</v>
      </c>
      <c r="E1819" s="37" t="s">
        <v>160</v>
      </c>
      <c r="F1819" s="35" t="s">
        <v>794</v>
      </c>
      <c r="G1819" s="35" t="s">
        <v>36</v>
      </c>
      <c r="H1819" s="44">
        <f t="shared" si="138"/>
        <v>-24000</v>
      </c>
      <c r="I1819" s="84">
        <f t="shared" si="139"/>
        <v>2.803738317757009</v>
      </c>
      <c r="K1819" s="121" t="s">
        <v>528</v>
      </c>
      <c r="M1819" s="43">
        <v>535</v>
      </c>
    </row>
    <row r="1820" spans="1:13" s="121" customFormat="1" ht="12.75">
      <c r="A1820" s="37"/>
      <c r="B1820" s="252">
        <v>1500</v>
      </c>
      <c r="C1820" s="37" t="s">
        <v>63</v>
      </c>
      <c r="D1820" s="37" t="s">
        <v>15</v>
      </c>
      <c r="E1820" s="37" t="s">
        <v>160</v>
      </c>
      <c r="F1820" s="35" t="s">
        <v>795</v>
      </c>
      <c r="G1820" s="35" t="s">
        <v>141</v>
      </c>
      <c r="H1820" s="44">
        <f t="shared" si="138"/>
        <v>-25500</v>
      </c>
      <c r="I1820" s="84">
        <f t="shared" si="139"/>
        <v>2.803738317757009</v>
      </c>
      <c r="K1820" s="121" t="s">
        <v>533</v>
      </c>
      <c r="M1820" s="43">
        <v>535</v>
      </c>
    </row>
    <row r="1821" spans="1:13" s="121" customFormat="1" ht="12.75">
      <c r="A1821" s="37"/>
      <c r="B1821" s="252">
        <v>1500</v>
      </c>
      <c r="C1821" s="151" t="s">
        <v>63</v>
      </c>
      <c r="D1821" s="151" t="s">
        <v>15</v>
      </c>
      <c r="E1821" s="151" t="s">
        <v>160</v>
      </c>
      <c r="F1821" s="35" t="s">
        <v>795</v>
      </c>
      <c r="G1821" s="35" t="s">
        <v>47</v>
      </c>
      <c r="H1821" s="44">
        <f t="shared" si="138"/>
        <v>-27000</v>
      </c>
      <c r="I1821" s="84">
        <f t="shared" si="139"/>
        <v>2.803738317757009</v>
      </c>
      <c r="K1821" s="121" t="s">
        <v>533</v>
      </c>
      <c r="M1821" s="43">
        <v>535</v>
      </c>
    </row>
    <row r="1822" spans="1:13" s="121" customFormat="1" ht="12.75">
      <c r="A1822" s="37"/>
      <c r="B1822" s="252">
        <v>1500</v>
      </c>
      <c r="C1822" s="37" t="s">
        <v>63</v>
      </c>
      <c r="D1822" s="37" t="s">
        <v>15</v>
      </c>
      <c r="E1822" s="37" t="s">
        <v>160</v>
      </c>
      <c r="F1822" s="35" t="s">
        <v>796</v>
      </c>
      <c r="G1822" s="35" t="s">
        <v>47</v>
      </c>
      <c r="H1822" s="44">
        <f t="shared" si="138"/>
        <v>-28500</v>
      </c>
      <c r="I1822" s="84">
        <f t="shared" si="139"/>
        <v>2.803738317757009</v>
      </c>
      <c r="K1822" s="121" t="s">
        <v>528</v>
      </c>
      <c r="M1822" s="43">
        <v>535</v>
      </c>
    </row>
    <row r="1823" spans="1:13" s="121" customFormat="1" ht="12.75">
      <c r="A1823" s="37"/>
      <c r="B1823" s="252">
        <v>1500</v>
      </c>
      <c r="C1823" s="37" t="s">
        <v>63</v>
      </c>
      <c r="D1823" s="37" t="s">
        <v>15</v>
      </c>
      <c r="E1823" s="37" t="s">
        <v>160</v>
      </c>
      <c r="F1823" s="35" t="s">
        <v>796</v>
      </c>
      <c r="G1823" s="35" t="s">
        <v>152</v>
      </c>
      <c r="H1823" s="44">
        <f t="shared" si="138"/>
        <v>-30000</v>
      </c>
      <c r="I1823" s="84">
        <f t="shared" si="139"/>
        <v>2.803738317757009</v>
      </c>
      <c r="K1823" s="121" t="s">
        <v>528</v>
      </c>
      <c r="M1823" s="43">
        <v>535</v>
      </c>
    </row>
    <row r="1824" spans="1:13" s="121" customFormat="1" ht="12.75">
      <c r="A1824" s="37"/>
      <c r="B1824" s="252">
        <v>1500</v>
      </c>
      <c r="C1824" s="37" t="s">
        <v>63</v>
      </c>
      <c r="D1824" s="37" t="s">
        <v>15</v>
      </c>
      <c r="E1824" s="37" t="s">
        <v>160</v>
      </c>
      <c r="F1824" s="35" t="s">
        <v>797</v>
      </c>
      <c r="G1824" s="35" t="s">
        <v>229</v>
      </c>
      <c r="H1824" s="44">
        <f t="shared" si="138"/>
        <v>-31500</v>
      </c>
      <c r="I1824" s="84">
        <f t="shared" si="139"/>
        <v>2.803738317757009</v>
      </c>
      <c r="K1824" s="121" t="s">
        <v>528</v>
      </c>
      <c r="M1824" s="43">
        <v>535</v>
      </c>
    </row>
    <row r="1825" spans="1:13" s="121" customFormat="1" ht="12.75">
      <c r="A1825" s="37"/>
      <c r="B1825" s="252">
        <v>1500</v>
      </c>
      <c r="C1825" s="37" t="s">
        <v>63</v>
      </c>
      <c r="D1825" s="37" t="s">
        <v>15</v>
      </c>
      <c r="E1825" s="37" t="s">
        <v>160</v>
      </c>
      <c r="F1825" s="35" t="s">
        <v>797</v>
      </c>
      <c r="G1825" s="35" t="s">
        <v>211</v>
      </c>
      <c r="H1825" s="44">
        <f t="shared" si="138"/>
        <v>-33000</v>
      </c>
      <c r="I1825" s="84">
        <f t="shared" si="139"/>
        <v>2.803738317757009</v>
      </c>
      <c r="K1825" s="121" t="s">
        <v>528</v>
      </c>
      <c r="M1825" s="43">
        <v>535</v>
      </c>
    </row>
    <row r="1826" spans="1:13" s="121" customFormat="1" ht="12.75">
      <c r="A1826" s="37"/>
      <c r="B1826" s="252">
        <v>1500</v>
      </c>
      <c r="C1826" s="37" t="s">
        <v>63</v>
      </c>
      <c r="D1826" s="37" t="s">
        <v>15</v>
      </c>
      <c r="E1826" s="37" t="s">
        <v>160</v>
      </c>
      <c r="F1826" s="35" t="s">
        <v>798</v>
      </c>
      <c r="G1826" s="35" t="s">
        <v>289</v>
      </c>
      <c r="H1826" s="44">
        <f t="shared" si="138"/>
        <v>-34500</v>
      </c>
      <c r="I1826" s="84">
        <f t="shared" si="139"/>
        <v>2.803738317757009</v>
      </c>
      <c r="K1826" s="121" t="s">
        <v>533</v>
      </c>
      <c r="M1826" s="43">
        <v>535</v>
      </c>
    </row>
    <row r="1827" spans="1:13" s="121" customFormat="1" ht="12.75">
      <c r="A1827" s="37"/>
      <c r="B1827" s="252">
        <v>1500</v>
      </c>
      <c r="C1827" s="151" t="s">
        <v>63</v>
      </c>
      <c r="D1827" s="151" t="s">
        <v>15</v>
      </c>
      <c r="E1827" s="151" t="s">
        <v>160</v>
      </c>
      <c r="F1827" s="35" t="s">
        <v>798</v>
      </c>
      <c r="G1827" s="35" t="s">
        <v>335</v>
      </c>
      <c r="H1827" s="44">
        <f t="shared" si="138"/>
        <v>-36000</v>
      </c>
      <c r="I1827" s="84">
        <f t="shared" si="139"/>
        <v>2.803738317757009</v>
      </c>
      <c r="K1827" s="121" t="s">
        <v>533</v>
      </c>
      <c r="M1827" s="43">
        <v>535</v>
      </c>
    </row>
    <row r="1828" spans="1:13" s="121" customFormat="1" ht="12.75">
      <c r="A1828" s="37"/>
      <c r="B1828" s="252">
        <v>1500</v>
      </c>
      <c r="C1828" s="37" t="s">
        <v>63</v>
      </c>
      <c r="D1828" s="37" t="s">
        <v>15</v>
      </c>
      <c r="E1828" s="37" t="s">
        <v>160</v>
      </c>
      <c r="F1828" s="35" t="s">
        <v>799</v>
      </c>
      <c r="G1828" s="35" t="s">
        <v>392</v>
      </c>
      <c r="H1828" s="44">
        <f t="shared" si="138"/>
        <v>-37500</v>
      </c>
      <c r="I1828" s="84">
        <f t="shared" si="139"/>
        <v>2.803738317757009</v>
      </c>
      <c r="K1828" s="121" t="s">
        <v>528</v>
      </c>
      <c r="M1828" s="43">
        <v>535</v>
      </c>
    </row>
    <row r="1829" spans="1:13" s="121" customFormat="1" ht="12.75">
      <c r="A1829" s="37"/>
      <c r="B1829" s="252">
        <v>1500</v>
      </c>
      <c r="C1829" s="37" t="s">
        <v>63</v>
      </c>
      <c r="D1829" s="37" t="s">
        <v>15</v>
      </c>
      <c r="E1829" s="37" t="s">
        <v>160</v>
      </c>
      <c r="F1829" s="35" t="s">
        <v>799</v>
      </c>
      <c r="G1829" s="35" t="s">
        <v>395</v>
      </c>
      <c r="H1829" s="44">
        <f t="shared" si="138"/>
        <v>-39000</v>
      </c>
      <c r="I1829" s="84">
        <f t="shared" si="139"/>
        <v>2.803738317757009</v>
      </c>
      <c r="K1829" s="121" t="s">
        <v>528</v>
      </c>
      <c r="M1829" s="43">
        <v>535</v>
      </c>
    </row>
    <row r="1830" spans="1:13" s="129" customFormat="1" ht="12.75">
      <c r="A1830" s="128"/>
      <c r="B1830" s="392">
        <f>SUM(B1804:B1829)</f>
        <v>39000</v>
      </c>
      <c r="C1830" s="152" t="s">
        <v>160</v>
      </c>
      <c r="D1830" s="152"/>
      <c r="E1830" s="152"/>
      <c r="F1830" s="153"/>
      <c r="G1830" s="130"/>
      <c r="H1830" s="98">
        <v>0</v>
      </c>
      <c r="I1830" s="131">
        <f t="shared" si="137"/>
        <v>72.89719626168224</v>
      </c>
      <c r="M1830" s="43">
        <v>535</v>
      </c>
    </row>
    <row r="1831" spans="1:13" s="121" customFormat="1" ht="12.75">
      <c r="A1831" s="37"/>
      <c r="B1831" s="391"/>
      <c r="C1831" s="151"/>
      <c r="D1831" s="151"/>
      <c r="E1831" s="151"/>
      <c r="F1831" s="154"/>
      <c r="G1831" s="35"/>
      <c r="H1831" s="44">
        <f aca="true" t="shared" si="140" ref="H1831:H1845">H1830-B1831</f>
        <v>0</v>
      </c>
      <c r="I1831" s="84">
        <f t="shared" si="137"/>
        <v>0</v>
      </c>
      <c r="M1831" s="43">
        <v>535</v>
      </c>
    </row>
    <row r="1832" spans="1:13" s="121" customFormat="1" ht="12.75">
      <c r="A1832" s="37"/>
      <c r="B1832" s="391"/>
      <c r="C1832" s="151"/>
      <c r="D1832" s="151"/>
      <c r="E1832" s="151"/>
      <c r="F1832" s="154"/>
      <c r="G1832" s="35"/>
      <c r="H1832" s="44">
        <f t="shared" si="140"/>
        <v>0</v>
      </c>
      <c r="I1832" s="84">
        <f t="shared" si="137"/>
        <v>0</v>
      </c>
      <c r="M1832" s="43">
        <v>535</v>
      </c>
    </row>
    <row r="1833" spans="2:13" ht="12.75">
      <c r="B1833" s="252">
        <v>10000</v>
      </c>
      <c r="C1833" s="1" t="s">
        <v>64</v>
      </c>
      <c r="D1833" s="15" t="s">
        <v>15</v>
      </c>
      <c r="E1833" s="1" t="s">
        <v>1139</v>
      </c>
      <c r="F1833" s="123" t="s">
        <v>792</v>
      </c>
      <c r="G1833" s="123" t="s">
        <v>47</v>
      </c>
      <c r="H1833" s="44">
        <f t="shared" si="140"/>
        <v>-10000</v>
      </c>
      <c r="I1833" s="84">
        <f t="shared" si="137"/>
        <v>18.69158878504673</v>
      </c>
      <c r="K1833" s="87" t="s">
        <v>694</v>
      </c>
      <c r="M1833" s="43">
        <v>535</v>
      </c>
    </row>
    <row r="1834" spans="2:13" ht="12.75">
      <c r="B1834" s="252">
        <v>10000</v>
      </c>
      <c r="C1834" s="1" t="s">
        <v>64</v>
      </c>
      <c r="D1834" s="15" t="s">
        <v>15</v>
      </c>
      <c r="E1834" s="1" t="s">
        <v>1139</v>
      </c>
      <c r="F1834" s="123" t="s">
        <v>792</v>
      </c>
      <c r="G1834" s="123" t="s">
        <v>152</v>
      </c>
      <c r="H1834" s="44">
        <f t="shared" si="140"/>
        <v>-20000</v>
      </c>
      <c r="I1834" s="84">
        <f t="shared" si="137"/>
        <v>18.69158878504673</v>
      </c>
      <c r="K1834" s="87" t="s">
        <v>694</v>
      </c>
      <c r="M1834" s="43">
        <v>535</v>
      </c>
    </row>
    <row r="1835" spans="2:13" ht="12.75">
      <c r="B1835" s="252">
        <v>10000</v>
      </c>
      <c r="C1835" s="81" t="s">
        <v>64</v>
      </c>
      <c r="D1835" s="37" t="s">
        <v>15</v>
      </c>
      <c r="E1835" s="81" t="s">
        <v>1139</v>
      </c>
      <c r="F1835" s="123" t="s">
        <v>792</v>
      </c>
      <c r="G1835" s="123" t="s">
        <v>154</v>
      </c>
      <c r="H1835" s="44">
        <f t="shared" si="140"/>
        <v>-30000</v>
      </c>
      <c r="I1835" s="84">
        <f t="shared" si="137"/>
        <v>18.69158878504673</v>
      </c>
      <c r="K1835" s="87" t="s">
        <v>694</v>
      </c>
      <c r="M1835" s="43">
        <v>535</v>
      </c>
    </row>
    <row r="1836" spans="1:13" s="121" customFormat="1" ht="12.75">
      <c r="A1836" s="37"/>
      <c r="B1836" s="252">
        <v>10000</v>
      </c>
      <c r="C1836" s="37" t="s">
        <v>64</v>
      </c>
      <c r="D1836" s="37" t="s">
        <v>15</v>
      </c>
      <c r="E1836" s="37" t="s">
        <v>1139</v>
      </c>
      <c r="F1836" s="35" t="s">
        <v>794</v>
      </c>
      <c r="G1836" s="35" t="s">
        <v>32</v>
      </c>
      <c r="H1836" s="44">
        <f t="shared" si="140"/>
        <v>-40000</v>
      </c>
      <c r="I1836" s="84">
        <f t="shared" si="137"/>
        <v>18.69158878504673</v>
      </c>
      <c r="K1836" s="121" t="s">
        <v>528</v>
      </c>
      <c r="M1836" s="43">
        <v>535</v>
      </c>
    </row>
    <row r="1837" spans="1:13" s="121" customFormat="1" ht="12.75">
      <c r="A1837" s="37"/>
      <c r="B1837" s="252">
        <v>10000</v>
      </c>
      <c r="C1837" s="37" t="s">
        <v>64</v>
      </c>
      <c r="D1837" s="37" t="s">
        <v>15</v>
      </c>
      <c r="E1837" s="37" t="s">
        <v>1139</v>
      </c>
      <c r="F1837" s="35" t="s">
        <v>794</v>
      </c>
      <c r="G1837" s="35" t="s">
        <v>36</v>
      </c>
      <c r="H1837" s="44">
        <f t="shared" si="140"/>
        <v>-50000</v>
      </c>
      <c r="I1837" s="84">
        <f t="shared" si="137"/>
        <v>18.69158878504673</v>
      </c>
      <c r="K1837" s="121" t="s">
        <v>528</v>
      </c>
      <c r="M1837" s="43">
        <v>535</v>
      </c>
    </row>
    <row r="1838" spans="1:13" s="121" customFormat="1" ht="12.75">
      <c r="A1838" s="37"/>
      <c r="B1838" s="252">
        <v>10000</v>
      </c>
      <c r="C1838" s="37" t="s">
        <v>64</v>
      </c>
      <c r="D1838" s="37" t="s">
        <v>15</v>
      </c>
      <c r="E1838" s="37" t="s">
        <v>1139</v>
      </c>
      <c r="F1838" s="35" t="s">
        <v>795</v>
      </c>
      <c r="G1838" s="35" t="s">
        <v>141</v>
      </c>
      <c r="H1838" s="44">
        <f t="shared" si="140"/>
        <v>-60000</v>
      </c>
      <c r="I1838" s="84">
        <f t="shared" si="137"/>
        <v>18.69158878504673</v>
      </c>
      <c r="K1838" s="121" t="s">
        <v>533</v>
      </c>
      <c r="M1838" s="43">
        <v>535</v>
      </c>
    </row>
    <row r="1839" spans="1:13" s="121" customFormat="1" ht="12.75">
      <c r="A1839" s="37"/>
      <c r="B1839" s="252">
        <v>10000</v>
      </c>
      <c r="C1839" s="37" t="s">
        <v>64</v>
      </c>
      <c r="D1839" s="37" t="s">
        <v>15</v>
      </c>
      <c r="E1839" s="37" t="s">
        <v>1139</v>
      </c>
      <c r="F1839" s="35" t="s">
        <v>796</v>
      </c>
      <c r="G1839" s="35" t="s">
        <v>47</v>
      </c>
      <c r="H1839" s="44">
        <f t="shared" si="140"/>
        <v>-70000</v>
      </c>
      <c r="I1839" s="84">
        <f t="shared" si="137"/>
        <v>18.69158878504673</v>
      </c>
      <c r="K1839" s="121" t="s">
        <v>528</v>
      </c>
      <c r="M1839" s="43">
        <v>535</v>
      </c>
    </row>
    <row r="1840" spans="1:13" s="121" customFormat="1" ht="12.75">
      <c r="A1840" s="37"/>
      <c r="B1840" s="252">
        <v>10000</v>
      </c>
      <c r="C1840" s="37" t="s">
        <v>64</v>
      </c>
      <c r="D1840" s="37" t="s">
        <v>15</v>
      </c>
      <c r="E1840" s="37" t="s">
        <v>1139</v>
      </c>
      <c r="F1840" s="35" t="s">
        <v>796</v>
      </c>
      <c r="G1840" s="35" t="s">
        <v>152</v>
      </c>
      <c r="H1840" s="44">
        <f t="shared" si="140"/>
        <v>-80000</v>
      </c>
      <c r="I1840" s="84">
        <f t="shared" si="137"/>
        <v>18.69158878504673</v>
      </c>
      <c r="K1840" s="121" t="s">
        <v>528</v>
      </c>
      <c r="M1840" s="43">
        <v>535</v>
      </c>
    </row>
    <row r="1841" spans="1:13" s="121" customFormat="1" ht="12.75">
      <c r="A1841" s="37"/>
      <c r="B1841" s="252">
        <v>10000</v>
      </c>
      <c r="C1841" s="37" t="s">
        <v>64</v>
      </c>
      <c r="D1841" s="37" t="s">
        <v>15</v>
      </c>
      <c r="E1841" s="37" t="s">
        <v>1139</v>
      </c>
      <c r="F1841" s="35" t="s">
        <v>797</v>
      </c>
      <c r="G1841" s="35" t="s">
        <v>229</v>
      </c>
      <c r="H1841" s="44">
        <f t="shared" si="140"/>
        <v>-90000</v>
      </c>
      <c r="I1841" s="84">
        <f t="shared" si="137"/>
        <v>18.69158878504673</v>
      </c>
      <c r="K1841" s="121" t="s">
        <v>528</v>
      </c>
      <c r="M1841" s="43">
        <v>535</v>
      </c>
    </row>
    <row r="1842" spans="1:13" s="121" customFormat="1" ht="12.75">
      <c r="A1842" s="37"/>
      <c r="B1842" s="252">
        <v>10000</v>
      </c>
      <c r="C1842" s="37" t="s">
        <v>64</v>
      </c>
      <c r="D1842" s="37" t="s">
        <v>15</v>
      </c>
      <c r="E1842" s="37" t="s">
        <v>1139</v>
      </c>
      <c r="F1842" s="35" t="s">
        <v>797</v>
      </c>
      <c r="G1842" s="35" t="s">
        <v>211</v>
      </c>
      <c r="H1842" s="44">
        <f t="shared" si="140"/>
        <v>-100000</v>
      </c>
      <c r="I1842" s="84">
        <f t="shared" si="137"/>
        <v>18.69158878504673</v>
      </c>
      <c r="K1842" s="121" t="s">
        <v>528</v>
      </c>
      <c r="M1842" s="43">
        <v>535</v>
      </c>
    </row>
    <row r="1843" spans="1:13" s="121" customFormat="1" ht="12.75">
      <c r="A1843" s="37"/>
      <c r="B1843" s="252">
        <v>10000</v>
      </c>
      <c r="C1843" s="37" t="s">
        <v>64</v>
      </c>
      <c r="D1843" s="37" t="s">
        <v>15</v>
      </c>
      <c r="E1843" s="37" t="s">
        <v>1139</v>
      </c>
      <c r="F1843" s="35" t="s">
        <v>798</v>
      </c>
      <c r="G1843" s="35" t="s">
        <v>289</v>
      </c>
      <c r="H1843" s="44">
        <f t="shared" si="140"/>
        <v>-110000</v>
      </c>
      <c r="I1843" s="84">
        <f aca="true" t="shared" si="141" ref="I1843:I1848">+B1843/M1843</f>
        <v>18.69158878504673</v>
      </c>
      <c r="K1843" s="121" t="s">
        <v>533</v>
      </c>
      <c r="M1843" s="43">
        <v>535</v>
      </c>
    </row>
    <row r="1844" spans="1:13" s="121" customFormat="1" ht="12.75">
      <c r="A1844" s="37"/>
      <c r="B1844" s="252">
        <v>10000</v>
      </c>
      <c r="C1844" s="37" t="s">
        <v>64</v>
      </c>
      <c r="D1844" s="37" t="s">
        <v>15</v>
      </c>
      <c r="E1844" s="37" t="s">
        <v>1139</v>
      </c>
      <c r="F1844" s="35" t="s">
        <v>799</v>
      </c>
      <c r="G1844" s="35" t="s">
        <v>392</v>
      </c>
      <c r="H1844" s="44">
        <f t="shared" si="140"/>
        <v>-120000</v>
      </c>
      <c r="I1844" s="84">
        <f t="shared" si="141"/>
        <v>18.69158878504673</v>
      </c>
      <c r="K1844" s="121" t="s">
        <v>528</v>
      </c>
      <c r="M1844" s="43">
        <v>535</v>
      </c>
    </row>
    <row r="1845" spans="1:13" s="121" customFormat="1" ht="12.75">
      <c r="A1845" s="37"/>
      <c r="B1845" s="252">
        <v>10000</v>
      </c>
      <c r="C1845" s="37" t="s">
        <v>64</v>
      </c>
      <c r="D1845" s="37" t="s">
        <v>15</v>
      </c>
      <c r="E1845" s="37" t="s">
        <v>1139</v>
      </c>
      <c r="F1845" s="35" t="s">
        <v>799</v>
      </c>
      <c r="G1845" s="35" t="s">
        <v>395</v>
      </c>
      <c r="H1845" s="44">
        <f t="shared" si="140"/>
        <v>-130000</v>
      </c>
      <c r="I1845" s="84">
        <f t="shared" si="141"/>
        <v>18.69158878504673</v>
      </c>
      <c r="K1845" s="121" t="s">
        <v>528</v>
      </c>
      <c r="M1845" s="43">
        <v>535</v>
      </c>
    </row>
    <row r="1846" spans="1:13" s="129" customFormat="1" ht="12.75">
      <c r="A1846" s="128"/>
      <c r="B1846" s="392">
        <f>SUM(B1833:B1845)</f>
        <v>130000</v>
      </c>
      <c r="C1846" s="152" t="s">
        <v>64</v>
      </c>
      <c r="D1846" s="152"/>
      <c r="E1846" s="152"/>
      <c r="F1846" s="153"/>
      <c r="G1846" s="130"/>
      <c r="H1846" s="98">
        <v>0</v>
      </c>
      <c r="I1846" s="131">
        <f t="shared" si="141"/>
        <v>242.99065420560748</v>
      </c>
      <c r="M1846" s="43">
        <v>535</v>
      </c>
    </row>
    <row r="1847" spans="1:13" s="121" customFormat="1" ht="12.75">
      <c r="A1847" s="37"/>
      <c r="B1847" s="252"/>
      <c r="C1847" s="37"/>
      <c r="D1847" s="37"/>
      <c r="E1847" s="37"/>
      <c r="F1847" s="35"/>
      <c r="G1847" s="35"/>
      <c r="H1847" s="44">
        <f>H1846-B1847</f>
        <v>0</v>
      </c>
      <c r="I1847" s="84">
        <f t="shared" si="141"/>
        <v>0</v>
      </c>
      <c r="M1847" s="43">
        <v>535</v>
      </c>
    </row>
    <row r="1848" spans="1:13" s="121" customFormat="1" ht="12.75">
      <c r="A1848" s="37"/>
      <c r="B1848" s="252"/>
      <c r="C1848" s="37"/>
      <c r="D1848" s="37"/>
      <c r="E1848" s="37"/>
      <c r="F1848" s="35"/>
      <c r="G1848" s="35"/>
      <c r="H1848" s="44">
        <f>H1847-B1848</f>
        <v>0</v>
      </c>
      <c r="I1848" s="84">
        <f t="shared" si="141"/>
        <v>0</v>
      </c>
      <c r="M1848" s="43">
        <v>535</v>
      </c>
    </row>
    <row r="1849" spans="1:13" s="121" customFormat="1" ht="12.75">
      <c r="A1849" s="37"/>
      <c r="B1849" s="391">
        <v>2000</v>
      </c>
      <c r="C1849" s="151" t="s">
        <v>66</v>
      </c>
      <c r="D1849" s="151" t="s">
        <v>15</v>
      </c>
      <c r="E1849" s="151" t="s">
        <v>1139</v>
      </c>
      <c r="F1849" s="35" t="s">
        <v>786</v>
      </c>
      <c r="G1849" s="35" t="s">
        <v>211</v>
      </c>
      <c r="H1849" s="44">
        <f aca="true" t="shared" si="142" ref="H1849:H1874">H1848-B1849</f>
        <v>-2000</v>
      </c>
      <c r="I1849" s="84">
        <f aca="true" t="shared" si="143" ref="I1849:I1874">+B1849/M1849</f>
        <v>3.7383177570093458</v>
      </c>
      <c r="K1849" s="121" t="s">
        <v>694</v>
      </c>
      <c r="M1849" s="43">
        <v>535</v>
      </c>
    </row>
    <row r="1850" spans="1:13" s="121" customFormat="1" ht="12.75">
      <c r="A1850" s="37"/>
      <c r="B1850" s="391">
        <v>2000</v>
      </c>
      <c r="C1850" s="151" t="s">
        <v>66</v>
      </c>
      <c r="D1850" s="151" t="s">
        <v>15</v>
      </c>
      <c r="E1850" s="151" t="s">
        <v>1139</v>
      </c>
      <c r="F1850" s="35" t="s">
        <v>786</v>
      </c>
      <c r="G1850" s="35" t="s">
        <v>231</v>
      </c>
      <c r="H1850" s="44">
        <f t="shared" si="142"/>
        <v>-4000</v>
      </c>
      <c r="I1850" s="84">
        <f t="shared" si="143"/>
        <v>3.7383177570093458</v>
      </c>
      <c r="K1850" s="121" t="s">
        <v>694</v>
      </c>
      <c r="M1850" s="43">
        <v>535</v>
      </c>
    </row>
    <row r="1851" spans="1:13" s="121" customFormat="1" ht="12.75">
      <c r="A1851" s="37"/>
      <c r="B1851" s="391">
        <v>2000</v>
      </c>
      <c r="C1851" s="151" t="s">
        <v>66</v>
      </c>
      <c r="D1851" s="151" t="s">
        <v>15</v>
      </c>
      <c r="E1851" s="151" t="s">
        <v>1139</v>
      </c>
      <c r="F1851" s="35" t="s">
        <v>787</v>
      </c>
      <c r="G1851" s="35" t="s">
        <v>350</v>
      </c>
      <c r="H1851" s="44">
        <f t="shared" si="142"/>
        <v>-6000</v>
      </c>
      <c r="I1851" s="84">
        <f t="shared" si="143"/>
        <v>3.7383177570093458</v>
      </c>
      <c r="K1851" s="121" t="s">
        <v>694</v>
      </c>
      <c r="M1851" s="43">
        <v>535</v>
      </c>
    </row>
    <row r="1852" spans="1:13" s="121" customFormat="1" ht="12.75">
      <c r="A1852" s="37"/>
      <c r="B1852" s="391">
        <v>2000</v>
      </c>
      <c r="C1852" s="151" t="s">
        <v>66</v>
      </c>
      <c r="D1852" s="151" t="s">
        <v>15</v>
      </c>
      <c r="E1852" s="151" t="s">
        <v>1139</v>
      </c>
      <c r="F1852" s="35" t="s">
        <v>787</v>
      </c>
      <c r="G1852" s="35" t="s">
        <v>370</v>
      </c>
      <c r="H1852" s="44">
        <f t="shared" si="142"/>
        <v>-8000</v>
      </c>
      <c r="I1852" s="84">
        <f t="shared" si="143"/>
        <v>3.7383177570093458</v>
      </c>
      <c r="K1852" s="121" t="s">
        <v>694</v>
      </c>
      <c r="M1852" s="43">
        <v>535</v>
      </c>
    </row>
    <row r="1853" spans="1:13" s="121" customFormat="1" ht="12.75">
      <c r="A1853" s="37"/>
      <c r="B1853" s="391">
        <v>2000</v>
      </c>
      <c r="C1853" s="151" t="s">
        <v>66</v>
      </c>
      <c r="D1853" s="151" t="s">
        <v>15</v>
      </c>
      <c r="E1853" s="151" t="s">
        <v>1139</v>
      </c>
      <c r="F1853" s="35" t="s">
        <v>788</v>
      </c>
      <c r="G1853" s="35" t="s">
        <v>392</v>
      </c>
      <c r="H1853" s="44">
        <f t="shared" si="142"/>
        <v>-10000</v>
      </c>
      <c r="I1853" s="84">
        <f t="shared" si="143"/>
        <v>3.7383177570093458</v>
      </c>
      <c r="K1853" s="121" t="s">
        <v>694</v>
      </c>
      <c r="M1853" s="43">
        <v>535</v>
      </c>
    </row>
    <row r="1854" spans="1:13" s="121" customFormat="1" ht="12.75">
      <c r="A1854" s="37"/>
      <c r="B1854" s="391">
        <v>2000</v>
      </c>
      <c r="C1854" s="151" t="s">
        <v>66</v>
      </c>
      <c r="D1854" s="151" t="s">
        <v>15</v>
      </c>
      <c r="E1854" s="151" t="s">
        <v>1139</v>
      </c>
      <c r="F1854" s="35" t="s">
        <v>788</v>
      </c>
      <c r="G1854" s="35" t="s">
        <v>395</v>
      </c>
      <c r="H1854" s="44">
        <f t="shared" si="142"/>
        <v>-12000</v>
      </c>
      <c r="I1854" s="84">
        <f t="shared" si="143"/>
        <v>3.7383177570093458</v>
      </c>
      <c r="K1854" s="121" t="s">
        <v>694</v>
      </c>
      <c r="M1854" s="43">
        <v>535</v>
      </c>
    </row>
    <row r="1855" spans="1:13" s="121" customFormat="1" ht="12.75">
      <c r="A1855" s="37"/>
      <c r="B1855" s="252">
        <v>2000</v>
      </c>
      <c r="C1855" s="37" t="s">
        <v>66</v>
      </c>
      <c r="D1855" s="37" t="s">
        <v>15</v>
      </c>
      <c r="E1855" s="37" t="s">
        <v>1139</v>
      </c>
      <c r="F1855" s="35" t="s">
        <v>790</v>
      </c>
      <c r="G1855" s="35" t="s">
        <v>32</v>
      </c>
      <c r="H1855" s="44">
        <f t="shared" si="142"/>
        <v>-14000</v>
      </c>
      <c r="I1855" s="84">
        <f t="shared" si="143"/>
        <v>3.7383177570093458</v>
      </c>
      <c r="K1855" s="121" t="s">
        <v>694</v>
      </c>
      <c r="M1855" s="43">
        <v>535</v>
      </c>
    </row>
    <row r="1856" spans="1:13" s="121" customFormat="1" ht="12.75">
      <c r="A1856" s="37"/>
      <c r="B1856" s="252">
        <v>2000</v>
      </c>
      <c r="C1856" s="37" t="s">
        <v>66</v>
      </c>
      <c r="D1856" s="37" t="s">
        <v>15</v>
      </c>
      <c r="E1856" s="37" t="s">
        <v>1139</v>
      </c>
      <c r="F1856" s="35" t="s">
        <v>790</v>
      </c>
      <c r="G1856" s="35" t="s">
        <v>36</v>
      </c>
      <c r="H1856" s="44">
        <f t="shared" si="142"/>
        <v>-16000</v>
      </c>
      <c r="I1856" s="84">
        <f t="shared" si="143"/>
        <v>3.7383177570093458</v>
      </c>
      <c r="K1856" s="121" t="s">
        <v>694</v>
      </c>
      <c r="M1856" s="43">
        <v>535</v>
      </c>
    </row>
    <row r="1857" spans="1:13" s="121" customFormat="1" ht="12.75">
      <c r="A1857" s="1"/>
      <c r="B1857" s="252">
        <v>2000</v>
      </c>
      <c r="C1857" s="1" t="s">
        <v>66</v>
      </c>
      <c r="D1857" s="15" t="s">
        <v>15</v>
      </c>
      <c r="E1857" s="81" t="s">
        <v>1139</v>
      </c>
      <c r="F1857" s="123" t="s">
        <v>792</v>
      </c>
      <c r="G1857" s="123" t="s">
        <v>47</v>
      </c>
      <c r="H1857" s="44">
        <f t="shared" si="142"/>
        <v>-18000</v>
      </c>
      <c r="I1857" s="84">
        <f t="shared" si="143"/>
        <v>3.7383177570093458</v>
      </c>
      <c r="J1857"/>
      <c r="K1857" s="87" t="s">
        <v>694</v>
      </c>
      <c r="L1857"/>
      <c r="M1857" s="43">
        <v>535</v>
      </c>
    </row>
    <row r="1858" spans="1:13" s="121" customFormat="1" ht="12.75">
      <c r="A1858" s="1"/>
      <c r="B1858" s="252">
        <v>2000</v>
      </c>
      <c r="C1858" s="1" t="s">
        <v>66</v>
      </c>
      <c r="D1858" s="15" t="s">
        <v>15</v>
      </c>
      <c r="E1858" s="1" t="s">
        <v>1139</v>
      </c>
      <c r="F1858" s="123" t="s">
        <v>792</v>
      </c>
      <c r="G1858" s="123" t="s">
        <v>152</v>
      </c>
      <c r="H1858" s="44">
        <f t="shared" si="142"/>
        <v>-20000</v>
      </c>
      <c r="I1858" s="84">
        <f t="shared" si="143"/>
        <v>3.7383177570093458</v>
      </c>
      <c r="J1858"/>
      <c r="K1858" s="87" t="s">
        <v>694</v>
      </c>
      <c r="L1858"/>
      <c r="M1858" s="43">
        <v>535</v>
      </c>
    </row>
    <row r="1859" spans="1:13" s="121" customFormat="1" ht="12.75">
      <c r="A1859" s="1"/>
      <c r="B1859" s="252">
        <v>2000</v>
      </c>
      <c r="C1859" s="1" t="s">
        <v>66</v>
      </c>
      <c r="D1859" s="15" t="s">
        <v>15</v>
      </c>
      <c r="E1859" s="1" t="s">
        <v>1139</v>
      </c>
      <c r="F1859" s="123" t="s">
        <v>792</v>
      </c>
      <c r="G1859" s="123" t="s">
        <v>154</v>
      </c>
      <c r="H1859" s="44">
        <f t="shared" si="142"/>
        <v>-22000</v>
      </c>
      <c r="I1859" s="84">
        <f t="shared" si="143"/>
        <v>3.7383177570093458</v>
      </c>
      <c r="J1859"/>
      <c r="K1859" s="87" t="s">
        <v>694</v>
      </c>
      <c r="L1859"/>
      <c r="M1859" s="43">
        <v>535</v>
      </c>
    </row>
    <row r="1860" spans="1:13" s="121" customFormat="1" ht="12.75">
      <c r="A1860" s="1"/>
      <c r="B1860" s="252">
        <v>2000</v>
      </c>
      <c r="C1860" s="81" t="s">
        <v>66</v>
      </c>
      <c r="D1860" s="37" t="s">
        <v>15</v>
      </c>
      <c r="E1860" s="81" t="s">
        <v>1139</v>
      </c>
      <c r="F1860" s="123" t="s">
        <v>792</v>
      </c>
      <c r="G1860" s="123" t="s">
        <v>156</v>
      </c>
      <c r="H1860" s="44">
        <f t="shared" si="142"/>
        <v>-24000</v>
      </c>
      <c r="I1860" s="84">
        <f t="shared" si="143"/>
        <v>3.7383177570093458</v>
      </c>
      <c r="J1860"/>
      <c r="K1860" s="87" t="s">
        <v>694</v>
      </c>
      <c r="L1860"/>
      <c r="M1860" s="43">
        <v>535</v>
      </c>
    </row>
    <row r="1861" spans="1:13" s="121" customFormat="1" ht="12.75">
      <c r="A1861" s="37"/>
      <c r="B1861" s="391">
        <v>2000</v>
      </c>
      <c r="C1861" s="151" t="s">
        <v>66</v>
      </c>
      <c r="D1861" s="151" t="s">
        <v>15</v>
      </c>
      <c r="E1861" s="151" t="s">
        <v>1139</v>
      </c>
      <c r="F1861" s="35" t="s">
        <v>793</v>
      </c>
      <c r="G1861" s="35" t="s">
        <v>800</v>
      </c>
      <c r="H1861" s="44">
        <f t="shared" si="142"/>
        <v>-26000</v>
      </c>
      <c r="I1861" s="84">
        <f t="shared" si="143"/>
        <v>3.7383177570093458</v>
      </c>
      <c r="K1861" s="121" t="s">
        <v>528</v>
      </c>
      <c r="M1861" s="43">
        <v>535</v>
      </c>
    </row>
    <row r="1862" spans="1:13" s="121" customFormat="1" ht="12.75">
      <c r="A1862" s="37"/>
      <c r="B1862" s="391">
        <v>2000</v>
      </c>
      <c r="C1862" s="151" t="s">
        <v>66</v>
      </c>
      <c r="D1862" s="151" t="s">
        <v>15</v>
      </c>
      <c r="E1862" s="151" t="s">
        <v>1139</v>
      </c>
      <c r="F1862" s="35" t="s">
        <v>793</v>
      </c>
      <c r="G1862" s="35" t="s">
        <v>32</v>
      </c>
      <c r="H1862" s="44">
        <f t="shared" si="142"/>
        <v>-28000</v>
      </c>
      <c r="I1862" s="84">
        <f t="shared" si="143"/>
        <v>3.7383177570093458</v>
      </c>
      <c r="K1862" s="121" t="s">
        <v>528</v>
      </c>
      <c r="M1862" s="43">
        <v>535</v>
      </c>
    </row>
    <row r="1863" spans="1:13" s="121" customFormat="1" ht="12.75">
      <c r="A1863" s="37"/>
      <c r="B1863" s="252">
        <v>2000</v>
      </c>
      <c r="C1863" s="37" t="s">
        <v>66</v>
      </c>
      <c r="D1863" s="37" t="s">
        <v>15</v>
      </c>
      <c r="E1863" s="37" t="s">
        <v>1139</v>
      </c>
      <c r="F1863" s="35" t="s">
        <v>794</v>
      </c>
      <c r="G1863" s="35" t="s">
        <v>32</v>
      </c>
      <c r="H1863" s="44">
        <f t="shared" si="142"/>
        <v>-30000</v>
      </c>
      <c r="I1863" s="84">
        <f t="shared" si="143"/>
        <v>3.7383177570093458</v>
      </c>
      <c r="K1863" s="121" t="s">
        <v>528</v>
      </c>
      <c r="M1863" s="43">
        <v>535</v>
      </c>
    </row>
    <row r="1864" spans="1:13" s="121" customFormat="1" ht="12.75">
      <c r="A1864" s="37"/>
      <c r="B1864" s="252">
        <v>2000</v>
      </c>
      <c r="C1864" s="37" t="s">
        <v>66</v>
      </c>
      <c r="D1864" s="37" t="s">
        <v>15</v>
      </c>
      <c r="E1864" s="37" t="s">
        <v>1139</v>
      </c>
      <c r="F1864" s="35" t="s">
        <v>794</v>
      </c>
      <c r="G1864" s="35" t="s">
        <v>36</v>
      </c>
      <c r="H1864" s="44">
        <f t="shared" si="142"/>
        <v>-32000</v>
      </c>
      <c r="I1864" s="84">
        <f t="shared" si="143"/>
        <v>3.7383177570093458</v>
      </c>
      <c r="K1864" s="121" t="s">
        <v>528</v>
      </c>
      <c r="M1864" s="43">
        <v>535</v>
      </c>
    </row>
    <row r="1865" spans="1:13" s="121" customFormat="1" ht="12.75">
      <c r="A1865" s="37"/>
      <c r="B1865" s="252">
        <v>2000</v>
      </c>
      <c r="C1865" s="37" t="s">
        <v>66</v>
      </c>
      <c r="D1865" s="37" t="s">
        <v>15</v>
      </c>
      <c r="E1865" s="37" t="s">
        <v>1139</v>
      </c>
      <c r="F1865" s="35" t="s">
        <v>795</v>
      </c>
      <c r="G1865" s="35" t="s">
        <v>141</v>
      </c>
      <c r="H1865" s="44">
        <f t="shared" si="142"/>
        <v>-34000</v>
      </c>
      <c r="I1865" s="84">
        <f t="shared" si="143"/>
        <v>3.7383177570093458</v>
      </c>
      <c r="K1865" s="121" t="s">
        <v>533</v>
      </c>
      <c r="M1865" s="43">
        <v>535</v>
      </c>
    </row>
    <row r="1866" spans="1:13" s="121" customFormat="1" ht="12.75">
      <c r="A1866" s="37"/>
      <c r="B1866" s="252">
        <v>2000</v>
      </c>
      <c r="C1866" s="37" t="s">
        <v>66</v>
      </c>
      <c r="D1866" s="37" t="s">
        <v>15</v>
      </c>
      <c r="E1866" s="37" t="s">
        <v>1139</v>
      </c>
      <c r="F1866" s="35" t="s">
        <v>795</v>
      </c>
      <c r="G1866" s="35" t="s">
        <v>47</v>
      </c>
      <c r="H1866" s="44">
        <f t="shared" si="142"/>
        <v>-36000</v>
      </c>
      <c r="I1866" s="84">
        <f t="shared" si="143"/>
        <v>3.7383177570093458</v>
      </c>
      <c r="K1866" s="121" t="s">
        <v>533</v>
      </c>
      <c r="M1866" s="43">
        <v>535</v>
      </c>
    </row>
    <row r="1867" spans="1:13" s="121" customFormat="1" ht="12.75">
      <c r="A1867" s="37"/>
      <c r="B1867" s="252">
        <v>2000</v>
      </c>
      <c r="C1867" s="37" t="s">
        <v>66</v>
      </c>
      <c r="D1867" s="37" t="s">
        <v>15</v>
      </c>
      <c r="E1867" s="37" t="s">
        <v>1139</v>
      </c>
      <c r="F1867" s="35" t="s">
        <v>796</v>
      </c>
      <c r="G1867" s="35" t="s">
        <v>47</v>
      </c>
      <c r="H1867" s="44">
        <f t="shared" si="142"/>
        <v>-38000</v>
      </c>
      <c r="I1867" s="84">
        <f t="shared" si="143"/>
        <v>3.7383177570093458</v>
      </c>
      <c r="K1867" s="121" t="s">
        <v>528</v>
      </c>
      <c r="M1867" s="43">
        <v>535</v>
      </c>
    </row>
    <row r="1868" spans="1:13" s="121" customFormat="1" ht="12.75">
      <c r="A1868" s="37"/>
      <c r="B1868" s="252">
        <v>2000</v>
      </c>
      <c r="C1868" s="37" t="s">
        <v>66</v>
      </c>
      <c r="D1868" s="37" t="s">
        <v>15</v>
      </c>
      <c r="E1868" s="37" t="s">
        <v>1139</v>
      </c>
      <c r="F1868" s="35" t="s">
        <v>796</v>
      </c>
      <c r="G1868" s="35" t="s">
        <v>152</v>
      </c>
      <c r="H1868" s="44">
        <f t="shared" si="142"/>
        <v>-40000</v>
      </c>
      <c r="I1868" s="84">
        <f t="shared" si="143"/>
        <v>3.7383177570093458</v>
      </c>
      <c r="K1868" s="121" t="s">
        <v>528</v>
      </c>
      <c r="M1868" s="43">
        <v>535</v>
      </c>
    </row>
    <row r="1869" spans="1:13" s="121" customFormat="1" ht="12.75">
      <c r="A1869" s="37"/>
      <c r="B1869" s="252">
        <v>2000</v>
      </c>
      <c r="C1869" s="37" t="s">
        <v>66</v>
      </c>
      <c r="D1869" s="37" t="s">
        <v>15</v>
      </c>
      <c r="E1869" s="37" t="s">
        <v>1139</v>
      </c>
      <c r="F1869" s="35" t="s">
        <v>797</v>
      </c>
      <c r="G1869" s="35" t="s">
        <v>229</v>
      </c>
      <c r="H1869" s="44">
        <f t="shared" si="142"/>
        <v>-42000</v>
      </c>
      <c r="I1869" s="84">
        <f t="shared" si="143"/>
        <v>3.7383177570093458</v>
      </c>
      <c r="K1869" s="121" t="s">
        <v>528</v>
      </c>
      <c r="M1869" s="43">
        <v>535</v>
      </c>
    </row>
    <row r="1870" spans="1:13" s="121" customFormat="1" ht="12.75">
      <c r="A1870" s="37"/>
      <c r="B1870" s="252">
        <v>2000</v>
      </c>
      <c r="C1870" s="37" t="s">
        <v>66</v>
      </c>
      <c r="D1870" s="37" t="s">
        <v>15</v>
      </c>
      <c r="E1870" s="37" t="s">
        <v>1139</v>
      </c>
      <c r="F1870" s="35" t="s">
        <v>797</v>
      </c>
      <c r="G1870" s="35" t="s">
        <v>211</v>
      </c>
      <c r="H1870" s="44">
        <f t="shared" si="142"/>
        <v>-44000</v>
      </c>
      <c r="I1870" s="84">
        <f t="shared" si="143"/>
        <v>3.7383177570093458</v>
      </c>
      <c r="K1870" s="121" t="s">
        <v>528</v>
      </c>
      <c r="M1870" s="43">
        <v>535</v>
      </c>
    </row>
    <row r="1871" spans="1:13" s="121" customFormat="1" ht="12.75">
      <c r="A1871" s="37"/>
      <c r="B1871" s="252">
        <v>2000</v>
      </c>
      <c r="C1871" s="37" t="s">
        <v>66</v>
      </c>
      <c r="D1871" s="37" t="s">
        <v>15</v>
      </c>
      <c r="E1871" s="37" t="s">
        <v>1139</v>
      </c>
      <c r="F1871" s="35" t="s">
        <v>798</v>
      </c>
      <c r="G1871" s="35" t="s">
        <v>289</v>
      </c>
      <c r="H1871" s="44">
        <f t="shared" si="142"/>
        <v>-46000</v>
      </c>
      <c r="I1871" s="84">
        <f t="shared" si="143"/>
        <v>3.7383177570093458</v>
      </c>
      <c r="K1871" s="121" t="s">
        <v>533</v>
      </c>
      <c r="M1871" s="43">
        <v>535</v>
      </c>
    </row>
    <row r="1872" spans="1:13" s="121" customFormat="1" ht="12.75">
      <c r="A1872" s="37"/>
      <c r="B1872" s="252">
        <v>2000</v>
      </c>
      <c r="C1872" s="37" t="s">
        <v>66</v>
      </c>
      <c r="D1872" s="37" t="s">
        <v>15</v>
      </c>
      <c r="E1872" s="37" t="s">
        <v>1139</v>
      </c>
      <c r="F1872" s="35" t="s">
        <v>798</v>
      </c>
      <c r="G1872" s="35" t="s">
        <v>335</v>
      </c>
      <c r="H1872" s="44">
        <f t="shared" si="142"/>
        <v>-48000</v>
      </c>
      <c r="I1872" s="84">
        <f t="shared" si="143"/>
        <v>3.7383177570093458</v>
      </c>
      <c r="K1872" s="121" t="s">
        <v>533</v>
      </c>
      <c r="M1872" s="43">
        <v>535</v>
      </c>
    </row>
    <row r="1873" spans="1:13" s="121" customFormat="1" ht="12.75">
      <c r="A1873" s="37"/>
      <c r="B1873" s="252">
        <v>2000</v>
      </c>
      <c r="C1873" s="37" t="s">
        <v>66</v>
      </c>
      <c r="D1873" s="37" t="s">
        <v>15</v>
      </c>
      <c r="E1873" s="37" t="s">
        <v>1139</v>
      </c>
      <c r="F1873" s="35" t="s">
        <v>799</v>
      </c>
      <c r="G1873" s="35" t="s">
        <v>392</v>
      </c>
      <c r="H1873" s="44">
        <f t="shared" si="142"/>
        <v>-50000</v>
      </c>
      <c r="I1873" s="84">
        <f t="shared" si="143"/>
        <v>3.7383177570093458</v>
      </c>
      <c r="K1873" s="121" t="s">
        <v>528</v>
      </c>
      <c r="M1873" s="43">
        <v>535</v>
      </c>
    </row>
    <row r="1874" spans="1:13" s="121" customFormat="1" ht="12.75">
      <c r="A1874" s="37"/>
      <c r="B1874" s="252">
        <v>2000</v>
      </c>
      <c r="C1874" s="37" t="s">
        <v>66</v>
      </c>
      <c r="D1874" s="37" t="s">
        <v>15</v>
      </c>
      <c r="E1874" s="37" t="s">
        <v>1139</v>
      </c>
      <c r="F1874" s="35" t="s">
        <v>799</v>
      </c>
      <c r="G1874" s="35" t="s">
        <v>395</v>
      </c>
      <c r="H1874" s="44">
        <f t="shared" si="142"/>
        <v>-52000</v>
      </c>
      <c r="I1874" s="84">
        <f t="shared" si="143"/>
        <v>3.7383177570093458</v>
      </c>
      <c r="K1874" s="121" t="s">
        <v>528</v>
      </c>
      <c r="M1874" s="43">
        <v>535</v>
      </c>
    </row>
    <row r="1875" spans="1:13" s="129" customFormat="1" ht="12.75">
      <c r="A1875" s="128"/>
      <c r="B1875" s="388">
        <f>SUM(B1849:B1874)</f>
        <v>52000</v>
      </c>
      <c r="C1875" s="128" t="s">
        <v>66</v>
      </c>
      <c r="D1875" s="128"/>
      <c r="E1875" s="128"/>
      <c r="F1875" s="130"/>
      <c r="G1875" s="130"/>
      <c r="H1875" s="98">
        <v>0</v>
      </c>
      <c r="I1875" s="131">
        <f aca="true" t="shared" si="144" ref="I1875:I1891">+B1875/M1875</f>
        <v>97.19626168224299</v>
      </c>
      <c r="M1875" s="43">
        <v>535</v>
      </c>
    </row>
    <row r="1876" spans="1:13" s="121" customFormat="1" ht="12.75">
      <c r="A1876" s="37"/>
      <c r="B1876" s="252"/>
      <c r="C1876" s="37"/>
      <c r="D1876" s="37"/>
      <c r="E1876" s="37"/>
      <c r="F1876" s="35"/>
      <c r="G1876" s="35"/>
      <c r="H1876" s="44">
        <f>H1875-B1876</f>
        <v>0</v>
      </c>
      <c r="I1876" s="84">
        <f t="shared" si="144"/>
        <v>0</v>
      </c>
      <c r="M1876" s="43">
        <v>535</v>
      </c>
    </row>
    <row r="1877" spans="1:13" s="121" customFormat="1" ht="12.75">
      <c r="A1877" s="37"/>
      <c r="B1877" s="252"/>
      <c r="C1877" s="37"/>
      <c r="D1877" s="37"/>
      <c r="E1877" s="37"/>
      <c r="F1877" s="35"/>
      <c r="G1877" s="35"/>
      <c r="H1877" s="44">
        <f aca="true" t="shared" si="145" ref="H1877:H1882">H1876-B1877</f>
        <v>0</v>
      </c>
      <c r="I1877" s="84">
        <f t="shared" si="144"/>
        <v>0</v>
      </c>
      <c r="M1877" s="43">
        <v>535</v>
      </c>
    </row>
    <row r="1878" spans="2:13" ht="12.75">
      <c r="B1878" s="252">
        <v>125000</v>
      </c>
      <c r="C1878" s="81" t="s">
        <v>801</v>
      </c>
      <c r="D1878" s="37" t="s">
        <v>15</v>
      </c>
      <c r="E1878" s="81" t="s">
        <v>802</v>
      </c>
      <c r="F1878" s="123" t="s">
        <v>803</v>
      </c>
      <c r="G1878" s="123" t="s">
        <v>169</v>
      </c>
      <c r="H1878" s="44">
        <f t="shared" si="145"/>
        <v>-125000</v>
      </c>
      <c r="I1878" s="84">
        <f t="shared" si="144"/>
        <v>233.6448598130841</v>
      </c>
      <c r="K1878" s="87" t="s">
        <v>694</v>
      </c>
      <c r="M1878" s="43">
        <v>535</v>
      </c>
    </row>
    <row r="1879" spans="1:13" s="121" customFormat="1" ht="12.75">
      <c r="A1879" s="37"/>
      <c r="B1879" s="391">
        <v>125000</v>
      </c>
      <c r="C1879" s="151" t="s">
        <v>801</v>
      </c>
      <c r="D1879" s="151" t="s">
        <v>15</v>
      </c>
      <c r="E1879" s="151" t="s">
        <v>804</v>
      </c>
      <c r="F1879" s="154" t="s">
        <v>805</v>
      </c>
      <c r="G1879" s="35" t="s">
        <v>240</v>
      </c>
      <c r="H1879" s="44">
        <f t="shared" si="145"/>
        <v>-250000</v>
      </c>
      <c r="I1879" s="84">
        <f t="shared" si="144"/>
        <v>233.6448598130841</v>
      </c>
      <c r="K1879" s="121" t="s">
        <v>806</v>
      </c>
      <c r="M1879" s="43">
        <v>535</v>
      </c>
    </row>
    <row r="1880" spans="1:13" s="121" customFormat="1" ht="12.75">
      <c r="A1880" s="37"/>
      <c r="B1880" s="391">
        <v>125000</v>
      </c>
      <c r="C1880" s="151" t="s">
        <v>801</v>
      </c>
      <c r="D1880" s="151" t="s">
        <v>15</v>
      </c>
      <c r="E1880" s="151" t="s">
        <v>804</v>
      </c>
      <c r="F1880" s="154" t="s">
        <v>807</v>
      </c>
      <c r="G1880" s="35" t="s">
        <v>240</v>
      </c>
      <c r="H1880" s="44">
        <f t="shared" si="145"/>
        <v>-375000</v>
      </c>
      <c r="I1880" s="84">
        <f t="shared" si="144"/>
        <v>233.6448598130841</v>
      </c>
      <c r="K1880" s="121" t="s">
        <v>806</v>
      </c>
      <c r="M1880" s="43">
        <v>535</v>
      </c>
    </row>
    <row r="1881" spans="2:13" ht="12.75">
      <c r="B1881" s="252">
        <v>125000</v>
      </c>
      <c r="C1881" s="81" t="s">
        <v>801</v>
      </c>
      <c r="D1881" s="37" t="s">
        <v>15</v>
      </c>
      <c r="E1881" s="81" t="s">
        <v>808</v>
      </c>
      <c r="F1881" s="123" t="s">
        <v>809</v>
      </c>
      <c r="G1881" s="123" t="s">
        <v>169</v>
      </c>
      <c r="H1881" s="44">
        <f t="shared" si="145"/>
        <v>-500000</v>
      </c>
      <c r="I1881" s="84">
        <f t="shared" si="144"/>
        <v>233.6448598130841</v>
      </c>
      <c r="K1881" s="87" t="s">
        <v>694</v>
      </c>
      <c r="M1881" s="43">
        <v>535</v>
      </c>
    </row>
    <row r="1882" spans="2:13" ht="12.75">
      <c r="B1882" s="252">
        <v>125000</v>
      </c>
      <c r="C1882" s="81" t="s">
        <v>801</v>
      </c>
      <c r="D1882" s="37" t="s">
        <v>15</v>
      </c>
      <c r="E1882" s="81" t="s">
        <v>810</v>
      </c>
      <c r="F1882" s="123" t="s">
        <v>811</v>
      </c>
      <c r="G1882" s="123" t="s">
        <v>233</v>
      </c>
      <c r="H1882" s="44">
        <f t="shared" si="145"/>
        <v>-625000</v>
      </c>
      <c r="I1882" s="84">
        <f t="shared" si="144"/>
        <v>233.6448598130841</v>
      </c>
      <c r="K1882" s="87" t="s">
        <v>694</v>
      </c>
      <c r="M1882" s="43">
        <v>535</v>
      </c>
    </row>
    <row r="1883" spans="1:13" s="129" customFormat="1" ht="12.75">
      <c r="A1883" s="128"/>
      <c r="B1883" s="388">
        <f>SUM(B1878:B1882)</f>
        <v>625000</v>
      </c>
      <c r="C1883" s="128" t="s">
        <v>801</v>
      </c>
      <c r="D1883" s="128"/>
      <c r="E1883" s="128"/>
      <c r="F1883" s="130"/>
      <c r="G1883" s="130"/>
      <c r="H1883" s="98">
        <v>0</v>
      </c>
      <c r="I1883" s="131">
        <f t="shared" si="144"/>
        <v>1168.2242990654206</v>
      </c>
      <c r="M1883" s="43">
        <v>535</v>
      </c>
    </row>
    <row r="1884" spans="1:13" s="121" customFormat="1" ht="12.75">
      <c r="A1884" s="37"/>
      <c r="B1884" s="252"/>
      <c r="C1884" s="37"/>
      <c r="D1884" s="151"/>
      <c r="E1884" s="37"/>
      <c r="F1884" s="35"/>
      <c r="G1884" s="35"/>
      <c r="H1884" s="44">
        <f>H1883-B1884</f>
        <v>0</v>
      </c>
      <c r="I1884" s="84">
        <f t="shared" si="144"/>
        <v>0</v>
      </c>
      <c r="M1884" s="43">
        <v>535</v>
      </c>
    </row>
    <row r="1885" spans="1:13" s="121" customFormat="1" ht="12.75">
      <c r="A1885" s="37"/>
      <c r="B1885" s="252"/>
      <c r="C1885" s="37"/>
      <c r="D1885" s="151"/>
      <c r="E1885" s="37"/>
      <c r="F1885" s="35"/>
      <c r="G1885" s="35"/>
      <c r="H1885" s="44">
        <f>H1884-B1885</f>
        <v>0</v>
      </c>
      <c r="I1885" s="84">
        <f t="shared" si="144"/>
        <v>0</v>
      </c>
      <c r="M1885" s="43">
        <v>535</v>
      </c>
    </row>
    <row r="1886" spans="1:13" s="121" customFormat="1" ht="12.75">
      <c r="A1886" s="37"/>
      <c r="B1886" s="391">
        <v>175000</v>
      </c>
      <c r="C1886" s="151" t="s">
        <v>1176</v>
      </c>
      <c r="D1886" s="151" t="s">
        <v>15</v>
      </c>
      <c r="E1886" s="151" t="s">
        <v>468</v>
      </c>
      <c r="F1886" s="154" t="s">
        <v>812</v>
      </c>
      <c r="G1886" s="35" t="s">
        <v>240</v>
      </c>
      <c r="H1886" s="44">
        <f>H1885-B1886</f>
        <v>-175000</v>
      </c>
      <c r="I1886" s="84">
        <f t="shared" si="144"/>
        <v>327.10280373831773</v>
      </c>
      <c r="K1886" s="121" t="s">
        <v>806</v>
      </c>
      <c r="M1886" s="43">
        <v>535</v>
      </c>
    </row>
    <row r="1887" spans="1:13" s="121" customFormat="1" ht="12.75">
      <c r="A1887" s="37"/>
      <c r="B1887" s="391">
        <v>120000</v>
      </c>
      <c r="C1887" s="151" t="s">
        <v>1177</v>
      </c>
      <c r="D1887" s="151" t="s">
        <v>15</v>
      </c>
      <c r="E1887" s="151" t="s">
        <v>468</v>
      </c>
      <c r="F1887" s="154" t="s">
        <v>813</v>
      </c>
      <c r="G1887" s="35" t="s">
        <v>240</v>
      </c>
      <c r="H1887" s="44">
        <f>H1886-B1887</f>
        <v>-295000</v>
      </c>
      <c r="I1887" s="84">
        <f t="shared" si="144"/>
        <v>224.29906542056074</v>
      </c>
      <c r="K1887" s="121" t="s">
        <v>806</v>
      </c>
      <c r="M1887" s="43">
        <v>535</v>
      </c>
    </row>
    <row r="1888" spans="1:13" s="129" customFormat="1" ht="12.75">
      <c r="A1888" s="128"/>
      <c r="B1888" s="388">
        <f>SUM(B1886:B1887)</f>
        <v>295000</v>
      </c>
      <c r="C1888" s="128"/>
      <c r="D1888" s="152"/>
      <c r="E1888" s="128" t="s">
        <v>468</v>
      </c>
      <c r="F1888" s="130"/>
      <c r="G1888" s="130"/>
      <c r="H1888" s="98">
        <v>0</v>
      </c>
      <c r="I1888" s="131">
        <f t="shared" si="144"/>
        <v>551.4018691588785</v>
      </c>
      <c r="M1888" s="43">
        <v>535</v>
      </c>
    </row>
    <row r="1889" spans="1:13" s="121" customFormat="1" ht="12.75">
      <c r="A1889" s="37"/>
      <c r="B1889" s="36"/>
      <c r="C1889" s="37"/>
      <c r="D1889" s="151"/>
      <c r="E1889" s="37"/>
      <c r="F1889" s="35"/>
      <c r="G1889" s="35"/>
      <c r="H1889" s="44">
        <f>H1888-B1889</f>
        <v>0</v>
      </c>
      <c r="I1889" s="84">
        <f t="shared" si="144"/>
        <v>0</v>
      </c>
      <c r="M1889" s="43">
        <v>535</v>
      </c>
    </row>
    <row r="1890" spans="1:13" s="121" customFormat="1" ht="12.75">
      <c r="A1890" s="37"/>
      <c r="B1890" s="36"/>
      <c r="C1890" s="37"/>
      <c r="D1890" s="151"/>
      <c r="E1890" s="37"/>
      <c r="F1890" s="35"/>
      <c r="G1890" s="35"/>
      <c r="H1890" s="44">
        <f>H1889-B1890</f>
        <v>0</v>
      </c>
      <c r="I1890" s="84">
        <f t="shared" si="144"/>
        <v>0</v>
      </c>
      <c r="M1890" s="43">
        <v>535</v>
      </c>
    </row>
    <row r="1891" spans="1:13" s="120" customFormat="1" ht="12.75">
      <c r="A1891" s="37"/>
      <c r="B1891" s="213">
        <v>170000</v>
      </c>
      <c r="C1891" s="81" t="s">
        <v>814</v>
      </c>
      <c r="D1891" s="81" t="s">
        <v>15</v>
      </c>
      <c r="E1891" s="57"/>
      <c r="F1891" s="57" t="s">
        <v>466</v>
      </c>
      <c r="G1891" s="57" t="s">
        <v>32</v>
      </c>
      <c r="H1891" s="6">
        <f aca="true" t="shared" si="146" ref="H1891:H1900">H1890-B1891</f>
        <v>-170000</v>
      </c>
      <c r="I1891" s="84">
        <f t="shared" si="144"/>
        <v>317.7570093457944</v>
      </c>
      <c r="J1891" s="87"/>
      <c r="K1891" s="87"/>
      <c r="L1891" s="87"/>
      <c r="M1891" s="43">
        <v>535</v>
      </c>
    </row>
    <row r="1892" spans="1:13" s="120" customFormat="1" ht="12.75">
      <c r="A1892" s="37"/>
      <c r="B1892" s="213">
        <v>22015</v>
      </c>
      <c r="C1892" s="81" t="s">
        <v>814</v>
      </c>
      <c r="D1892" s="81" t="s">
        <v>15</v>
      </c>
      <c r="E1892" s="57" t="s">
        <v>467</v>
      </c>
      <c r="F1892" s="57"/>
      <c r="G1892" s="57" t="s">
        <v>32</v>
      </c>
      <c r="H1892" s="6">
        <f t="shared" si="146"/>
        <v>-192015</v>
      </c>
      <c r="I1892" s="84">
        <f aca="true" t="shared" si="147" ref="I1892:I1905">+B1892/M1892</f>
        <v>41.149532710280376</v>
      </c>
      <c r="J1892" s="87"/>
      <c r="K1892" s="87"/>
      <c r="L1892" s="87"/>
      <c r="M1892" s="43">
        <v>535</v>
      </c>
    </row>
    <row r="1893" spans="1:13" s="87" customFormat="1" ht="12.75">
      <c r="A1893" s="37"/>
      <c r="B1893" s="213">
        <v>30000</v>
      </c>
      <c r="C1893" s="37" t="s">
        <v>814</v>
      </c>
      <c r="D1893" s="81" t="s">
        <v>15</v>
      </c>
      <c r="E1893" s="57" t="s">
        <v>468</v>
      </c>
      <c r="F1893" s="57"/>
      <c r="G1893" s="57" t="s">
        <v>32</v>
      </c>
      <c r="H1893" s="6">
        <f t="shared" si="146"/>
        <v>-222015</v>
      </c>
      <c r="I1893" s="84">
        <f t="shared" si="147"/>
        <v>56.074766355140184</v>
      </c>
      <c r="J1893" s="121"/>
      <c r="M1893" s="43">
        <v>535</v>
      </c>
    </row>
    <row r="1894" spans="1:13" s="87" customFormat="1" ht="12.75">
      <c r="A1894" s="37"/>
      <c r="B1894" s="213">
        <v>40000</v>
      </c>
      <c r="C1894" s="37" t="s">
        <v>814</v>
      </c>
      <c r="D1894" s="81" t="s">
        <v>15</v>
      </c>
      <c r="E1894" s="57" t="s">
        <v>468</v>
      </c>
      <c r="F1894" s="57"/>
      <c r="G1894" s="57" t="s">
        <v>32</v>
      </c>
      <c r="H1894" s="6">
        <f>H1893-B1894</f>
        <v>-262015</v>
      </c>
      <c r="I1894" s="84">
        <f>+B1894/M1894</f>
        <v>74.76635514018692</v>
      </c>
      <c r="J1894" s="121"/>
      <c r="M1894" s="43">
        <v>535</v>
      </c>
    </row>
    <row r="1895" spans="1:13" s="87" customFormat="1" ht="12.75">
      <c r="A1895" s="37"/>
      <c r="B1895" s="213">
        <v>350000</v>
      </c>
      <c r="C1895" s="37" t="s">
        <v>815</v>
      </c>
      <c r="D1895" s="81" t="s">
        <v>15</v>
      </c>
      <c r="E1895" s="57"/>
      <c r="F1895" s="57" t="s">
        <v>466</v>
      </c>
      <c r="G1895" s="57" t="s">
        <v>32</v>
      </c>
      <c r="H1895" s="6">
        <f>H1894-B1895</f>
        <v>-612015</v>
      </c>
      <c r="I1895" s="84">
        <f t="shared" si="147"/>
        <v>654.2056074766355</v>
      </c>
      <c r="M1895" s="43">
        <v>535</v>
      </c>
    </row>
    <row r="1896" spans="1:13" s="87" customFormat="1" ht="12.75">
      <c r="A1896" s="37"/>
      <c r="B1896" s="213">
        <v>45325</v>
      </c>
      <c r="C1896" s="37" t="s">
        <v>815</v>
      </c>
      <c r="D1896" s="81" t="s">
        <v>15</v>
      </c>
      <c r="E1896" s="57" t="s">
        <v>467</v>
      </c>
      <c r="F1896" s="57"/>
      <c r="G1896" s="57" t="s">
        <v>32</v>
      </c>
      <c r="H1896" s="6">
        <f>H1895-B1896</f>
        <v>-657340</v>
      </c>
      <c r="I1896" s="84">
        <f t="shared" si="147"/>
        <v>84.7196261682243</v>
      </c>
      <c r="J1896" s="121"/>
      <c r="M1896" s="43">
        <v>535</v>
      </c>
    </row>
    <row r="1897" spans="1:13" s="120" customFormat="1" ht="12.75">
      <c r="A1897" s="37"/>
      <c r="B1897" s="404">
        <v>200000</v>
      </c>
      <c r="C1897" s="37" t="s">
        <v>586</v>
      </c>
      <c r="D1897" s="81" t="s">
        <v>15</v>
      </c>
      <c r="E1897" s="57"/>
      <c r="F1897" s="57" t="s">
        <v>466</v>
      </c>
      <c r="G1897" s="57" t="s">
        <v>32</v>
      </c>
      <c r="H1897" s="6">
        <f t="shared" si="146"/>
        <v>-857340</v>
      </c>
      <c r="I1897" s="84">
        <f t="shared" si="147"/>
        <v>373.8317757009346</v>
      </c>
      <c r="J1897" s="87"/>
      <c r="K1897" s="87"/>
      <c r="L1897" s="87"/>
      <c r="M1897" s="43">
        <v>535</v>
      </c>
    </row>
    <row r="1898" spans="1:13" s="87" customFormat="1" ht="12.75">
      <c r="A1898" s="37"/>
      <c r="B1898" s="213">
        <v>25900</v>
      </c>
      <c r="C1898" s="37" t="s">
        <v>586</v>
      </c>
      <c r="D1898" s="81" t="s">
        <v>15</v>
      </c>
      <c r="E1898" s="57" t="s">
        <v>467</v>
      </c>
      <c r="F1898" s="57"/>
      <c r="G1898" s="57" t="s">
        <v>32</v>
      </c>
      <c r="H1898" s="6">
        <f t="shared" si="146"/>
        <v>-883240</v>
      </c>
      <c r="I1898" s="84">
        <f t="shared" si="147"/>
        <v>48.41121495327103</v>
      </c>
      <c r="J1898" s="121"/>
      <c r="M1898" s="43">
        <v>535</v>
      </c>
    </row>
    <row r="1899" spans="1:13" s="87" customFormat="1" ht="12.75">
      <c r="A1899" s="37"/>
      <c r="B1899" s="213">
        <v>160000</v>
      </c>
      <c r="C1899" s="156" t="s">
        <v>610</v>
      </c>
      <c r="D1899" s="81" t="s">
        <v>15</v>
      </c>
      <c r="E1899" s="57"/>
      <c r="F1899" s="57" t="s">
        <v>466</v>
      </c>
      <c r="G1899" s="57" t="s">
        <v>32</v>
      </c>
      <c r="H1899" s="6">
        <f t="shared" si="146"/>
        <v>-1043240</v>
      </c>
      <c r="I1899" s="84">
        <f t="shared" si="147"/>
        <v>299.06542056074767</v>
      </c>
      <c r="J1899" s="121"/>
      <c r="M1899" s="43">
        <v>535</v>
      </c>
    </row>
    <row r="1900" spans="1:13" s="87" customFormat="1" ht="12.75">
      <c r="A1900" s="37"/>
      <c r="B1900" s="213">
        <v>25900</v>
      </c>
      <c r="C1900" s="37" t="s">
        <v>610</v>
      </c>
      <c r="D1900" s="81" t="s">
        <v>15</v>
      </c>
      <c r="E1900" s="57" t="s">
        <v>467</v>
      </c>
      <c r="F1900" s="57"/>
      <c r="G1900" s="57" t="s">
        <v>32</v>
      </c>
      <c r="H1900" s="6">
        <f t="shared" si="146"/>
        <v>-1069140</v>
      </c>
      <c r="I1900" s="84">
        <f>+B1900/M1900</f>
        <v>48.41121495327103</v>
      </c>
      <c r="J1900" s="121"/>
      <c r="M1900" s="43">
        <v>535</v>
      </c>
    </row>
    <row r="1901" spans="1:13" s="87" customFormat="1" ht="12.75">
      <c r="A1901" s="37"/>
      <c r="B1901" s="213">
        <v>30000</v>
      </c>
      <c r="C1901" s="37" t="s">
        <v>610</v>
      </c>
      <c r="D1901" s="81" t="s">
        <v>15</v>
      </c>
      <c r="E1901" s="57" t="s">
        <v>468</v>
      </c>
      <c r="F1901" s="57"/>
      <c r="G1901" s="57" t="s">
        <v>32</v>
      </c>
      <c r="H1901" s="6">
        <f>H1900-B1901</f>
        <v>-1099140</v>
      </c>
      <c r="I1901" s="84">
        <f>+B1901/M1901</f>
        <v>56.074766355140184</v>
      </c>
      <c r="J1901" s="121"/>
      <c r="M1901" s="43">
        <v>535</v>
      </c>
    </row>
    <row r="1902" spans="1:13" s="87" customFormat="1" ht="12.75">
      <c r="A1902" s="37"/>
      <c r="B1902" s="213">
        <v>40000</v>
      </c>
      <c r="C1902" s="37" t="s">
        <v>610</v>
      </c>
      <c r="D1902" s="81" t="s">
        <v>15</v>
      </c>
      <c r="E1902" s="57" t="s">
        <v>468</v>
      </c>
      <c r="F1902" s="57"/>
      <c r="G1902" s="57" t="s">
        <v>32</v>
      </c>
      <c r="H1902" s="6">
        <f>H1901-B1902</f>
        <v>-1139140</v>
      </c>
      <c r="I1902" s="84">
        <f>+B1902/M1902</f>
        <v>74.76635514018692</v>
      </c>
      <c r="J1902" s="121"/>
      <c r="M1902" s="43">
        <v>535</v>
      </c>
    </row>
    <row r="1903" spans="1:13" s="87" customFormat="1" ht="12.75">
      <c r="A1903" s="37"/>
      <c r="B1903" s="213">
        <v>40000</v>
      </c>
      <c r="C1903" s="37" t="s">
        <v>816</v>
      </c>
      <c r="D1903" s="81" t="s">
        <v>15</v>
      </c>
      <c r="E1903" s="57" t="s">
        <v>468</v>
      </c>
      <c r="F1903" s="57"/>
      <c r="G1903" s="57" t="s">
        <v>32</v>
      </c>
      <c r="H1903" s="6">
        <f>H1902-B1903</f>
        <v>-1179140</v>
      </c>
      <c r="I1903" s="84">
        <f>+B1903/M1903</f>
        <v>74.76635514018692</v>
      </c>
      <c r="J1903" s="121"/>
      <c r="M1903" s="43">
        <v>535</v>
      </c>
    </row>
    <row r="1904" spans="1:13" s="87" customFormat="1" ht="12.75">
      <c r="A1904" s="37"/>
      <c r="B1904" s="213">
        <v>30000</v>
      </c>
      <c r="C1904" s="37" t="s">
        <v>816</v>
      </c>
      <c r="D1904" s="81" t="s">
        <v>15</v>
      </c>
      <c r="E1904" s="57" t="s">
        <v>468</v>
      </c>
      <c r="F1904" s="57"/>
      <c r="G1904" s="57" t="s">
        <v>32</v>
      </c>
      <c r="H1904" s="6">
        <f>H1903-B1904</f>
        <v>-1209140</v>
      </c>
      <c r="I1904" s="84">
        <f>+B1904/M1904</f>
        <v>56.074766355140184</v>
      </c>
      <c r="J1904" s="121"/>
      <c r="M1904" s="43">
        <v>535</v>
      </c>
    </row>
    <row r="1905" spans="1:13" s="120" customFormat="1" ht="12.75">
      <c r="A1905" s="118"/>
      <c r="B1905" s="405">
        <f>SUM(B1891:B1904)</f>
        <v>1209140</v>
      </c>
      <c r="C1905" s="118" t="s">
        <v>817</v>
      </c>
      <c r="D1905" s="118"/>
      <c r="E1905" s="137"/>
      <c r="F1905" s="137"/>
      <c r="G1905" s="137"/>
      <c r="H1905" s="109">
        <v>0</v>
      </c>
      <c r="I1905" s="157">
        <f t="shared" si="147"/>
        <v>2260.07476635514</v>
      </c>
      <c r="M1905" s="43">
        <v>535</v>
      </c>
    </row>
    <row r="1906" spans="1:13" s="121" customFormat="1" ht="12.75">
      <c r="A1906" s="37"/>
      <c r="B1906" s="146"/>
      <c r="C1906" s="37"/>
      <c r="D1906" s="151"/>
      <c r="E1906" s="37"/>
      <c r="F1906" s="35"/>
      <c r="G1906" s="35"/>
      <c r="H1906" s="44">
        <f>H1905-B1906</f>
        <v>0</v>
      </c>
      <c r="I1906" s="84">
        <f aca="true" t="shared" si="148" ref="I1906:I1912">+B1906/M1906</f>
        <v>0</v>
      </c>
      <c r="M1906" s="43">
        <v>535</v>
      </c>
    </row>
    <row r="1907" spans="1:13" s="121" customFormat="1" ht="12.75">
      <c r="A1907" s="37"/>
      <c r="B1907" s="36"/>
      <c r="C1907" s="37"/>
      <c r="D1907" s="151"/>
      <c r="E1907" s="37"/>
      <c r="F1907" s="35"/>
      <c r="G1907" s="35"/>
      <c r="H1907" s="44">
        <f>H1906-B1907</f>
        <v>0</v>
      </c>
      <c r="I1907" s="84">
        <f t="shared" si="148"/>
        <v>0</v>
      </c>
      <c r="M1907" s="43">
        <v>535</v>
      </c>
    </row>
    <row r="1908" spans="1:13" s="121" customFormat="1" ht="12.75">
      <c r="A1908" s="37"/>
      <c r="B1908" s="36"/>
      <c r="C1908" s="37"/>
      <c r="D1908" s="151"/>
      <c r="E1908" s="37"/>
      <c r="F1908" s="35"/>
      <c r="G1908" s="35"/>
      <c r="H1908" s="44">
        <f>H1907-B1908</f>
        <v>0</v>
      </c>
      <c r="I1908" s="84">
        <f t="shared" si="148"/>
        <v>0</v>
      </c>
      <c r="M1908" s="43">
        <v>535</v>
      </c>
    </row>
    <row r="1909" spans="2:13" ht="12.75">
      <c r="B1909" s="44"/>
      <c r="D1909" s="15"/>
      <c r="H1909" s="6">
        <f>H1908-B1909</f>
        <v>0</v>
      </c>
      <c r="I1909" s="25">
        <f t="shared" si="148"/>
        <v>0</v>
      </c>
      <c r="M1909" s="43">
        <v>535</v>
      </c>
    </row>
    <row r="1910" spans="1:13" ht="13.5" thickBot="1">
      <c r="A1910" s="77"/>
      <c r="B1910" s="74">
        <f>+B1961+B1966+B2020+B2024+B2097+B2110+B2124+B2132+B2140+B2115</f>
        <v>1937850</v>
      </c>
      <c r="C1910" s="77"/>
      <c r="D1910" s="76" t="s">
        <v>16</v>
      </c>
      <c r="E1910" s="141"/>
      <c r="F1910" s="141"/>
      <c r="G1910" s="78"/>
      <c r="H1910" s="142"/>
      <c r="I1910" s="143">
        <f t="shared" si="148"/>
        <v>3622.1495327102803</v>
      </c>
      <c r="J1910" s="140"/>
      <c r="K1910" s="140"/>
      <c r="L1910" s="140"/>
      <c r="M1910" s="43">
        <v>535</v>
      </c>
    </row>
    <row r="1911" spans="2:13" ht="12.75">
      <c r="B1911" s="36"/>
      <c r="C1911" s="37"/>
      <c r="D1911" s="15"/>
      <c r="E1911" s="37"/>
      <c r="G1911" s="35"/>
      <c r="H1911" s="6">
        <f>H1910-B1911</f>
        <v>0</v>
      </c>
      <c r="I1911" s="25">
        <f t="shared" si="148"/>
        <v>0</v>
      </c>
      <c r="M1911" s="43">
        <v>535</v>
      </c>
    </row>
    <row r="1912" spans="2:13" ht="12.75">
      <c r="B1912" s="36"/>
      <c r="C1912" s="37"/>
      <c r="D1912" s="15"/>
      <c r="E1912" s="38"/>
      <c r="G1912" s="39"/>
      <c r="H1912" s="6">
        <f>H1911-B1912</f>
        <v>0</v>
      </c>
      <c r="I1912" s="25">
        <f t="shared" si="148"/>
        <v>0</v>
      </c>
      <c r="M1912" s="43">
        <v>535</v>
      </c>
    </row>
    <row r="1913" spans="2:13" ht="12.75">
      <c r="B1913" s="271">
        <v>5000</v>
      </c>
      <c r="C1913" s="37" t="s">
        <v>29</v>
      </c>
      <c r="D1913" s="15" t="s">
        <v>16</v>
      </c>
      <c r="E1913" s="1" t="s">
        <v>818</v>
      </c>
      <c r="F1913" s="71" t="s">
        <v>819</v>
      </c>
      <c r="G1913" s="34" t="s">
        <v>32</v>
      </c>
      <c r="H1913" s="6">
        <f aca="true" t="shared" si="149" ref="H1913:H1977">H1912-B1913</f>
        <v>-5000</v>
      </c>
      <c r="I1913" s="25">
        <f aca="true" t="shared" si="150" ref="I1913:I1962">+B1913/M1913</f>
        <v>9.345794392523365</v>
      </c>
      <c r="K1913" t="s">
        <v>29</v>
      </c>
      <c r="M1913" s="43">
        <v>535</v>
      </c>
    </row>
    <row r="1914" spans="1:13" s="18" customFormat="1" ht="12.75">
      <c r="A1914" s="1"/>
      <c r="B1914" s="271">
        <v>5000</v>
      </c>
      <c r="C1914" s="37" t="s">
        <v>29</v>
      </c>
      <c r="D1914" s="15" t="s">
        <v>16</v>
      </c>
      <c r="E1914" s="1" t="s">
        <v>818</v>
      </c>
      <c r="F1914" s="71" t="s">
        <v>820</v>
      </c>
      <c r="G1914" s="30" t="s">
        <v>36</v>
      </c>
      <c r="H1914" s="6">
        <f t="shared" si="149"/>
        <v>-10000</v>
      </c>
      <c r="I1914" s="25">
        <f t="shared" si="150"/>
        <v>9.345794392523365</v>
      </c>
      <c r="J1914"/>
      <c r="K1914" t="s">
        <v>29</v>
      </c>
      <c r="L1914"/>
      <c r="M1914" s="43">
        <v>535</v>
      </c>
    </row>
    <row r="1915" spans="2:13" ht="12.75">
      <c r="B1915" s="271">
        <v>5000</v>
      </c>
      <c r="C1915" s="37" t="s">
        <v>29</v>
      </c>
      <c r="D1915" s="15" t="s">
        <v>16</v>
      </c>
      <c r="E1915" s="1" t="s">
        <v>818</v>
      </c>
      <c r="F1915" s="71" t="s">
        <v>821</v>
      </c>
      <c r="G1915" s="30" t="s">
        <v>39</v>
      </c>
      <c r="H1915" s="6">
        <f t="shared" si="149"/>
        <v>-15000</v>
      </c>
      <c r="I1915" s="25">
        <f t="shared" si="150"/>
        <v>9.345794392523365</v>
      </c>
      <c r="K1915" t="s">
        <v>29</v>
      </c>
      <c r="M1915" s="43">
        <v>535</v>
      </c>
    </row>
    <row r="1916" spans="2:13" ht="12.75">
      <c r="B1916" s="271">
        <v>5000</v>
      </c>
      <c r="C1916" s="37" t="s">
        <v>29</v>
      </c>
      <c r="D1916" s="15" t="s">
        <v>16</v>
      </c>
      <c r="E1916" s="1" t="s">
        <v>818</v>
      </c>
      <c r="F1916" s="71" t="s">
        <v>822</v>
      </c>
      <c r="G1916" s="30" t="s">
        <v>58</v>
      </c>
      <c r="H1916" s="6">
        <f t="shared" si="149"/>
        <v>-20000</v>
      </c>
      <c r="I1916" s="25">
        <f t="shared" si="150"/>
        <v>9.345794392523365</v>
      </c>
      <c r="K1916" t="s">
        <v>29</v>
      </c>
      <c r="M1916" s="43">
        <v>535</v>
      </c>
    </row>
    <row r="1917" spans="2:13" ht="12.75">
      <c r="B1917" s="271">
        <v>5000</v>
      </c>
      <c r="C1917" s="37" t="s">
        <v>29</v>
      </c>
      <c r="D1917" s="1" t="s">
        <v>16</v>
      </c>
      <c r="E1917" s="1" t="s">
        <v>818</v>
      </c>
      <c r="F1917" s="71" t="s">
        <v>823</v>
      </c>
      <c r="G1917" s="30" t="s">
        <v>42</v>
      </c>
      <c r="H1917" s="6">
        <f t="shared" si="149"/>
        <v>-25000</v>
      </c>
      <c r="I1917" s="25">
        <f t="shared" si="150"/>
        <v>9.345794392523365</v>
      </c>
      <c r="K1917" t="s">
        <v>29</v>
      </c>
      <c r="M1917" s="43">
        <v>535</v>
      </c>
    </row>
    <row r="1918" spans="2:14" ht="12.75">
      <c r="B1918" s="271">
        <v>2500</v>
      </c>
      <c r="C1918" s="37" t="s">
        <v>29</v>
      </c>
      <c r="D1918" s="1" t="s">
        <v>16</v>
      </c>
      <c r="E1918" s="1" t="s">
        <v>818</v>
      </c>
      <c r="F1918" s="71" t="s">
        <v>824</v>
      </c>
      <c r="G1918" s="30" t="s">
        <v>45</v>
      </c>
      <c r="H1918" s="6">
        <f t="shared" si="149"/>
        <v>-27500</v>
      </c>
      <c r="I1918" s="25">
        <f t="shared" si="150"/>
        <v>4.672897196261682</v>
      </c>
      <c r="K1918" t="s">
        <v>29</v>
      </c>
      <c r="M1918" s="43">
        <v>535</v>
      </c>
      <c r="N1918" s="42"/>
    </row>
    <row r="1919" spans="2:13" ht="12.75">
      <c r="B1919" s="271">
        <v>5000</v>
      </c>
      <c r="C1919" s="37" t="s">
        <v>29</v>
      </c>
      <c r="D1919" s="1" t="s">
        <v>16</v>
      </c>
      <c r="E1919" s="1" t="s">
        <v>818</v>
      </c>
      <c r="F1919" s="71" t="s">
        <v>825</v>
      </c>
      <c r="G1919" s="30" t="s">
        <v>47</v>
      </c>
      <c r="H1919" s="6">
        <f t="shared" si="149"/>
        <v>-32500</v>
      </c>
      <c r="I1919" s="25">
        <f t="shared" si="150"/>
        <v>9.345794392523365</v>
      </c>
      <c r="K1919" t="s">
        <v>29</v>
      </c>
      <c r="M1919" s="43">
        <v>535</v>
      </c>
    </row>
    <row r="1920" spans="2:13" ht="12.75">
      <c r="B1920" s="271">
        <v>5000</v>
      </c>
      <c r="C1920" s="37" t="s">
        <v>29</v>
      </c>
      <c r="D1920" s="1" t="s">
        <v>16</v>
      </c>
      <c r="E1920" s="1" t="s">
        <v>818</v>
      </c>
      <c r="F1920" s="71" t="s">
        <v>826</v>
      </c>
      <c r="G1920" s="30" t="s">
        <v>152</v>
      </c>
      <c r="H1920" s="6">
        <f t="shared" si="149"/>
        <v>-37500</v>
      </c>
      <c r="I1920" s="25">
        <f t="shared" si="150"/>
        <v>9.345794392523365</v>
      </c>
      <c r="K1920" t="s">
        <v>29</v>
      </c>
      <c r="M1920" s="43">
        <v>535</v>
      </c>
    </row>
    <row r="1921" spans="2:13" ht="12.75">
      <c r="B1921" s="271">
        <v>5000</v>
      </c>
      <c r="C1921" s="37" t="s">
        <v>29</v>
      </c>
      <c r="D1921" s="1" t="s">
        <v>16</v>
      </c>
      <c r="E1921" s="1" t="s">
        <v>818</v>
      </c>
      <c r="F1921" s="71" t="s">
        <v>827</v>
      </c>
      <c r="G1921" s="30" t="s">
        <v>154</v>
      </c>
      <c r="H1921" s="6">
        <f t="shared" si="149"/>
        <v>-42500</v>
      </c>
      <c r="I1921" s="25">
        <f t="shared" si="150"/>
        <v>9.345794392523365</v>
      </c>
      <c r="K1921" t="s">
        <v>29</v>
      </c>
      <c r="M1921" s="43">
        <v>535</v>
      </c>
    </row>
    <row r="1922" spans="2:13" ht="12.75">
      <c r="B1922" s="271">
        <v>5000</v>
      </c>
      <c r="C1922" s="37" t="s">
        <v>29</v>
      </c>
      <c r="D1922" s="1" t="s">
        <v>16</v>
      </c>
      <c r="E1922" s="1" t="s">
        <v>818</v>
      </c>
      <c r="F1922" s="71" t="s">
        <v>828</v>
      </c>
      <c r="G1922" s="30" t="s">
        <v>156</v>
      </c>
      <c r="H1922" s="6">
        <f t="shared" si="149"/>
        <v>-47500</v>
      </c>
      <c r="I1922" s="25">
        <f t="shared" si="150"/>
        <v>9.345794392523365</v>
      </c>
      <c r="K1922" t="s">
        <v>29</v>
      </c>
      <c r="M1922" s="43">
        <v>535</v>
      </c>
    </row>
    <row r="1923" spans="2:13" ht="12.75">
      <c r="B1923" s="271">
        <v>5000</v>
      </c>
      <c r="C1923" s="37" t="s">
        <v>29</v>
      </c>
      <c r="D1923" s="1" t="s">
        <v>16</v>
      </c>
      <c r="E1923" s="1" t="s">
        <v>818</v>
      </c>
      <c r="F1923" s="71" t="s">
        <v>829</v>
      </c>
      <c r="G1923" s="30" t="s">
        <v>167</v>
      </c>
      <c r="H1923" s="6">
        <f t="shared" si="149"/>
        <v>-52500</v>
      </c>
      <c r="I1923" s="25">
        <f t="shared" si="150"/>
        <v>9.345794392523365</v>
      </c>
      <c r="K1923" t="s">
        <v>29</v>
      </c>
      <c r="M1923" s="43">
        <v>535</v>
      </c>
    </row>
    <row r="1924" spans="2:13" ht="12.75">
      <c r="B1924" s="271">
        <v>10000</v>
      </c>
      <c r="C1924" s="37" t="s">
        <v>29</v>
      </c>
      <c r="D1924" s="1" t="s">
        <v>16</v>
      </c>
      <c r="E1924" s="1" t="s">
        <v>818</v>
      </c>
      <c r="F1924" s="71" t="s">
        <v>830</v>
      </c>
      <c r="G1924" s="30" t="s">
        <v>169</v>
      </c>
      <c r="H1924" s="6">
        <f t="shared" si="149"/>
        <v>-62500</v>
      </c>
      <c r="I1924" s="25">
        <f t="shared" si="150"/>
        <v>18.69158878504673</v>
      </c>
      <c r="K1924" t="s">
        <v>29</v>
      </c>
      <c r="M1924" s="43">
        <v>535</v>
      </c>
    </row>
    <row r="1925" spans="2:13" ht="12.75">
      <c r="B1925" s="271">
        <v>2500</v>
      </c>
      <c r="C1925" s="37" t="s">
        <v>29</v>
      </c>
      <c r="D1925" s="1" t="s">
        <v>16</v>
      </c>
      <c r="E1925" s="1" t="s">
        <v>818</v>
      </c>
      <c r="F1925" s="71" t="s">
        <v>831</v>
      </c>
      <c r="G1925" s="30" t="s">
        <v>169</v>
      </c>
      <c r="H1925" s="6">
        <f t="shared" si="149"/>
        <v>-65000</v>
      </c>
      <c r="I1925" s="25">
        <f t="shared" si="150"/>
        <v>4.672897196261682</v>
      </c>
      <c r="K1925" t="s">
        <v>29</v>
      </c>
      <c r="M1925" s="43">
        <v>535</v>
      </c>
    </row>
    <row r="1926" spans="2:13" ht="12.75">
      <c r="B1926" s="271">
        <v>5000</v>
      </c>
      <c r="C1926" s="37" t="s">
        <v>29</v>
      </c>
      <c r="D1926" s="1" t="s">
        <v>16</v>
      </c>
      <c r="E1926" s="1" t="s">
        <v>818</v>
      </c>
      <c r="F1926" s="71" t="s">
        <v>832</v>
      </c>
      <c r="G1926" s="30" t="s">
        <v>229</v>
      </c>
      <c r="H1926" s="6">
        <f t="shared" si="149"/>
        <v>-70000</v>
      </c>
      <c r="I1926" s="25">
        <f t="shared" si="150"/>
        <v>9.345794392523365</v>
      </c>
      <c r="K1926" t="s">
        <v>29</v>
      </c>
      <c r="M1926" s="43">
        <v>535</v>
      </c>
    </row>
    <row r="1927" spans="2:13" ht="12.75">
      <c r="B1927" s="271">
        <v>5000</v>
      </c>
      <c r="C1927" s="37" t="s">
        <v>29</v>
      </c>
      <c r="D1927" s="1" t="s">
        <v>16</v>
      </c>
      <c r="E1927" s="1" t="s">
        <v>818</v>
      </c>
      <c r="F1927" s="71" t="s">
        <v>833</v>
      </c>
      <c r="G1927" s="30" t="s">
        <v>211</v>
      </c>
      <c r="H1927" s="6">
        <f t="shared" si="149"/>
        <v>-75000</v>
      </c>
      <c r="I1927" s="25">
        <f t="shared" si="150"/>
        <v>9.345794392523365</v>
      </c>
      <c r="K1927" t="s">
        <v>29</v>
      </c>
      <c r="M1927" s="43">
        <v>535</v>
      </c>
    </row>
    <row r="1928" spans="2:13" ht="12.75">
      <c r="B1928" s="271">
        <v>5000</v>
      </c>
      <c r="C1928" s="37" t="s">
        <v>29</v>
      </c>
      <c r="D1928" s="1" t="s">
        <v>16</v>
      </c>
      <c r="E1928" s="1" t="s">
        <v>818</v>
      </c>
      <c r="F1928" s="71" t="s">
        <v>834</v>
      </c>
      <c r="G1928" s="30" t="s">
        <v>231</v>
      </c>
      <c r="H1928" s="6">
        <f t="shared" si="149"/>
        <v>-80000</v>
      </c>
      <c r="I1928" s="25">
        <f t="shared" si="150"/>
        <v>9.345794392523365</v>
      </c>
      <c r="K1928" t="s">
        <v>29</v>
      </c>
      <c r="M1928" s="43">
        <v>535</v>
      </c>
    </row>
    <row r="1929" spans="2:13" ht="12.75">
      <c r="B1929" s="271">
        <v>5000</v>
      </c>
      <c r="C1929" s="37" t="s">
        <v>29</v>
      </c>
      <c r="D1929" s="1" t="s">
        <v>16</v>
      </c>
      <c r="E1929" s="1" t="s">
        <v>818</v>
      </c>
      <c r="F1929" s="71" t="s">
        <v>835</v>
      </c>
      <c r="G1929" s="30" t="s">
        <v>233</v>
      </c>
      <c r="H1929" s="6">
        <f t="shared" si="149"/>
        <v>-85000</v>
      </c>
      <c r="I1929" s="25">
        <f t="shared" si="150"/>
        <v>9.345794392523365</v>
      </c>
      <c r="K1929" t="s">
        <v>29</v>
      </c>
      <c r="M1929" s="43">
        <v>535</v>
      </c>
    </row>
    <row r="1930" spans="2:13" ht="12.75">
      <c r="B1930" s="271">
        <v>5000</v>
      </c>
      <c r="C1930" s="37" t="s">
        <v>29</v>
      </c>
      <c r="D1930" s="1" t="s">
        <v>16</v>
      </c>
      <c r="E1930" s="1" t="s">
        <v>818</v>
      </c>
      <c r="F1930" s="114" t="s">
        <v>836</v>
      </c>
      <c r="G1930" s="30" t="s">
        <v>240</v>
      </c>
      <c r="H1930" s="6">
        <f t="shared" si="149"/>
        <v>-90000</v>
      </c>
      <c r="I1930" s="25">
        <f t="shared" si="150"/>
        <v>9.345794392523365</v>
      </c>
      <c r="K1930" t="s">
        <v>29</v>
      </c>
      <c r="M1930" s="43">
        <v>535</v>
      </c>
    </row>
    <row r="1931" spans="2:13" ht="12.75">
      <c r="B1931" s="271">
        <v>5000</v>
      </c>
      <c r="C1931" s="37" t="s">
        <v>29</v>
      </c>
      <c r="D1931" s="1" t="s">
        <v>16</v>
      </c>
      <c r="E1931" s="1" t="s">
        <v>818</v>
      </c>
      <c r="F1931" s="71" t="s">
        <v>837</v>
      </c>
      <c r="G1931" s="30" t="s">
        <v>306</v>
      </c>
      <c r="H1931" s="6">
        <f t="shared" si="149"/>
        <v>-95000</v>
      </c>
      <c r="I1931" s="25">
        <f t="shared" si="150"/>
        <v>9.345794392523365</v>
      </c>
      <c r="K1931" t="s">
        <v>29</v>
      </c>
      <c r="M1931" s="43">
        <v>535</v>
      </c>
    </row>
    <row r="1932" spans="2:13" ht="12.75">
      <c r="B1932" s="271">
        <v>5000</v>
      </c>
      <c r="C1932" s="37" t="s">
        <v>29</v>
      </c>
      <c r="D1932" s="1" t="s">
        <v>16</v>
      </c>
      <c r="E1932" s="1" t="s">
        <v>818</v>
      </c>
      <c r="F1932" s="71" t="s">
        <v>838</v>
      </c>
      <c r="G1932" s="30" t="s">
        <v>289</v>
      </c>
      <c r="H1932" s="6">
        <f t="shared" si="149"/>
        <v>-100000</v>
      </c>
      <c r="I1932" s="25">
        <f t="shared" si="150"/>
        <v>9.345794392523365</v>
      </c>
      <c r="K1932" t="s">
        <v>29</v>
      </c>
      <c r="M1932" s="43">
        <v>535</v>
      </c>
    </row>
    <row r="1933" spans="2:13" ht="12.75">
      <c r="B1933" s="271">
        <v>5000</v>
      </c>
      <c r="C1933" s="37" t="s">
        <v>29</v>
      </c>
      <c r="D1933" s="1" t="s">
        <v>16</v>
      </c>
      <c r="E1933" s="1" t="s">
        <v>818</v>
      </c>
      <c r="F1933" s="71" t="s">
        <v>839</v>
      </c>
      <c r="G1933" s="30" t="s">
        <v>338</v>
      </c>
      <c r="H1933" s="6">
        <f t="shared" si="149"/>
        <v>-105000</v>
      </c>
      <c r="I1933" s="25">
        <f t="shared" si="150"/>
        <v>9.345794392523365</v>
      </c>
      <c r="K1933" t="s">
        <v>29</v>
      </c>
      <c r="M1933" s="43">
        <v>535</v>
      </c>
    </row>
    <row r="1934" spans="2:13" ht="12.75">
      <c r="B1934" s="271">
        <v>5000</v>
      </c>
      <c r="C1934" s="37" t="s">
        <v>29</v>
      </c>
      <c r="D1934" s="1" t="s">
        <v>16</v>
      </c>
      <c r="E1934" s="1" t="s">
        <v>818</v>
      </c>
      <c r="F1934" s="71" t="s">
        <v>840</v>
      </c>
      <c r="G1934" s="30" t="s">
        <v>341</v>
      </c>
      <c r="H1934" s="6">
        <f t="shared" si="149"/>
        <v>-110000</v>
      </c>
      <c r="I1934" s="25">
        <f t="shared" si="150"/>
        <v>9.345794392523365</v>
      </c>
      <c r="K1934" t="s">
        <v>29</v>
      </c>
      <c r="M1934" s="43">
        <v>535</v>
      </c>
    </row>
    <row r="1935" spans="2:13" ht="12.75">
      <c r="B1935" s="271">
        <v>5000</v>
      </c>
      <c r="C1935" s="37" t="s">
        <v>29</v>
      </c>
      <c r="D1935" s="1" t="s">
        <v>16</v>
      </c>
      <c r="E1935" s="1" t="s">
        <v>818</v>
      </c>
      <c r="F1935" s="71" t="s">
        <v>841</v>
      </c>
      <c r="G1935" s="30" t="s">
        <v>350</v>
      </c>
      <c r="H1935" s="6">
        <f t="shared" si="149"/>
        <v>-115000</v>
      </c>
      <c r="I1935" s="25">
        <f t="shared" si="150"/>
        <v>9.345794392523365</v>
      </c>
      <c r="K1935" t="s">
        <v>29</v>
      </c>
      <c r="M1935" s="43">
        <v>535</v>
      </c>
    </row>
    <row r="1936" spans="2:13" ht="12.75">
      <c r="B1936" s="271">
        <v>5000</v>
      </c>
      <c r="C1936" s="37" t="s">
        <v>29</v>
      </c>
      <c r="D1936" s="1" t="s">
        <v>16</v>
      </c>
      <c r="E1936" s="1" t="s">
        <v>818</v>
      </c>
      <c r="F1936" s="71" t="s">
        <v>842</v>
      </c>
      <c r="G1936" s="30" t="s">
        <v>392</v>
      </c>
      <c r="H1936" s="6">
        <f t="shared" si="149"/>
        <v>-120000</v>
      </c>
      <c r="I1936" s="25">
        <f t="shared" si="150"/>
        <v>9.345794392523365</v>
      </c>
      <c r="K1936" t="s">
        <v>29</v>
      </c>
      <c r="M1936" s="43">
        <v>535</v>
      </c>
    </row>
    <row r="1937" spans="2:13" ht="12.75">
      <c r="B1937" s="271">
        <v>5000</v>
      </c>
      <c r="C1937" s="37" t="s">
        <v>29</v>
      </c>
      <c r="D1937" s="1" t="s">
        <v>16</v>
      </c>
      <c r="E1937" s="1" t="s">
        <v>818</v>
      </c>
      <c r="F1937" s="71" t="s">
        <v>843</v>
      </c>
      <c r="G1937" s="30" t="s">
        <v>395</v>
      </c>
      <c r="H1937" s="6">
        <f t="shared" si="149"/>
        <v>-125000</v>
      </c>
      <c r="I1937" s="25">
        <f t="shared" si="150"/>
        <v>9.345794392523365</v>
      </c>
      <c r="K1937" t="s">
        <v>29</v>
      </c>
      <c r="M1937" s="43">
        <v>535</v>
      </c>
    </row>
    <row r="1938" spans="2:13" ht="12.75">
      <c r="B1938" s="271">
        <v>2500</v>
      </c>
      <c r="C1938" s="37" t="s">
        <v>29</v>
      </c>
      <c r="D1938" s="15" t="s">
        <v>16</v>
      </c>
      <c r="E1938" s="41" t="s">
        <v>844</v>
      </c>
      <c r="F1938" s="71" t="s">
        <v>845</v>
      </c>
      <c r="G1938" s="34" t="s">
        <v>32</v>
      </c>
      <c r="H1938" s="6">
        <f t="shared" si="149"/>
        <v>-127500</v>
      </c>
      <c r="I1938" s="25">
        <f t="shared" si="150"/>
        <v>4.672897196261682</v>
      </c>
      <c r="J1938" s="40"/>
      <c r="K1938" t="s">
        <v>29</v>
      </c>
      <c r="L1938" s="40"/>
      <c r="M1938" s="43">
        <v>535</v>
      </c>
    </row>
    <row r="1939" spans="2:13" ht="12.75">
      <c r="B1939" s="271">
        <v>2500</v>
      </c>
      <c r="C1939" s="37" t="s">
        <v>29</v>
      </c>
      <c r="D1939" s="15" t="s">
        <v>16</v>
      </c>
      <c r="E1939" s="1" t="s">
        <v>844</v>
      </c>
      <c r="F1939" s="71" t="s">
        <v>846</v>
      </c>
      <c r="G1939" s="30" t="s">
        <v>36</v>
      </c>
      <c r="H1939" s="6">
        <f t="shared" si="149"/>
        <v>-130000</v>
      </c>
      <c r="I1939" s="25">
        <f t="shared" si="150"/>
        <v>4.672897196261682</v>
      </c>
      <c r="K1939" t="s">
        <v>29</v>
      </c>
      <c r="M1939" s="43">
        <v>535</v>
      </c>
    </row>
    <row r="1940" spans="2:13" ht="12.75">
      <c r="B1940" s="271">
        <v>2500</v>
      </c>
      <c r="C1940" s="37" t="s">
        <v>29</v>
      </c>
      <c r="D1940" s="15" t="s">
        <v>16</v>
      </c>
      <c r="E1940" s="1" t="s">
        <v>844</v>
      </c>
      <c r="F1940" s="71" t="s">
        <v>847</v>
      </c>
      <c r="G1940" s="30" t="s">
        <v>39</v>
      </c>
      <c r="H1940" s="6">
        <f t="shared" si="149"/>
        <v>-132500</v>
      </c>
      <c r="I1940" s="25">
        <f t="shared" si="150"/>
        <v>4.672897196261682</v>
      </c>
      <c r="K1940" t="s">
        <v>29</v>
      </c>
      <c r="M1940" s="43">
        <v>535</v>
      </c>
    </row>
    <row r="1941" spans="2:13" ht="12.75">
      <c r="B1941" s="271">
        <v>2500</v>
      </c>
      <c r="C1941" s="37" t="s">
        <v>29</v>
      </c>
      <c r="D1941" s="15" t="s">
        <v>16</v>
      </c>
      <c r="E1941" s="1" t="s">
        <v>844</v>
      </c>
      <c r="F1941" s="71" t="s">
        <v>848</v>
      </c>
      <c r="G1941" s="30" t="s">
        <v>58</v>
      </c>
      <c r="H1941" s="6">
        <f t="shared" si="149"/>
        <v>-135000</v>
      </c>
      <c r="I1941" s="25">
        <f t="shared" si="150"/>
        <v>4.672897196261682</v>
      </c>
      <c r="K1941" t="s">
        <v>29</v>
      </c>
      <c r="M1941" s="43">
        <v>535</v>
      </c>
    </row>
    <row r="1942" spans="2:13" ht="12.75">
      <c r="B1942" s="271">
        <v>2500</v>
      </c>
      <c r="C1942" s="37" t="s">
        <v>29</v>
      </c>
      <c r="D1942" s="1" t="s">
        <v>16</v>
      </c>
      <c r="E1942" s="1" t="s">
        <v>844</v>
      </c>
      <c r="F1942" s="71" t="s">
        <v>849</v>
      </c>
      <c r="G1942" s="30" t="s">
        <v>42</v>
      </c>
      <c r="H1942" s="6">
        <f t="shared" si="149"/>
        <v>-137500</v>
      </c>
      <c r="I1942" s="25">
        <f t="shared" si="150"/>
        <v>4.672897196261682</v>
      </c>
      <c r="K1942" t="s">
        <v>29</v>
      </c>
      <c r="M1942" s="43">
        <v>535</v>
      </c>
    </row>
    <row r="1943" spans="2:13" ht="12.75">
      <c r="B1943" s="271">
        <v>2500</v>
      </c>
      <c r="C1943" s="37" t="s">
        <v>29</v>
      </c>
      <c r="D1943" s="1" t="s">
        <v>16</v>
      </c>
      <c r="E1943" s="1" t="s">
        <v>844</v>
      </c>
      <c r="F1943" s="71" t="s">
        <v>850</v>
      </c>
      <c r="G1943" s="30" t="s">
        <v>45</v>
      </c>
      <c r="H1943" s="6">
        <f t="shared" si="149"/>
        <v>-140000</v>
      </c>
      <c r="I1943" s="25">
        <f t="shared" si="150"/>
        <v>4.672897196261682</v>
      </c>
      <c r="K1943" t="s">
        <v>29</v>
      </c>
      <c r="M1943" s="43">
        <v>535</v>
      </c>
    </row>
    <row r="1944" spans="2:13" ht="12.75">
      <c r="B1944" s="271">
        <v>2500</v>
      </c>
      <c r="C1944" s="37" t="s">
        <v>29</v>
      </c>
      <c r="D1944" s="1" t="s">
        <v>16</v>
      </c>
      <c r="E1944" s="1" t="s">
        <v>844</v>
      </c>
      <c r="F1944" s="71" t="s">
        <v>851</v>
      </c>
      <c r="G1944" s="30" t="s">
        <v>47</v>
      </c>
      <c r="H1944" s="6">
        <f t="shared" si="149"/>
        <v>-142500</v>
      </c>
      <c r="I1944" s="25">
        <f t="shared" si="150"/>
        <v>4.672897196261682</v>
      </c>
      <c r="K1944" t="s">
        <v>29</v>
      </c>
      <c r="M1944" s="43">
        <v>535</v>
      </c>
    </row>
    <row r="1945" spans="2:13" ht="12.75">
      <c r="B1945" s="271">
        <v>2500</v>
      </c>
      <c r="C1945" s="37" t="s">
        <v>29</v>
      </c>
      <c r="D1945" s="1" t="s">
        <v>16</v>
      </c>
      <c r="E1945" s="1" t="s">
        <v>844</v>
      </c>
      <c r="F1945" s="71" t="s">
        <v>852</v>
      </c>
      <c r="G1945" s="30" t="s">
        <v>152</v>
      </c>
      <c r="H1945" s="6">
        <f t="shared" si="149"/>
        <v>-145000</v>
      </c>
      <c r="I1945" s="25">
        <f t="shared" si="150"/>
        <v>4.672897196261682</v>
      </c>
      <c r="K1945" t="s">
        <v>29</v>
      </c>
      <c r="M1945" s="43">
        <v>535</v>
      </c>
    </row>
    <row r="1946" spans="2:13" ht="12.75">
      <c r="B1946" s="271">
        <v>2500</v>
      </c>
      <c r="C1946" s="37" t="s">
        <v>29</v>
      </c>
      <c r="D1946" s="1" t="s">
        <v>16</v>
      </c>
      <c r="E1946" s="1" t="s">
        <v>844</v>
      </c>
      <c r="F1946" s="71" t="s">
        <v>853</v>
      </c>
      <c r="G1946" s="30" t="s">
        <v>156</v>
      </c>
      <c r="H1946" s="6">
        <f t="shared" si="149"/>
        <v>-147500</v>
      </c>
      <c r="I1946" s="25">
        <f t="shared" si="150"/>
        <v>4.672897196261682</v>
      </c>
      <c r="K1946" t="s">
        <v>29</v>
      </c>
      <c r="M1946" s="43">
        <v>535</v>
      </c>
    </row>
    <row r="1947" spans="2:13" ht="12.75">
      <c r="B1947" s="271">
        <v>2500</v>
      </c>
      <c r="C1947" s="37" t="s">
        <v>29</v>
      </c>
      <c r="D1947" s="1" t="s">
        <v>16</v>
      </c>
      <c r="E1947" s="1" t="s">
        <v>844</v>
      </c>
      <c r="F1947" s="71" t="s">
        <v>854</v>
      </c>
      <c r="G1947" s="30" t="s">
        <v>167</v>
      </c>
      <c r="H1947" s="6">
        <f t="shared" si="149"/>
        <v>-150000</v>
      </c>
      <c r="I1947" s="25">
        <f t="shared" si="150"/>
        <v>4.672897196261682</v>
      </c>
      <c r="K1947" t="s">
        <v>29</v>
      </c>
      <c r="M1947" s="43">
        <v>535</v>
      </c>
    </row>
    <row r="1948" spans="2:13" ht="12.75">
      <c r="B1948" s="271">
        <v>2500</v>
      </c>
      <c r="C1948" s="37" t="s">
        <v>29</v>
      </c>
      <c r="D1948" s="1" t="s">
        <v>16</v>
      </c>
      <c r="E1948" s="1" t="s">
        <v>844</v>
      </c>
      <c r="F1948" s="71" t="s">
        <v>855</v>
      </c>
      <c r="G1948" s="30" t="s">
        <v>169</v>
      </c>
      <c r="H1948" s="6">
        <f t="shared" si="149"/>
        <v>-152500</v>
      </c>
      <c r="I1948" s="25">
        <f t="shared" si="150"/>
        <v>4.672897196261682</v>
      </c>
      <c r="K1948" t="s">
        <v>29</v>
      </c>
      <c r="M1948" s="43">
        <v>535</v>
      </c>
    </row>
    <row r="1949" spans="2:13" ht="12.75">
      <c r="B1949" s="271">
        <v>2500</v>
      </c>
      <c r="C1949" s="37" t="s">
        <v>29</v>
      </c>
      <c r="D1949" s="1" t="s">
        <v>16</v>
      </c>
      <c r="E1949" s="1" t="s">
        <v>844</v>
      </c>
      <c r="F1949" s="71" t="s">
        <v>856</v>
      </c>
      <c r="G1949" s="30" t="s">
        <v>229</v>
      </c>
      <c r="H1949" s="6">
        <f t="shared" si="149"/>
        <v>-155000</v>
      </c>
      <c r="I1949" s="25">
        <f t="shared" si="150"/>
        <v>4.672897196261682</v>
      </c>
      <c r="K1949" t="s">
        <v>29</v>
      </c>
      <c r="M1949" s="43">
        <v>535</v>
      </c>
    </row>
    <row r="1950" spans="2:13" ht="12.75">
      <c r="B1950" s="271">
        <v>2500</v>
      </c>
      <c r="C1950" s="37" t="s">
        <v>29</v>
      </c>
      <c r="D1950" s="1" t="s">
        <v>16</v>
      </c>
      <c r="E1950" s="1" t="s">
        <v>844</v>
      </c>
      <c r="F1950" s="71" t="s">
        <v>857</v>
      </c>
      <c r="G1950" s="30" t="s">
        <v>211</v>
      </c>
      <c r="H1950" s="6">
        <f t="shared" si="149"/>
        <v>-157500</v>
      </c>
      <c r="I1950" s="25">
        <f t="shared" si="150"/>
        <v>4.672897196261682</v>
      </c>
      <c r="K1950" t="s">
        <v>29</v>
      </c>
      <c r="M1950" s="43">
        <v>535</v>
      </c>
    </row>
    <row r="1951" spans="2:13" ht="12.75">
      <c r="B1951" s="271">
        <v>2500</v>
      </c>
      <c r="C1951" s="37" t="s">
        <v>29</v>
      </c>
      <c r="D1951" s="1" t="s">
        <v>16</v>
      </c>
      <c r="E1951" s="1" t="s">
        <v>844</v>
      </c>
      <c r="F1951" s="71" t="s">
        <v>858</v>
      </c>
      <c r="G1951" s="30" t="s">
        <v>233</v>
      </c>
      <c r="H1951" s="6">
        <f t="shared" si="149"/>
        <v>-160000</v>
      </c>
      <c r="I1951" s="25">
        <f t="shared" si="150"/>
        <v>4.672897196261682</v>
      </c>
      <c r="K1951" t="s">
        <v>29</v>
      </c>
      <c r="M1951" s="43">
        <v>535</v>
      </c>
    </row>
    <row r="1952" spans="2:13" ht="12.75">
      <c r="B1952" s="271">
        <v>2500</v>
      </c>
      <c r="C1952" s="37" t="s">
        <v>29</v>
      </c>
      <c r="D1952" s="1" t="s">
        <v>16</v>
      </c>
      <c r="E1952" s="1" t="s">
        <v>844</v>
      </c>
      <c r="F1952" s="71" t="s">
        <v>859</v>
      </c>
      <c r="G1952" s="30" t="s">
        <v>240</v>
      </c>
      <c r="H1952" s="6">
        <f t="shared" si="149"/>
        <v>-162500</v>
      </c>
      <c r="I1952" s="25">
        <f t="shared" si="150"/>
        <v>4.672897196261682</v>
      </c>
      <c r="K1952" t="s">
        <v>29</v>
      </c>
      <c r="M1952" s="43">
        <v>535</v>
      </c>
    </row>
    <row r="1953" spans="2:13" ht="12.75">
      <c r="B1953" s="271">
        <v>2500</v>
      </c>
      <c r="C1953" s="37" t="s">
        <v>29</v>
      </c>
      <c r="D1953" s="1" t="s">
        <v>16</v>
      </c>
      <c r="E1953" s="1" t="s">
        <v>844</v>
      </c>
      <c r="F1953" s="71" t="s">
        <v>860</v>
      </c>
      <c r="G1953" s="30" t="s">
        <v>306</v>
      </c>
      <c r="H1953" s="6">
        <f t="shared" si="149"/>
        <v>-165000</v>
      </c>
      <c r="I1953" s="25">
        <f t="shared" si="150"/>
        <v>4.672897196261682</v>
      </c>
      <c r="K1953" t="s">
        <v>29</v>
      </c>
      <c r="M1953" s="43">
        <v>535</v>
      </c>
    </row>
    <row r="1954" spans="2:13" ht="12.75">
      <c r="B1954" s="271">
        <v>2500</v>
      </c>
      <c r="C1954" s="37" t="s">
        <v>29</v>
      </c>
      <c r="D1954" s="1" t="s">
        <v>16</v>
      </c>
      <c r="E1954" s="1" t="s">
        <v>844</v>
      </c>
      <c r="F1954" s="71" t="s">
        <v>861</v>
      </c>
      <c r="G1954" s="30" t="s">
        <v>289</v>
      </c>
      <c r="H1954" s="6">
        <f t="shared" si="149"/>
        <v>-167500</v>
      </c>
      <c r="I1954" s="25">
        <f t="shared" si="150"/>
        <v>4.672897196261682</v>
      </c>
      <c r="K1954" t="s">
        <v>29</v>
      </c>
      <c r="M1954" s="43">
        <v>535</v>
      </c>
    </row>
    <row r="1955" spans="2:13" ht="12.75">
      <c r="B1955" s="271">
        <v>2500</v>
      </c>
      <c r="C1955" s="37" t="s">
        <v>29</v>
      </c>
      <c r="D1955" s="1" t="s">
        <v>16</v>
      </c>
      <c r="E1955" s="1" t="s">
        <v>844</v>
      </c>
      <c r="F1955" s="71" t="s">
        <v>862</v>
      </c>
      <c r="G1955" s="30" t="s">
        <v>335</v>
      </c>
      <c r="H1955" s="6">
        <f t="shared" si="149"/>
        <v>-170000</v>
      </c>
      <c r="I1955" s="25">
        <f t="shared" si="150"/>
        <v>4.672897196261682</v>
      </c>
      <c r="K1955" t="s">
        <v>29</v>
      </c>
      <c r="M1955" s="43">
        <v>535</v>
      </c>
    </row>
    <row r="1956" spans="2:13" ht="12.75">
      <c r="B1956" s="271">
        <v>2500</v>
      </c>
      <c r="C1956" s="37" t="s">
        <v>29</v>
      </c>
      <c r="D1956" s="1" t="s">
        <v>16</v>
      </c>
      <c r="E1956" s="1" t="s">
        <v>844</v>
      </c>
      <c r="F1956" s="71" t="s">
        <v>863</v>
      </c>
      <c r="G1956" s="30" t="s">
        <v>341</v>
      </c>
      <c r="H1956" s="6">
        <f t="shared" si="149"/>
        <v>-172500</v>
      </c>
      <c r="I1956" s="25">
        <f t="shared" si="150"/>
        <v>4.672897196261682</v>
      </c>
      <c r="K1956" t="s">
        <v>29</v>
      </c>
      <c r="M1956" s="43">
        <v>535</v>
      </c>
    </row>
    <row r="1957" spans="2:13" ht="12.75">
      <c r="B1957" s="271">
        <v>2500</v>
      </c>
      <c r="C1957" s="37" t="s">
        <v>29</v>
      </c>
      <c r="D1957" s="1" t="s">
        <v>16</v>
      </c>
      <c r="E1957" s="1" t="s">
        <v>844</v>
      </c>
      <c r="F1957" s="71" t="s">
        <v>864</v>
      </c>
      <c r="G1957" s="30" t="s">
        <v>350</v>
      </c>
      <c r="H1957" s="6">
        <f t="shared" si="149"/>
        <v>-175000</v>
      </c>
      <c r="I1957" s="25">
        <f t="shared" si="150"/>
        <v>4.672897196261682</v>
      </c>
      <c r="K1957" t="s">
        <v>29</v>
      </c>
      <c r="M1957" s="43">
        <v>535</v>
      </c>
    </row>
    <row r="1958" spans="2:13" ht="12.75">
      <c r="B1958" s="271">
        <v>2500</v>
      </c>
      <c r="C1958" s="37" t="s">
        <v>29</v>
      </c>
      <c r="D1958" s="1" t="s">
        <v>16</v>
      </c>
      <c r="E1958" s="1" t="s">
        <v>844</v>
      </c>
      <c r="F1958" s="71" t="s">
        <v>865</v>
      </c>
      <c r="G1958" s="30" t="s">
        <v>392</v>
      </c>
      <c r="H1958" s="6">
        <f t="shared" si="149"/>
        <v>-177500</v>
      </c>
      <c r="I1958" s="25">
        <f t="shared" si="150"/>
        <v>4.672897196261682</v>
      </c>
      <c r="K1958" t="s">
        <v>29</v>
      </c>
      <c r="M1958" s="43">
        <v>535</v>
      </c>
    </row>
    <row r="1959" spans="2:13" ht="12.75">
      <c r="B1959" s="271">
        <v>2500</v>
      </c>
      <c r="C1959" s="37" t="s">
        <v>29</v>
      </c>
      <c r="D1959" s="1" t="s">
        <v>16</v>
      </c>
      <c r="E1959" s="1" t="s">
        <v>844</v>
      </c>
      <c r="F1959" s="71" t="s">
        <v>866</v>
      </c>
      <c r="G1959" s="30" t="s">
        <v>395</v>
      </c>
      <c r="H1959" s="6">
        <f t="shared" si="149"/>
        <v>-180000</v>
      </c>
      <c r="I1959" s="25">
        <f t="shared" si="150"/>
        <v>4.672897196261682</v>
      </c>
      <c r="K1959" t="s">
        <v>29</v>
      </c>
      <c r="M1959" s="43">
        <v>535</v>
      </c>
    </row>
    <row r="1960" spans="2:13" ht="12.75">
      <c r="B1960" s="271">
        <v>5000</v>
      </c>
      <c r="C1960" s="37" t="s">
        <v>29</v>
      </c>
      <c r="D1960" s="1" t="s">
        <v>16</v>
      </c>
      <c r="E1960" s="1" t="s">
        <v>905</v>
      </c>
      <c r="F1960" s="71" t="s">
        <v>944</v>
      </c>
      <c r="G1960" s="30" t="s">
        <v>47</v>
      </c>
      <c r="H1960" s="6">
        <f>H1959-B1960</f>
        <v>-185000</v>
      </c>
      <c r="I1960" s="25">
        <f>+B1960/M1960</f>
        <v>9.345794392523365</v>
      </c>
      <c r="K1960" t="s">
        <v>29</v>
      </c>
      <c r="M1960" s="43">
        <v>535</v>
      </c>
    </row>
    <row r="1961" spans="1:13" s="96" customFormat="1" ht="12.75">
      <c r="A1961" s="14"/>
      <c r="B1961" s="394">
        <f>SUM(B1913:B1960)</f>
        <v>185000</v>
      </c>
      <c r="C1961" s="14" t="s">
        <v>29</v>
      </c>
      <c r="D1961" s="14"/>
      <c r="E1961" s="14"/>
      <c r="F1961" s="21"/>
      <c r="G1961" s="21"/>
      <c r="H1961" s="94">
        <v>0</v>
      </c>
      <c r="I1961" s="95">
        <f t="shared" si="150"/>
        <v>345.7943925233645</v>
      </c>
      <c r="M1961" s="43">
        <v>535</v>
      </c>
    </row>
    <row r="1962" spans="2:13" ht="12.75">
      <c r="B1962" s="271"/>
      <c r="D1962" s="15"/>
      <c r="H1962" s="6">
        <f t="shared" si="149"/>
        <v>0</v>
      </c>
      <c r="I1962" s="25">
        <f t="shared" si="150"/>
        <v>0</v>
      </c>
      <c r="M1962" s="43">
        <v>535</v>
      </c>
    </row>
    <row r="1963" spans="2:13" ht="12.75">
      <c r="B1963" s="277"/>
      <c r="C1963" s="37"/>
      <c r="D1963" s="15"/>
      <c r="E1963" s="37"/>
      <c r="G1963" s="35"/>
      <c r="H1963" s="6">
        <f t="shared" si="149"/>
        <v>0</v>
      </c>
      <c r="I1963" s="25">
        <f>+B1963/M1963</f>
        <v>0</v>
      </c>
      <c r="M1963" s="43">
        <v>535</v>
      </c>
    </row>
    <row r="1964" spans="2:13" ht="12.75">
      <c r="B1964" s="271">
        <v>4500</v>
      </c>
      <c r="C1964" s="1" t="s">
        <v>867</v>
      </c>
      <c r="D1964" s="1" t="s">
        <v>16</v>
      </c>
      <c r="E1964" s="1" t="s">
        <v>1</v>
      </c>
      <c r="F1964" s="30" t="s">
        <v>868</v>
      </c>
      <c r="G1964" s="30" t="s">
        <v>395</v>
      </c>
      <c r="H1964" s="6">
        <f t="shared" si="149"/>
        <v>-4500</v>
      </c>
      <c r="I1964" s="25">
        <f aca="true" t="shared" si="151" ref="I1964:I2028">+B1964/M1964</f>
        <v>8.411214953271028</v>
      </c>
      <c r="K1964" t="s">
        <v>844</v>
      </c>
      <c r="M1964" s="43">
        <v>535</v>
      </c>
    </row>
    <row r="1965" spans="2:13" ht="12.75">
      <c r="B1965" s="271">
        <v>5000</v>
      </c>
      <c r="C1965" s="1" t="s">
        <v>869</v>
      </c>
      <c r="D1965" s="15" t="s">
        <v>16</v>
      </c>
      <c r="E1965" s="1" t="s">
        <v>1</v>
      </c>
      <c r="F1965" s="30" t="s">
        <v>870</v>
      </c>
      <c r="G1965" s="30" t="s">
        <v>395</v>
      </c>
      <c r="H1965" s="6">
        <f t="shared" si="149"/>
        <v>-9500</v>
      </c>
      <c r="I1965" s="25">
        <f t="shared" si="151"/>
        <v>9.345794392523365</v>
      </c>
      <c r="K1965" t="s">
        <v>818</v>
      </c>
      <c r="M1965" s="43">
        <v>535</v>
      </c>
    </row>
    <row r="1966" spans="1:13" s="96" customFormat="1" ht="12.75">
      <c r="A1966" s="14"/>
      <c r="B1966" s="394">
        <f>SUM(B1964:B1965)</f>
        <v>9500</v>
      </c>
      <c r="C1966" s="14" t="s">
        <v>871</v>
      </c>
      <c r="D1966" s="14"/>
      <c r="E1966" s="14"/>
      <c r="F1966" s="21"/>
      <c r="G1966" s="21"/>
      <c r="H1966" s="94">
        <v>0</v>
      </c>
      <c r="I1966" s="95">
        <f t="shared" si="151"/>
        <v>17.757009345794394</v>
      </c>
      <c r="M1966" s="43">
        <v>535</v>
      </c>
    </row>
    <row r="1967" spans="2:13" ht="12.75">
      <c r="B1967" s="44"/>
      <c r="C1967" s="15"/>
      <c r="D1967" s="15"/>
      <c r="H1967" s="6">
        <f t="shared" si="149"/>
        <v>0</v>
      </c>
      <c r="I1967" s="25">
        <f t="shared" si="151"/>
        <v>0</v>
      </c>
      <c r="M1967" s="43">
        <v>535</v>
      </c>
    </row>
    <row r="1968" spans="2:13" ht="12.75">
      <c r="B1968" s="44"/>
      <c r="D1968" s="15"/>
      <c r="H1968" s="6">
        <f t="shared" si="149"/>
        <v>0</v>
      </c>
      <c r="I1968" s="25">
        <f t="shared" si="151"/>
        <v>0</v>
      </c>
      <c r="M1968" s="43">
        <v>535</v>
      </c>
    </row>
    <row r="1969" spans="2:14" ht="12.75">
      <c r="B1969" s="244">
        <v>1600</v>
      </c>
      <c r="C1969" s="15" t="s">
        <v>63</v>
      </c>
      <c r="D1969" s="15" t="s">
        <v>16</v>
      </c>
      <c r="E1969" s="15" t="s">
        <v>160</v>
      </c>
      <c r="F1969" s="30" t="s">
        <v>872</v>
      </c>
      <c r="G1969" s="34" t="s">
        <v>32</v>
      </c>
      <c r="H1969" s="6">
        <f t="shared" si="149"/>
        <v>-1600</v>
      </c>
      <c r="I1969" s="25">
        <f t="shared" si="151"/>
        <v>2.9906542056074765</v>
      </c>
      <c r="K1969" t="s">
        <v>844</v>
      </c>
      <c r="M1969" s="43">
        <v>535</v>
      </c>
      <c r="N1969" s="42">
        <v>500</v>
      </c>
    </row>
    <row r="1970" spans="1:13" ht="12.75">
      <c r="A1970" s="15"/>
      <c r="B1970" s="244">
        <v>1400</v>
      </c>
      <c r="C1970" s="15" t="s">
        <v>63</v>
      </c>
      <c r="D1970" s="15" t="s">
        <v>16</v>
      </c>
      <c r="E1970" s="15" t="s">
        <v>160</v>
      </c>
      <c r="F1970" s="30" t="s">
        <v>872</v>
      </c>
      <c r="G1970" s="34" t="s">
        <v>36</v>
      </c>
      <c r="H1970" s="6">
        <f t="shared" si="149"/>
        <v>-3000</v>
      </c>
      <c r="I1970" s="25">
        <f t="shared" si="151"/>
        <v>2.616822429906542</v>
      </c>
      <c r="J1970" s="18"/>
      <c r="K1970" t="s">
        <v>844</v>
      </c>
      <c r="L1970" s="18"/>
      <c r="M1970" s="43">
        <v>535</v>
      </c>
    </row>
    <row r="1971" spans="2:13" ht="12.75">
      <c r="B1971" s="399">
        <v>1200</v>
      </c>
      <c r="C1971" s="15" t="s">
        <v>63</v>
      </c>
      <c r="D1971" s="15" t="s">
        <v>16</v>
      </c>
      <c r="E1971" s="1" t="s">
        <v>160</v>
      </c>
      <c r="F1971" s="30" t="s">
        <v>872</v>
      </c>
      <c r="G1971" s="30" t="s">
        <v>39</v>
      </c>
      <c r="H1971" s="6">
        <f t="shared" si="149"/>
        <v>-4200</v>
      </c>
      <c r="I1971" s="25">
        <f t="shared" si="151"/>
        <v>2.2429906542056073</v>
      </c>
      <c r="K1971" t="s">
        <v>844</v>
      </c>
      <c r="M1971" s="43">
        <v>535</v>
      </c>
    </row>
    <row r="1972" spans="2:13" ht="12.75">
      <c r="B1972" s="399">
        <v>1800</v>
      </c>
      <c r="C1972" s="1" t="s">
        <v>63</v>
      </c>
      <c r="D1972" s="15" t="s">
        <v>16</v>
      </c>
      <c r="E1972" s="1" t="s">
        <v>160</v>
      </c>
      <c r="F1972" s="30" t="s">
        <v>872</v>
      </c>
      <c r="G1972" s="30" t="s">
        <v>58</v>
      </c>
      <c r="H1972" s="6">
        <f t="shared" si="149"/>
        <v>-6000</v>
      </c>
      <c r="I1972" s="25">
        <f t="shared" si="151"/>
        <v>3.364485981308411</v>
      </c>
      <c r="K1972" t="s">
        <v>844</v>
      </c>
      <c r="M1972" s="43">
        <v>535</v>
      </c>
    </row>
    <row r="1973" spans="2:13" ht="12.75">
      <c r="B1973" s="399">
        <v>1200</v>
      </c>
      <c r="C1973" s="1" t="s">
        <v>63</v>
      </c>
      <c r="D1973" s="15" t="s">
        <v>16</v>
      </c>
      <c r="E1973" s="1" t="s">
        <v>160</v>
      </c>
      <c r="F1973" s="30" t="s">
        <v>872</v>
      </c>
      <c r="G1973" s="30" t="s">
        <v>42</v>
      </c>
      <c r="H1973" s="6">
        <f t="shared" si="149"/>
        <v>-7200</v>
      </c>
      <c r="I1973" s="25">
        <f t="shared" si="151"/>
        <v>2.2429906542056073</v>
      </c>
      <c r="K1973" t="s">
        <v>844</v>
      </c>
      <c r="M1973" s="43">
        <v>535</v>
      </c>
    </row>
    <row r="1974" spans="2:13" ht="12.75">
      <c r="B1974" s="399">
        <v>1000</v>
      </c>
      <c r="C1974" s="1" t="s">
        <v>63</v>
      </c>
      <c r="D1974" s="15" t="s">
        <v>16</v>
      </c>
      <c r="E1974" s="1" t="s">
        <v>160</v>
      </c>
      <c r="F1974" s="30" t="s">
        <v>872</v>
      </c>
      <c r="G1974" s="30" t="s">
        <v>45</v>
      </c>
      <c r="H1974" s="6">
        <f t="shared" si="149"/>
        <v>-8200</v>
      </c>
      <c r="I1974" s="25">
        <f t="shared" si="151"/>
        <v>1.8691588785046729</v>
      </c>
      <c r="K1974" t="s">
        <v>844</v>
      </c>
      <c r="M1974" s="43">
        <v>535</v>
      </c>
    </row>
    <row r="1975" spans="2:13" ht="12.75">
      <c r="B1975" s="399">
        <v>1600</v>
      </c>
      <c r="C1975" s="1" t="s">
        <v>63</v>
      </c>
      <c r="D1975" s="15" t="s">
        <v>16</v>
      </c>
      <c r="E1975" s="1" t="s">
        <v>160</v>
      </c>
      <c r="F1975" s="30" t="s">
        <v>872</v>
      </c>
      <c r="G1975" s="30" t="s">
        <v>47</v>
      </c>
      <c r="H1975" s="6">
        <f t="shared" si="149"/>
        <v>-9800</v>
      </c>
      <c r="I1975" s="25">
        <f t="shared" si="151"/>
        <v>2.9906542056074765</v>
      </c>
      <c r="K1975" t="s">
        <v>844</v>
      </c>
      <c r="M1975" s="43">
        <v>535</v>
      </c>
    </row>
    <row r="1976" spans="2:13" ht="12.75">
      <c r="B1976" s="399">
        <v>1400</v>
      </c>
      <c r="C1976" s="1" t="s">
        <v>63</v>
      </c>
      <c r="D1976" s="15" t="s">
        <v>16</v>
      </c>
      <c r="E1976" s="1" t="s">
        <v>160</v>
      </c>
      <c r="F1976" s="30" t="s">
        <v>872</v>
      </c>
      <c r="G1976" s="30" t="s">
        <v>152</v>
      </c>
      <c r="H1976" s="6">
        <f t="shared" si="149"/>
        <v>-11200</v>
      </c>
      <c r="I1976" s="25">
        <f t="shared" si="151"/>
        <v>2.616822429906542</v>
      </c>
      <c r="K1976" t="s">
        <v>844</v>
      </c>
      <c r="M1976" s="43">
        <v>535</v>
      </c>
    </row>
    <row r="1977" spans="2:13" ht="12.75">
      <c r="B1977" s="399">
        <v>1300</v>
      </c>
      <c r="C1977" s="1" t="s">
        <v>63</v>
      </c>
      <c r="D1977" s="15" t="s">
        <v>16</v>
      </c>
      <c r="E1977" s="1" t="s">
        <v>160</v>
      </c>
      <c r="F1977" s="30" t="s">
        <v>872</v>
      </c>
      <c r="G1977" s="30" t="s">
        <v>154</v>
      </c>
      <c r="H1977" s="6">
        <f t="shared" si="149"/>
        <v>-12500</v>
      </c>
      <c r="I1977" s="25">
        <f t="shared" si="151"/>
        <v>2.4299065420560746</v>
      </c>
      <c r="K1977" t="s">
        <v>844</v>
      </c>
      <c r="M1977" s="43">
        <v>535</v>
      </c>
    </row>
    <row r="1978" spans="2:13" ht="12.75">
      <c r="B1978" s="399">
        <v>1200</v>
      </c>
      <c r="C1978" s="1" t="s">
        <v>63</v>
      </c>
      <c r="D1978" s="15" t="s">
        <v>16</v>
      </c>
      <c r="E1978" s="1" t="s">
        <v>160</v>
      </c>
      <c r="F1978" s="30" t="s">
        <v>872</v>
      </c>
      <c r="G1978" s="30" t="s">
        <v>156</v>
      </c>
      <c r="H1978" s="6">
        <f aca="true" t="shared" si="152" ref="H1978:H2038">H1977-B1978</f>
        <v>-13700</v>
      </c>
      <c r="I1978" s="25">
        <f t="shared" si="151"/>
        <v>2.2429906542056073</v>
      </c>
      <c r="K1978" t="s">
        <v>844</v>
      </c>
      <c r="M1978" s="43">
        <v>535</v>
      </c>
    </row>
    <row r="1979" spans="2:13" ht="12.75">
      <c r="B1979" s="399">
        <v>1200</v>
      </c>
      <c r="C1979" s="1" t="s">
        <v>63</v>
      </c>
      <c r="D1979" s="1" t="s">
        <v>16</v>
      </c>
      <c r="E1979" s="1" t="s">
        <v>160</v>
      </c>
      <c r="F1979" s="30" t="s">
        <v>872</v>
      </c>
      <c r="G1979" s="30" t="s">
        <v>167</v>
      </c>
      <c r="H1979" s="6">
        <f t="shared" si="152"/>
        <v>-14900</v>
      </c>
      <c r="I1979" s="25">
        <f t="shared" si="151"/>
        <v>2.2429906542056073</v>
      </c>
      <c r="K1979" t="s">
        <v>844</v>
      </c>
      <c r="M1979" s="43">
        <v>535</v>
      </c>
    </row>
    <row r="1980" spans="2:13" ht="12.75">
      <c r="B1980" s="399">
        <v>900</v>
      </c>
      <c r="C1980" s="1" t="s">
        <v>63</v>
      </c>
      <c r="D1980" s="1" t="s">
        <v>16</v>
      </c>
      <c r="E1980" s="1" t="s">
        <v>160</v>
      </c>
      <c r="F1980" s="30" t="s">
        <v>872</v>
      </c>
      <c r="G1980" s="30" t="s">
        <v>169</v>
      </c>
      <c r="H1980" s="6">
        <f t="shared" si="152"/>
        <v>-15800</v>
      </c>
      <c r="I1980" s="25">
        <f t="shared" si="151"/>
        <v>1.6822429906542056</v>
      </c>
      <c r="K1980" t="s">
        <v>844</v>
      </c>
      <c r="M1980" s="43">
        <v>535</v>
      </c>
    </row>
    <row r="1981" spans="2:13" ht="12.75">
      <c r="B1981" s="399">
        <v>1200</v>
      </c>
      <c r="C1981" s="1" t="s">
        <v>63</v>
      </c>
      <c r="D1981" s="1" t="s">
        <v>16</v>
      </c>
      <c r="E1981" s="1" t="s">
        <v>160</v>
      </c>
      <c r="F1981" s="30" t="s">
        <v>872</v>
      </c>
      <c r="G1981" s="30" t="s">
        <v>229</v>
      </c>
      <c r="H1981" s="6">
        <f t="shared" si="152"/>
        <v>-17000</v>
      </c>
      <c r="I1981" s="25">
        <f t="shared" si="151"/>
        <v>2.2429906542056073</v>
      </c>
      <c r="K1981" t="s">
        <v>844</v>
      </c>
      <c r="M1981" s="43">
        <v>535</v>
      </c>
    </row>
    <row r="1982" spans="2:13" ht="12.75">
      <c r="B1982" s="399">
        <v>1400</v>
      </c>
      <c r="C1982" s="1" t="s">
        <v>63</v>
      </c>
      <c r="D1982" s="1" t="s">
        <v>16</v>
      </c>
      <c r="E1982" s="1" t="s">
        <v>160</v>
      </c>
      <c r="F1982" s="30" t="s">
        <v>872</v>
      </c>
      <c r="G1982" s="30" t="s">
        <v>211</v>
      </c>
      <c r="H1982" s="6">
        <f t="shared" si="152"/>
        <v>-18400</v>
      </c>
      <c r="I1982" s="25">
        <f t="shared" si="151"/>
        <v>2.616822429906542</v>
      </c>
      <c r="K1982" t="s">
        <v>844</v>
      </c>
      <c r="M1982" s="43">
        <v>535</v>
      </c>
    </row>
    <row r="1983" spans="2:13" ht="12.75">
      <c r="B1983" s="399">
        <v>1300</v>
      </c>
      <c r="C1983" s="1" t="s">
        <v>63</v>
      </c>
      <c r="D1983" s="1" t="s">
        <v>16</v>
      </c>
      <c r="E1983" s="1" t="s">
        <v>160</v>
      </c>
      <c r="F1983" s="30" t="s">
        <v>872</v>
      </c>
      <c r="G1983" s="30" t="s">
        <v>231</v>
      </c>
      <c r="H1983" s="6">
        <f t="shared" si="152"/>
        <v>-19700</v>
      </c>
      <c r="I1983" s="25">
        <f t="shared" si="151"/>
        <v>2.4299065420560746</v>
      </c>
      <c r="K1983" t="s">
        <v>844</v>
      </c>
      <c r="M1983" s="43">
        <v>535</v>
      </c>
    </row>
    <row r="1984" spans="2:13" ht="12.75">
      <c r="B1984" s="399">
        <v>1200</v>
      </c>
      <c r="C1984" s="1" t="s">
        <v>63</v>
      </c>
      <c r="D1984" s="1" t="s">
        <v>16</v>
      </c>
      <c r="E1984" s="1" t="s">
        <v>160</v>
      </c>
      <c r="F1984" s="30" t="s">
        <v>872</v>
      </c>
      <c r="G1984" s="30" t="s">
        <v>233</v>
      </c>
      <c r="H1984" s="6">
        <f t="shared" si="152"/>
        <v>-20900</v>
      </c>
      <c r="I1984" s="25">
        <f t="shared" si="151"/>
        <v>2.2429906542056073</v>
      </c>
      <c r="K1984" t="s">
        <v>844</v>
      </c>
      <c r="M1984" s="43">
        <v>535</v>
      </c>
    </row>
    <row r="1985" spans="2:13" ht="12.75">
      <c r="B1985" s="399">
        <v>1700</v>
      </c>
      <c r="C1985" s="1" t="s">
        <v>63</v>
      </c>
      <c r="D1985" s="1" t="s">
        <v>16</v>
      </c>
      <c r="E1985" s="1" t="s">
        <v>160</v>
      </c>
      <c r="F1985" s="30" t="s">
        <v>872</v>
      </c>
      <c r="G1985" s="30" t="s">
        <v>240</v>
      </c>
      <c r="H1985" s="6">
        <f t="shared" si="152"/>
        <v>-22600</v>
      </c>
      <c r="I1985" s="25">
        <f t="shared" si="151"/>
        <v>3.177570093457944</v>
      </c>
      <c r="K1985" t="s">
        <v>844</v>
      </c>
      <c r="M1985" s="43">
        <v>535</v>
      </c>
    </row>
    <row r="1986" spans="2:13" ht="12.75">
      <c r="B1986" s="399">
        <v>900</v>
      </c>
      <c r="C1986" s="1" t="s">
        <v>63</v>
      </c>
      <c r="D1986" s="1" t="s">
        <v>16</v>
      </c>
      <c r="E1986" s="1" t="s">
        <v>160</v>
      </c>
      <c r="F1986" s="30" t="s">
        <v>872</v>
      </c>
      <c r="G1986" s="30" t="s">
        <v>306</v>
      </c>
      <c r="H1986" s="6">
        <f t="shared" si="152"/>
        <v>-23500</v>
      </c>
      <c r="I1986" s="25">
        <f t="shared" si="151"/>
        <v>1.6822429906542056</v>
      </c>
      <c r="K1986" t="s">
        <v>844</v>
      </c>
      <c r="M1986" s="43">
        <v>535</v>
      </c>
    </row>
    <row r="1987" spans="2:13" ht="12.75">
      <c r="B1987" s="399">
        <v>1400</v>
      </c>
      <c r="C1987" s="1" t="s">
        <v>63</v>
      </c>
      <c r="D1987" s="1" t="s">
        <v>16</v>
      </c>
      <c r="E1987" s="1" t="s">
        <v>160</v>
      </c>
      <c r="F1987" s="30" t="s">
        <v>872</v>
      </c>
      <c r="G1987" s="30" t="s">
        <v>289</v>
      </c>
      <c r="H1987" s="6">
        <f t="shared" si="152"/>
        <v>-24900</v>
      </c>
      <c r="I1987" s="25">
        <f t="shared" si="151"/>
        <v>2.616822429906542</v>
      </c>
      <c r="K1987" t="s">
        <v>844</v>
      </c>
      <c r="M1987" s="43">
        <v>535</v>
      </c>
    </row>
    <row r="1988" spans="2:13" ht="12.75">
      <c r="B1988" s="399">
        <v>1300</v>
      </c>
      <c r="C1988" s="1" t="s">
        <v>63</v>
      </c>
      <c r="D1988" s="1" t="s">
        <v>16</v>
      </c>
      <c r="E1988" s="1" t="s">
        <v>160</v>
      </c>
      <c r="F1988" s="30" t="s">
        <v>872</v>
      </c>
      <c r="G1988" s="30" t="s">
        <v>335</v>
      </c>
      <c r="H1988" s="6">
        <f t="shared" si="152"/>
        <v>-26200</v>
      </c>
      <c r="I1988" s="25">
        <f t="shared" si="151"/>
        <v>2.4299065420560746</v>
      </c>
      <c r="K1988" t="s">
        <v>844</v>
      </c>
      <c r="M1988" s="43">
        <v>535</v>
      </c>
    </row>
    <row r="1989" spans="2:13" ht="12.75">
      <c r="B1989" s="399">
        <v>1400</v>
      </c>
      <c r="C1989" s="1" t="s">
        <v>63</v>
      </c>
      <c r="D1989" s="1" t="s">
        <v>16</v>
      </c>
      <c r="E1989" s="1" t="s">
        <v>160</v>
      </c>
      <c r="F1989" s="30" t="s">
        <v>872</v>
      </c>
      <c r="G1989" s="30" t="s">
        <v>338</v>
      </c>
      <c r="H1989" s="6">
        <f t="shared" si="152"/>
        <v>-27600</v>
      </c>
      <c r="I1989" s="25">
        <f t="shared" si="151"/>
        <v>2.616822429906542</v>
      </c>
      <c r="K1989" t="s">
        <v>844</v>
      </c>
      <c r="M1989" s="43">
        <v>535</v>
      </c>
    </row>
    <row r="1990" spans="2:13" ht="12.75">
      <c r="B1990" s="399">
        <v>1200</v>
      </c>
      <c r="C1990" s="1" t="s">
        <v>63</v>
      </c>
      <c r="D1990" s="1" t="s">
        <v>16</v>
      </c>
      <c r="E1990" s="1" t="s">
        <v>160</v>
      </c>
      <c r="F1990" s="30" t="s">
        <v>872</v>
      </c>
      <c r="G1990" s="30" t="s">
        <v>341</v>
      </c>
      <c r="H1990" s="6">
        <f t="shared" si="152"/>
        <v>-28800</v>
      </c>
      <c r="I1990" s="25">
        <f t="shared" si="151"/>
        <v>2.2429906542056073</v>
      </c>
      <c r="K1990" t="s">
        <v>844</v>
      </c>
      <c r="M1990" s="43">
        <v>535</v>
      </c>
    </row>
    <row r="1991" spans="2:13" ht="12.75">
      <c r="B1991" s="399">
        <v>1200</v>
      </c>
      <c r="C1991" s="1" t="s">
        <v>63</v>
      </c>
      <c r="D1991" s="1" t="s">
        <v>16</v>
      </c>
      <c r="E1991" s="1" t="s">
        <v>160</v>
      </c>
      <c r="F1991" s="30" t="s">
        <v>872</v>
      </c>
      <c r="G1991" s="30" t="s">
        <v>350</v>
      </c>
      <c r="H1991" s="6">
        <f t="shared" si="152"/>
        <v>-30000</v>
      </c>
      <c r="I1991" s="25">
        <f t="shared" si="151"/>
        <v>2.2429906542056073</v>
      </c>
      <c r="K1991" t="s">
        <v>844</v>
      </c>
      <c r="M1991" s="43">
        <v>535</v>
      </c>
    </row>
    <row r="1992" spans="2:13" ht="12.75">
      <c r="B1992" s="399">
        <v>1800</v>
      </c>
      <c r="C1992" s="1" t="s">
        <v>63</v>
      </c>
      <c r="D1992" s="1" t="s">
        <v>16</v>
      </c>
      <c r="E1992" s="1" t="s">
        <v>160</v>
      </c>
      <c r="F1992" s="30" t="s">
        <v>872</v>
      </c>
      <c r="G1992" s="30" t="s">
        <v>392</v>
      </c>
      <c r="H1992" s="6">
        <f t="shared" si="152"/>
        <v>-31800</v>
      </c>
      <c r="I1992" s="25">
        <f t="shared" si="151"/>
        <v>3.364485981308411</v>
      </c>
      <c r="K1992" t="s">
        <v>844</v>
      </c>
      <c r="M1992" s="43">
        <v>535</v>
      </c>
    </row>
    <row r="1993" spans="2:13" ht="12.75">
      <c r="B1993" s="399">
        <v>1800</v>
      </c>
      <c r="C1993" s="1" t="s">
        <v>63</v>
      </c>
      <c r="D1993" s="1" t="s">
        <v>16</v>
      </c>
      <c r="E1993" s="1" t="s">
        <v>160</v>
      </c>
      <c r="F1993" s="30" t="s">
        <v>872</v>
      </c>
      <c r="G1993" s="30" t="s">
        <v>395</v>
      </c>
      <c r="H1993" s="6">
        <f t="shared" si="152"/>
        <v>-33600</v>
      </c>
      <c r="I1993" s="25">
        <f t="shared" si="151"/>
        <v>3.364485981308411</v>
      </c>
      <c r="K1993" t="s">
        <v>844</v>
      </c>
      <c r="M1993" s="43">
        <v>535</v>
      </c>
    </row>
    <row r="1994" spans="2:13" ht="12.75">
      <c r="B1994" s="244">
        <v>1400</v>
      </c>
      <c r="C1994" s="15" t="s">
        <v>63</v>
      </c>
      <c r="D1994" s="15" t="s">
        <v>16</v>
      </c>
      <c r="E1994" s="15" t="s">
        <v>160</v>
      </c>
      <c r="F1994" s="30" t="s">
        <v>873</v>
      </c>
      <c r="G1994" s="34" t="s">
        <v>32</v>
      </c>
      <c r="H1994" s="6">
        <f t="shared" si="152"/>
        <v>-35000</v>
      </c>
      <c r="I1994" s="25">
        <f t="shared" si="151"/>
        <v>2.616822429906542</v>
      </c>
      <c r="K1994" t="s">
        <v>818</v>
      </c>
      <c r="M1994" s="43">
        <v>535</v>
      </c>
    </row>
    <row r="1995" spans="1:13" ht="12.75">
      <c r="A1995" s="15"/>
      <c r="B1995" s="244">
        <v>1500</v>
      </c>
      <c r="C1995" s="15" t="s">
        <v>63</v>
      </c>
      <c r="D1995" s="15" t="s">
        <v>16</v>
      </c>
      <c r="E1995" s="15" t="s">
        <v>160</v>
      </c>
      <c r="F1995" s="30" t="s">
        <v>873</v>
      </c>
      <c r="G1995" s="34" t="s">
        <v>36</v>
      </c>
      <c r="H1995" s="6">
        <f t="shared" si="152"/>
        <v>-36500</v>
      </c>
      <c r="I1995" s="25">
        <f t="shared" si="151"/>
        <v>2.803738317757009</v>
      </c>
      <c r="J1995" s="18"/>
      <c r="K1995" t="s">
        <v>818</v>
      </c>
      <c r="L1995" s="18"/>
      <c r="M1995" s="43">
        <v>535</v>
      </c>
    </row>
    <row r="1996" spans="2:13" ht="12.75">
      <c r="B1996" s="399">
        <v>1300</v>
      </c>
      <c r="C1996" s="15" t="s">
        <v>63</v>
      </c>
      <c r="D1996" s="15" t="s">
        <v>16</v>
      </c>
      <c r="E1996" s="1" t="s">
        <v>160</v>
      </c>
      <c r="F1996" s="30" t="s">
        <v>873</v>
      </c>
      <c r="G1996" s="30" t="s">
        <v>39</v>
      </c>
      <c r="H1996" s="6">
        <f t="shared" si="152"/>
        <v>-37800</v>
      </c>
      <c r="I1996" s="25">
        <f t="shared" si="151"/>
        <v>2.4299065420560746</v>
      </c>
      <c r="K1996" t="s">
        <v>818</v>
      </c>
      <c r="M1996" s="43">
        <v>535</v>
      </c>
    </row>
    <row r="1997" spans="2:13" ht="12.75">
      <c r="B1997" s="399">
        <v>1250</v>
      </c>
      <c r="C1997" s="1" t="s">
        <v>63</v>
      </c>
      <c r="D1997" s="15" t="s">
        <v>16</v>
      </c>
      <c r="E1997" s="1" t="s">
        <v>160</v>
      </c>
      <c r="F1997" s="30" t="s">
        <v>873</v>
      </c>
      <c r="G1997" s="30" t="s">
        <v>58</v>
      </c>
      <c r="H1997" s="6">
        <f t="shared" si="152"/>
        <v>-39050</v>
      </c>
      <c r="I1997" s="25">
        <f t="shared" si="151"/>
        <v>2.336448598130841</v>
      </c>
      <c r="K1997" t="s">
        <v>818</v>
      </c>
      <c r="M1997" s="43">
        <v>535</v>
      </c>
    </row>
    <row r="1998" spans="2:13" ht="12.75">
      <c r="B1998" s="399">
        <v>1600</v>
      </c>
      <c r="C1998" s="1" t="s">
        <v>63</v>
      </c>
      <c r="D1998" s="15" t="s">
        <v>16</v>
      </c>
      <c r="E1998" s="1" t="s">
        <v>160</v>
      </c>
      <c r="F1998" s="30" t="s">
        <v>873</v>
      </c>
      <c r="G1998" s="30" t="s">
        <v>42</v>
      </c>
      <c r="H1998" s="6">
        <f t="shared" si="152"/>
        <v>-40650</v>
      </c>
      <c r="I1998" s="25">
        <f t="shared" si="151"/>
        <v>2.9906542056074765</v>
      </c>
      <c r="K1998" t="s">
        <v>818</v>
      </c>
      <c r="M1998" s="43">
        <v>535</v>
      </c>
    </row>
    <row r="1999" spans="2:13" ht="12.75">
      <c r="B1999" s="399">
        <v>1700</v>
      </c>
      <c r="C1999" s="1" t="s">
        <v>63</v>
      </c>
      <c r="D1999" s="15" t="s">
        <v>16</v>
      </c>
      <c r="E1999" s="1" t="s">
        <v>160</v>
      </c>
      <c r="F1999" s="30" t="s">
        <v>873</v>
      </c>
      <c r="G1999" s="30" t="s">
        <v>47</v>
      </c>
      <c r="H1999" s="6">
        <f t="shared" si="152"/>
        <v>-42350</v>
      </c>
      <c r="I1999" s="25">
        <f t="shared" si="151"/>
        <v>3.177570093457944</v>
      </c>
      <c r="K1999" t="s">
        <v>818</v>
      </c>
      <c r="M1999" s="43">
        <v>535</v>
      </c>
    </row>
    <row r="2000" spans="2:13" ht="12.75">
      <c r="B2000" s="399">
        <v>1400</v>
      </c>
      <c r="C2000" s="1" t="s">
        <v>63</v>
      </c>
      <c r="D2000" s="15" t="s">
        <v>16</v>
      </c>
      <c r="E2000" s="1" t="s">
        <v>160</v>
      </c>
      <c r="F2000" s="30" t="s">
        <v>873</v>
      </c>
      <c r="G2000" s="30" t="s">
        <v>152</v>
      </c>
      <c r="H2000" s="6">
        <f t="shared" si="152"/>
        <v>-43750</v>
      </c>
      <c r="I2000" s="25">
        <f t="shared" si="151"/>
        <v>2.616822429906542</v>
      </c>
      <c r="K2000" t="s">
        <v>818</v>
      </c>
      <c r="M2000" s="43">
        <v>535</v>
      </c>
    </row>
    <row r="2001" spans="2:13" ht="12.75">
      <c r="B2001" s="399">
        <v>1450</v>
      </c>
      <c r="C2001" s="1" t="s">
        <v>63</v>
      </c>
      <c r="D2001" s="15" t="s">
        <v>16</v>
      </c>
      <c r="E2001" s="1" t="s">
        <v>160</v>
      </c>
      <c r="F2001" s="30" t="s">
        <v>873</v>
      </c>
      <c r="G2001" s="30" t="s">
        <v>154</v>
      </c>
      <c r="H2001" s="6">
        <f t="shared" si="152"/>
        <v>-45200</v>
      </c>
      <c r="I2001" s="25">
        <f t="shared" si="151"/>
        <v>2.710280373831776</v>
      </c>
      <c r="K2001" t="s">
        <v>818</v>
      </c>
      <c r="M2001" s="43">
        <v>535</v>
      </c>
    </row>
    <row r="2002" spans="2:13" ht="12.75">
      <c r="B2002" s="399">
        <v>1500</v>
      </c>
      <c r="C2002" s="1" t="s">
        <v>63</v>
      </c>
      <c r="D2002" s="15" t="s">
        <v>16</v>
      </c>
      <c r="E2002" s="1" t="s">
        <v>160</v>
      </c>
      <c r="F2002" s="30" t="s">
        <v>873</v>
      </c>
      <c r="G2002" s="30" t="s">
        <v>156</v>
      </c>
      <c r="H2002" s="6">
        <f t="shared" si="152"/>
        <v>-46700</v>
      </c>
      <c r="I2002" s="25">
        <f t="shared" si="151"/>
        <v>2.803738317757009</v>
      </c>
      <c r="K2002" t="s">
        <v>818</v>
      </c>
      <c r="M2002" s="43">
        <v>535</v>
      </c>
    </row>
    <row r="2003" spans="2:13" ht="12.75">
      <c r="B2003" s="399">
        <v>1250</v>
      </c>
      <c r="C2003" s="1" t="s">
        <v>63</v>
      </c>
      <c r="D2003" s="15" t="s">
        <v>16</v>
      </c>
      <c r="E2003" s="1" t="s">
        <v>160</v>
      </c>
      <c r="F2003" s="30" t="s">
        <v>873</v>
      </c>
      <c r="G2003" s="30" t="s">
        <v>167</v>
      </c>
      <c r="H2003" s="6">
        <f t="shared" si="152"/>
        <v>-47950</v>
      </c>
      <c r="I2003" s="25">
        <f t="shared" si="151"/>
        <v>2.336448598130841</v>
      </c>
      <c r="K2003" t="s">
        <v>818</v>
      </c>
      <c r="M2003" s="43">
        <v>535</v>
      </c>
    </row>
    <row r="2004" spans="2:13" ht="12.75">
      <c r="B2004" s="399">
        <v>1300</v>
      </c>
      <c r="C2004" s="1" t="s">
        <v>63</v>
      </c>
      <c r="D2004" s="15" t="s">
        <v>16</v>
      </c>
      <c r="E2004" s="1" t="s">
        <v>160</v>
      </c>
      <c r="F2004" s="30" t="s">
        <v>873</v>
      </c>
      <c r="G2004" s="30" t="s">
        <v>169</v>
      </c>
      <c r="H2004" s="6">
        <f t="shared" si="152"/>
        <v>-49250</v>
      </c>
      <c r="I2004" s="25">
        <f t="shared" si="151"/>
        <v>2.4299065420560746</v>
      </c>
      <c r="K2004" t="s">
        <v>818</v>
      </c>
      <c r="M2004" s="43">
        <v>535</v>
      </c>
    </row>
    <row r="2005" spans="2:13" ht="12.75">
      <c r="B2005" s="399">
        <v>1500</v>
      </c>
      <c r="C2005" s="1" t="s">
        <v>63</v>
      </c>
      <c r="D2005" s="15" t="s">
        <v>16</v>
      </c>
      <c r="E2005" s="1" t="s">
        <v>160</v>
      </c>
      <c r="F2005" s="30" t="s">
        <v>873</v>
      </c>
      <c r="G2005" s="30" t="s">
        <v>169</v>
      </c>
      <c r="H2005" s="6">
        <f t="shared" si="152"/>
        <v>-50750</v>
      </c>
      <c r="I2005" s="25">
        <f t="shared" si="151"/>
        <v>2.803738317757009</v>
      </c>
      <c r="K2005" t="s">
        <v>818</v>
      </c>
      <c r="M2005" s="43">
        <v>535</v>
      </c>
    </row>
    <row r="2006" spans="2:13" ht="12.75">
      <c r="B2006" s="399">
        <v>1400</v>
      </c>
      <c r="C2006" s="1" t="s">
        <v>63</v>
      </c>
      <c r="D2006" s="15" t="s">
        <v>16</v>
      </c>
      <c r="E2006" s="1" t="s">
        <v>160</v>
      </c>
      <c r="F2006" s="30" t="s">
        <v>873</v>
      </c>
      <c r="G2006" s="30" t="s">
        <v>229</v>
      </c>
      <c r="H2006" s="6">
        <f t="shared" si="152"/>
        <v>-52150</v>
      </c>
      <c r="I2006" s="25">
        <f t="shared" si="151"/>
        <v>2.616822429906542</v>
      </c>
      <c r="K2006" t="s">
        <v>818</v>
      </c>
      <c r="M2006" s="43">
        <v>535</v>
      </c>
    </row>
    <row r="2007" spans="2:13" ht="12.75">
      <c r="B2007" s="399">
        <v>1350</v>
      </c>
      <c r="C2007" s="1" t="s">
        <v>63</v>
      </c>
      <c r="D2007" s="15" t="s">
        <v>16</v>
      </c>
      <c r="E2007" s="1" t="s">
        <v>160</v>
      </c>
      <c r="F2007" s="30" t="s">
        <v>873</v>
      </c>
      <c r="G2007" s="30" t="s">
        <v>211</v>
      </c>
      <c r="H2007" s="6">
        <f t="shared" si="152"/>
        <v>-53500</v>
      </c>
      <c r="I2007" s="25">
        <f t="shared" si="151"/>
        <v>2.5233644859813085</v>
      </c>
      <c r="K2007" t="s">
        <v>818</v>
      </c>
      <c r="M2007" s="43">
        <v>535</v>
      </c>
    </row>
    <row r="2008" spans="2:13" ht="12.75">
      <c r="B2008" s="399">
        <v>1500</v>
      </c>
      <c r="C2008" s="1" t="s">
        <v>63</v>
      </c>
      <c r="D2008" s="15" t="s">
        <v>16</v>
      </c>
      <c r="E2008" s="1" t="s">
        <v>160</v>
      </c>
      <c r="F2008" s="30" t="s">
        <v>873</v>
      </c>
      <c r="G2008" s="30" t="s">
        <v>231</v>
      </c>
      <c r="H2008" s="6">
        <f t="shared" si="152"/>
        <v>-55000</v>
      </c>
      <c r="I2008" s="25">
        <f t="shared" si="151"/>
        <v>2.803738317757009</v>
      </c>
      <c r="K2008" t="s">
        <v>818</v>
      </c>
      <c r="M2008" s="43">
        <v>535</v>
      </c>
    </row>
    <row r="2009" spans="2:13" ht="12.75">
      <c r="B2009" s="399">
        <v>1600</v>
      </c>
      <c r="C2009" s="1" t="s">
        <v>63</v>
      </c>
      <c r="D2009" s="15" t="s">
        <v>16</v>
      </c>
      <c r="E2009" s="1" t="s">
        <v>160</v>
      </c>
      <c r="F2009" s="30" t="s">
        <v>873</v>
      </c>
      <c r="G2009" s="30" t="s">
        <v>233</v>
      </c>
      <c r="H2009" s="6">
        <f t="shared" si="152"/>
        <v>-56600</v>
      </c>
      <c r="I2009" s="25">
        <f t="shared" si="151"/>
        <v>2.9906542056074765</v>
      </c>
      <c r="K2009" t="s">
        <v>818</v>
      </c>
      <c r="M2009" s="43">
        <v>535</v>
      </c>
    </row>
    <row r="2010" spans="2:13" ht="12.75">
      <c r="B2010" s="399">
        <v>1200</v>
      </c>
      <c r="C2010" s="1" t="s">
        <v>63</v>
      </c>
      <c r="D2010" s="15" t="s">
        <v>16</v>
      </c>
      <c r="E2010" s="1" t="s">
        <v>160</v>
      </c>
      <c r="F2010" s="30" t="s">
        <v>873</v>
      </c>
      <c r="G2010" s="30" t="s">
        <v>240</v>
      </c>
      <c r="H2010" s="6">
        <f t="shared" si="152"/>
        <v>-57800</v>
      </c>
      <c r="I2010" s="25">
        <f t="shared" si="151"/>
        <v>2.2429906542056073</v>
      </c>
      <c r="K2010" t="s">
        <v>818</v>
      </c>
      <c r="M2010" s="43">
        <v>535</v>
      </c>
    </row>
    <row r="2011" spans="2:13" ht="12.75">
      <c r="B2011" s="399">
        <v>1200</v>
      </c>
      <c r="C2011" s="1" t="s">
        <v>63</v>
      </c>
      <c r="D2011" s="15" t="s">
        <v>16</v>
      </c>
      <c r="E2011" s="1" t="s">
        <v>160</v>
      </c>
      <c r="F2011" s="30" t="s">
        <v>873</v>
      </c>
      <c r="G2011" s="30" t="s">
        <v>306</v>
      </c>
      <c r="H2011" s="6">
        <f t="shared" si="152"/>
        <v>-59000</v>
      </c>
      <c r="I2011" s="25">
        <f t="shared" si="151"/>
        <v>2.2429906542056073</v>
      </c>
      <c r="K2011" t="s">
        <v>818</v>
      </c>
      <c r="M2011" s="43">
        <v>535</v>
      </c>
    </row>
    <row r="2012" spans="2:13" ht="12.75">
      <c r="B2012" s="399">
        <v>1000</v>
      </c>
      <c r="C2012" s="1" t="s">
        <v>63</v>
      </c>
      <c r="D2012" s="15" t="s">
        <v>16</v>
      </c>
      <c r="E2012" s="1" t="s">
        <v>160</v>
      </c>
      <c r="F2012" s="30" t="s">
        <v>873</v>
      </c>
      <c r="G2012" s="30" t="s">
        <v>740</v>
      </c>
      <c r="H2012" s="6">
        <f t="shared" si="152"/>
        <v>-60000</v>
      </c>
      <c r="I2012" s="25">
        <f t="shared" si="151"/>
        <v>1.8691588785046729</v>
      </c>
      <c r="K2012" t="s">
        <v>818</v>
      </c>
      <c r="M2012" s="43">
        <v>535</v>
      </c>
    </row>
    <row r="2013" spans="2:13" ht="12.75">
      <c r="B2013" s="399">
        <v>1500</v>
      </c>
      <c r="C2013" s="1" t="s">
        <v>63</v>
      </c>
      <c r="D2013" s="15" t="s">
        <v>16</v>
      </c>
      <c r="E2013" s="1" t="s">
        <v>160</v>
      </c>
      <c r="F2013" s="30" t="s">
        <v>873</v>
      </c>
      <c r="G2013" s="30" t="s">
        <v>289</v>
      </c>
      <c r="H2013" s="6">
        <f t="shared" si="152"/>
        <v>-61500</v>
      </c>
      <c r="I2013" s="25">
        <f t="shared" si="151"/>
        <v>2.803738317757009</v>
      </c>
      <c r="K2013" t="s">
        <v>818</v>
      </c>
      <c r="M2013" s="43">
        <v>535</v>
      </c>
    </row>
    <row r="2014" spans="2:13" ht="12.75">
      <c r="B2014" s="399">
        <v>1400</v>
      </c>
      <c r="C2014" s="1" t="s">
        <v>63</v>
      </c>
      <c r="D2014" s="15" t="s">
        <v>16</v>
      </c>
      <c r="E2014" s="1" t="s">
        <v>160</v>
      </c>
      <c r="F2014" s="30" t="s">
        <v>873</v>
      </c>
      <c r="G2014" s="30" t="s">
        <v>335</v>
      </c>
      <c r="H2014" s="6">
        <f t="shared" si="152"/>
        <v>-62900</v>
      </c>
      <c r="I2014" s="25">
        <f t="shared" si="151"/>
        <v>2.616822429906542</v>
      </c>
      <c r="K2014" t="s">
        <v>818</v>
      </c>
      <c r="M2014" s="43">
        <v>535</v>
      </c>
    </row>
    <row r="2015" spans="2:13" ht="12.75">
      <c r="B2015" s="399">
        <v>1550</v>
      </c>
      <c r="C2015" s="1" t="s">
        <v>63</v>
      </c>
      <c r="D2015" s="15" t="s">
        <v>16</v>
      </c>
      <c r="E2015" s="1" t="s">
        <v>160</v>
      </c>
      <c r="F2015" s="30" t="s">
        <v>873</v>
      </c>
      <c r="G2015" s="30" t="s">
        <v>338</v>
      </c>
      <c r="H2015" s="6">
        <f t="shared" si="152"/>
        <v>-64450</v>
      </c>
      <c r="I2015" s="25">
        <f t="shared" si="151"/>
        <v>2.897196261682243</v>
      </c>
      <c r="K2015" t="s">
        <v>818</v>
      </c>
      <c r="M2015" s="43">
        <v>535</v>
      </c>
    </row>
    <row r="2016" spans="2:13" ht="12.75">
      <c r="B2016" s="399">
        <v>1400</v>
      </c>
      <c r="C2016" s="1" t="s">
        <v>63</v>
      </c>
      <c r="D2016" s="15" t="s">
        <v>16</v>
      </c>
      <c r="E2016" s="1" t="s">
        <v>160</v>
      </c>
      <c r="F2016" s="30" t="s">
        <v>873</v>
      </c>
      <c r="G2016" s="30" t="s">
        <v>341</v>
      </c>
      <c r="H2016" s="6">
        <f t="shared" si="152"/>
        <v>-65850</v>
      </c>
      <c r="I2016" s="25">
        <f t="shared" si="151"/>
        <v>2.616822429906542</v>
      </c>
      <c r="K2016" t="s">
        <v>818</v>
      </c>
      <c r="M2016" s="43">
        <v>535</v>
      </c>
    </row>
    <row r="2017" spans="2:13" ht="12.75">
      <c r="B2017" s="399">
        <v>1600</v>
      </c>
      <c r="C2017" s="1" t="s">
        <v>63</v>
      </c>
      <c r="D2017" s="15" t="s">
        <v>16</v>
      </c>
      <c r="E2017" s="1" t="s">
        <v>160</v>
      </c>
      <c r="F2017" s="30" t="s">
        <v>873</v>
      </c>
      <c r="G2017" s="30" t="s">
        <v>350</v>
      </c>
      <c r="H2017" s="6">
        <f t="shared" si="152"/>
        <v>-67450</v>
      </c>
      <c r="I2017" s="25">
        <f t="shared" si="151"/>
        <v>2.9906542056074765</v>
      </c>
      <c r="K2017" t="s">
        <v>818</v>
      </c>
      <c r="M2017" s="43">
        <v>535</v>
      </c>
    </row>
    <row r="2018" spans="2:13" ht="12.75">
      <c r="B2018" s="399">
        <v>1400</v>
      </c>
      <c r="C2018" s="1" t="s">
        <v>63</v>
      </c>
      <c r="D2018" s="15" t="s">
        <v>16</v>
      </c>
      <c r="E2018" s="1" t="s">
        <v>160</v>
      </c>
      <c r="F2018" s="30" t="s">
        <v>873</v>
      </c>
      <c r="G2018" s="30" t="s">
        <v>392</v>
      </c>
      <c r="H2018" s="6">
        <f t="shared" si="152"/>
        <v>-68850</v>
      </c>
      <c r="I2018" s="25">
        <f t="shared" si="151"/>
        <v>2.616822429906542</v>
      </c>
      <c r="K2018" t="s">
        <v>818</v>
      </c>
      <c r="M2018" s="43">
        <v>535</v>
      </c>
    </row>
    <row r="2019" spans="2:13" ht="12.75">
      <c r="B2019" s="399">
        <v>1700</v>
      </c>
      <c r="C2019" s="1" t="s">
        <v>63</v>
      </c>
      <c r="D2019" s="15" t="s">
        <v>16</v>
      </c>
      <c r="E2019" s="1" t="s">
        <v>160</v>
      </c>
      <c r="F2019" s="30" t="s">
        <v>873</v>
      </c>
      <c r="G2019" s="30" t="s">
        <v>395</v>
      </c>
      <c r="H2019" s="6">
        <f t="shared" si="152"/>
        <v>-70550</v>
      </c>
      <c r="I2019" s="25">
        <f t="shared" si="151"/>
        <v>3.177570093457944</v>
      </c>
      <c r="K2019" t="s">
        <v>818</v>
      </c>
      <c r="M2019" s="43">
        <v>535</v>
      </c>
    </row>
    <row r="2020" spans="1:13" s="96" customFormat="1" ht="12.75">
      <c r="A2020" s="14"/>
      <c r="B2020" s="400">
        <f>SUM(B1969:B2019)</f>
        <v>70550</v>
      </c>
      <c r="C2020" s="14"/>
      <c r="D2020" s="14"/>
      <c r="E2020" s="14" t="s">
        <v>160</v>
      </c>
      <c r="F2020" s="21"/>
      <c r="G2020" s="21"/>
      <c r="H2020" s="94">
        <v>0</v>
      </c>
      <c r="I2020" s="95">
        <f t="shared" si="151"/>
        <v>131.86915887850466</v>
      </c>
      <c r="M2020" s="43">
        <v>535</v>
      </c>
    </row>
    <row r="2021" spans="2:13" ht="12.75">
      <c r="B2021" s="44"/>
      <c r="H2021" s="6">
        <f t="shared" si="152"/>
        <v>0</v>
      </c>
      <c r="I2021" s="25">
        <f t="shared" si="151"/>
        <v>0</v>
      </c>
      <c r="M2021" s="43">
        <v>535</v>
      </c>
    </row>
    <row r="2022" spans="2:13" ht="12.75">
      <c r="B2022" s="44"/>
      <c r="H2022" s="6">
        <f t="shared" si="152"/>
        <v>0</v>
      </c>
      <c r="I2022" s="25">
        <f t="shared" si="151"/>
        <v>0</v>
      </c>
      <c r="M2022" s="43">
        <v>535</v>
      </c>
    </row>
    <row r="2023" spans="2:13" ht="12.75">
      <c r="B2023" s="44"/>
      <c r="H2023" s="6">
        <f t="shared" si="152"/>
        <v>0</v>
      </c>
      <c r="I2023" s="25">
        <f t="shared" si="151"/>
        <v>0</v>
      </c>
      <c r="M2023" s="43">
        <v>535</v>
      </c>
    </row>
    <row r="2024" spans="1:13" s="96" customFormat="1" ht="12.75">
      <c r="A2024" s="14"/>
      <c r="B2024" s="389">
        <f>B2031+B2047+B2053+B2063+B2078+B2085+B2092+B2039</f>
        <v>475000</v>
      </c>
      <c r="C2024" s="103" t="s">
        <v>874</v>
      </c>
      <c r="D2024" s="14"/>
      <c r="E2024" s="14"/>
      <c r="F2024" s="21"/>
      <c r="G2024" s="21"/>
      <c r="H2024" s="94"/>
      <c r="I2024" s="95">
        <f t="shared" si="151"/>
        <v>887.8504672897196</v>
      </c>
      <c r="M2024" s="43">
        <v>535</v>
      </c>
    </row>
    <row r="2025" spans="1:13" s="87" customFormat="1" ht="12.75">
      <c r="A2025" s="176"/>
      <c r="B2025" s="390" t="s">
        <v>1178</v>
      </c>
      <c r="C2025" s="176"/>
      <c r="D2025" s="176"/>
      <c r="E2025" s="176"/>
      <c r="F2025" s="177"/>
      <c r="G2025" s="178"/>
      <c r="H2025" s="111"/>
      <c r="I2025" s="179"/>
      <c r="J2025" s="180"/>
      <c r="K2025" s="180"/>
      <c r="L2025" s="180"/>
      <c r="M2025" s="43">
        <v>535</v>
      </c>
    </row>
    <row r="2026" spans="2:13" ht="12.75">
      <c r="B2026" s="9"/>
      <c r="H2026" s="6">
        <v>0</v>
      </c>
      <c r="I2026" s="25">
        <f t="shared" si="151"/>
        <v>0</v>
      </c>
      <c r="M2026" s="43">
        <v>535</v>
      </c>
    </row>
    <row r="2027" spans="2:13" ht="12.75">
      <c r="B2027" s="9"/>
      <c r="H2027" s="6">
        <f t="shared" si="152"/>
        <v>0</v>
      </c>
      <c r="I2027" s="25">
        <f t="shared" si="151"/>
        <v>0</v>
      </c>
      <c r="M2027" s="43">
        <v>535</v>
      </c>
    </row>
    <row r="2028" spans="2:13" ht="12.75">
      <c r="B2028" s="9">
        <v>5000</v>
      </c>
      <c r="C2028" t="s">
        <v>875</v>
      </c>
      <c r="D2028" s="158" t="s">
        <v>876</v>
      </c>
      <c r="E2028" s="159" t="s">
        <v>1224</v>
      </c>
      <c r="G2028" s="158" t="s">
        <v>154</v>
      </c>
      <c r="H2028" s="6">
        <f t="shared" si="152"/>
        <v>-5000</v>
      </c>
      <c r="I2028" s="25">
        <f t="shared" si="151"/>
        <v>9.345794392523365</v>
      </c>
      <c r="K2028" t="s">
        <v>818</v>
      </c>
      <c r="M2028" s="43">
        <v>535</v>
      </c>
    </row>
    <row r="2029" spans="2:13" ht="12.75">
      <c r="B2029" s="9">
        <v>5000</v>
      </c>
      <c r="C2029" t="s">
        <v>875</v>
      </c>
      <c r="D2029" s="158" t="s">
        <v>877</v>
      </c>
      <c r="E2029" s="159" t="s">
        <v>1224</v>
      </c>
      <c r="G2029" s="158" t="s">
        <v>229</v>
      </c>
      <c r="H2029" s="6">
        <f t="shared" si="152"/>
        <v>-10000</v>
      </c>
      <c r="I2029" s="25">
        <f aca="true" t="shared" si="153" ref="I2029:I2092">+B2029/M2029</f>
        <v>9.345794392523365</v>
      </c>
      <c r="K2029" t="s">
        <v>818</v>
      </c>
      <c r="M2029" s="43">
        <v>535</v>
      </c>
    </row>
    <row r="2030" spans="2:13" ht="12.75">
      <c r="B2030" s="9">
        <v>10000</v>
      </c>
      <c r="C2030" t="s">
        <v>878</v>
      </c>
      <c r="D2030" s="158" t="s">
        <v>876</v>
      </c>
      <c r="E2030" s="159" t="s">
        <v>1224</v>
      </c>
      <c r="G2030" s="158" t="s">
        <v>289</v>
      </c>
      <c r="H2030" s="6">
        <f t="shared" si="152"/>
        <v>-20000</v>
      </c>
      <c r="I2030" s="25">
        <f t="shared" si="153"/>
        <v>18.69158878504673</v>
      </c>
      <c r="K2030" t="s">
        <v>818</v>
      </c>
      <c r="M2030" s="43">
        <v>535</v>
      </c>
    </row>
    <row r="2031" spans="1:13" s="96" customFormat="1" ht="12.75">
      <c r="A2031" s="14"/>
      <c r="B2031" s="386">
        <f>SUM(B2028:B2030)</f>
        <v>20000</v>
      </c>
      <c r="C2031" s="14"/>
      <c r="D2031" s="14"/>
      <c r="E2031" s="160" t="s">
        <v>1224</v>
      </c>
      <c r="F2031" s="21"/>
      <c r="G2031" s="21"/>
      <c r="H2031" s="94"/>
      <c r="I2031" s="95">
        <f t="shared" si="153"/>
        <v>37.38317757009346</v>
      </c>
      <c r="M2031" s="43">
        <v>535</v>
      </c>
    </row>
    <row r="2032" spans="2:13" ht="12.75">
      <c r="B2032" s="9"/>
      <c r="H2032" s="6">
        <v>0</v>
      </c>
      <c r="I2032" s="25">
        <f t="shared" si="153"/>
        <v>0</v>
      </c>
      <c r="M2032" s="43">
        <v>535</v>
      </c>
    </row>
    <row r="2033" spans="2:13" ht="12.75">
      <c r="B2033" s="9"/>
      <c r="H2033" s="6">
        <f t="shared" si="152"/>
        <v>0</v>
      </c>
      <c r="I2033" s="25">
        <f t="shared" si="153"/>
        <v>0</v>
      </c>
      <c r="M2033" s="43">
        <v>535</v>
      </c>
    </row>
    <row r="2034" spans="2:13" ht="12.75">
      <c r="B2034" s="9">
        <v>5000</v>
      </c>
      <c r="C2034" t="s">
        <v>875</v>
      </c>
      <c r="D2034" s="158" t="s">
        <v>877</v>
      </c>
      <c r="E2034" s="159" t="s">
        <v>882</v>
      </c>
      <c r="G2034" s="158" t="s">
        <v>229</v>
      </c>
      <c r="H2034" s="6">
        <f t="shared" si="152"/>
        <v>-5000</v>
      </c>
      <c r="I2034" s="25">
        <f t="shared" si="153"/>
        <v>9.345794392523365</v>
      </c>
      <c r="K2034" t="s">
        <v>818</v>
      </c>
      <c r="M2034" s="43">
        <v>535</v>
      </c>
    </row>
    <row r="2035" spans="2:13" ht="12.75">
      <c r="B2035" s="9">
        <v>5000</v>
      </c>
      <c r="C2035" t="s">
        <v>875</v>
      </c>
      <c r="D2035" s="158" t="s">
        <v>877</v>
      </c>
      <c r="E2035" s="161" t="s">
        <v>882</v>
      </c>
      <c r="G2035" s="162" t="s">
        <v>211</v>
      </c>
      <c r="H2035" s="6">
        <f t="shared" si="152"/>
        <v>-10000</v>
      </c>
      <c r="I2035" s="25">
        <f t="shared" si="153"/>
        <v>9.345794392523365</v>
      </c>
      <c r="K2035" t="s">
        <v>818</v>
      </c>
      <c r="M2035" s="43">
        <v>535</v>
      </c>
    </row>
    <row r="2036" spans="2:13" ht="12.75">
      <c r="B2036" s="9">
        <v>10000</v>
      </c>
      <c r="C2036" t="s">
        <v>878</v>
      </c>
      <c r="D2036" s="162" t="s">
        <v>876</v>
      </c>
      <c r="E2036" s="161" t="s">
        <v>882</v>
      </c>
      <c r="G2036" s="162" t="s">
        <v>211</v>
      </c>
      <c r="H2036" s="6">
        <f t="shared" si="152"/>
        <v>-20000</v>
      </c>
      <c r="I2036" s="25">
        <f t="shared" si="153"/>
        <v>18.69158878504673</v>
      </c>
      <c r="K2036" t="s">
        <v>818</v>
      </c>
      <c r="M2036" s="43">
        <v>535</v>
      </c>
    </row>
    <row r="2037" spans="2:13" ht="12.75">
      <c r="B2037" s="9">
        <v>10000</v>
      </c>
      <c r="C2037" t="s">
        <v>879</v>
      </c>
      <c r="D2037" s="158" t="s">
        <v>876</v>
      </c>
      <c r="E2037" s="159" t="s">
        <v>882</v>
      </c>
      <c r="G2037" s="158" t="s">
        <v>233</v>
      </c>
      <c r="H2037" s="6">
        <f t="shared" si="152"/>
        <v>-30000</v>
      </c>
      <c r="I2037" s="25">
        <f t="shared" si="153"/>
        <v>18.69158878504673</v>
      </c>
      <c r="K2037" t="s">
        <v>818</v>
      </c>
      <c r="M2037" s="43">
        <v>535</v>
      </c>
    </row>
    <row r="2038" spans="2:13" ht="12.75">
      <c r="B2038" s="9">
        <v>10000</v>
      </c>
      <c r="C2038" t="s">
        <v>878</v>
      </c>
      <c r="D2038" s="158" t="s">
        <v>877</v>
      </c>
      <c r="E2038" s="159" t="s">
        <v>882</v>
      </c>
      <c r="G2038" s="158" t="s">
        <v>289</v>
      </c>
      <c r="H2038" s="6">
        <f t="shared" si="152"/>
        <v>-40000</v>
      </c>
      <c r="I2038" s="25">
        <f t="shared" si="153"/>
        <v>18.69158878504673</v>
      </c>
      <c r="K2038" t="s">
        <v>818</v>
      </c>
      <c r="M2038" s="43">
        <v>535</v>
      </c>
    </row>
    <row r="2039" spans="1:13" s="96" customFormat="1" ht="12.75">
      <c r="A2039" s="14"/>
      <c r="B2039" s="386">
        <f>SUM(B2034:B2038)</f>
        <v>40000</v>
      </c>
      <c r="D2039" s="181"/>
      <c r="E2039" s="160" t="s">
        <v>882</v>
      </c>
      <c r="F2039" s="21"/>
      <c r="G2039" s="181"/>
      <c r="H2039" s="94">
        <v>0</v>
      </c>
      <c r="I2039" s="95">
        <f aca="true" t="shared" si="154" ref="I2039:I2047">+B2039/M2039</f>
        <v>74.76635514018692</v>
      </c>
      <c r="M2039" s="43">
        <v>535</v>
      </c>
    </row>
    <row r="2040" spans="2:13" ht="12.75">
      <c r="B2040" s="9"/>
      <c r="C2040"/>
      <c r="D2040" s="158"/>
      <c r="E2040" s="159"/>
      <c r="G2040" s="158"/>
      <c r="H2040" s="6">
        <f aca="true" t="shared" si="155" ref="H2040:H2046">H2039-B2040</f>
        <v>0</v>
      </c>
      <c r="I2040" s="25">
        <f t="shared" si="154"/>
        <v>0</v>
      </c>
      <c r="M2040" s="43">
        <v>535</v>
      </c>
    </row>
    <row r="2041" spans="2:13" ht="12.75">
      <c r="B2041" s="9"/>
      <c r="C2041"/>
      <c r="D2041" s="158"/>
      <c r="E2041" s="159"/>
      <c r="G2041" s="158"/>
      <c r="H2041" s="6">
        <f t="shared" si="155"/>
        <v>0</v>
      </c>
      <c r="I2041" s="25">
        <f t="shared" si="154"/>
        <v>0</v>
      </c>
      <c r="M2041" s="43">
        <v>535</v>
      </c>
    </row>
    <row r="2042" spans="2:13" ht="12.75">
      <c r="B2042" s="9">
        <v>25000</v>
      </c>
      <c r="C2042" t="s">
        <v>890</v>
      </c>
      <c r="D2042" s="162" t="s">
        <v>877</v>
      </c>
      <c r="E2042" s="159" t="s">
        <v>895</v>
      </c>
      <c r="G2042" s="162" t="s">
        <v>169</v>
      </c>
      <c r="H2042" s="6">
        <f t="shared" si="155"/>
        <v>-25000</v>
      </c>
      <c r="I2042" s="25">
        <f t="shared" si="154"/>
        <v>46.728971962616825</v>
      </c>
      <c r="K2042" t="s">
        <v>818</v>
      </c>
      <c r="M2042" s="43">
        <v>535</v>
      </c>
    </row>
    <row r="2043" spans="2:13" ht="12.75">
      <c r="B2043" s="9">
        <v>10000</v>
      </c>
      <c r="C2043" t="s">
        <v>883</v>
      </c>
      <c r="D2043" s="158" t="s">
        <v>877</v>
      </c>
      <c r="E2043" s="159" t="s">
        <v>895</v>
      </c>
      <c r="G2043" s="158" t="s">
        <v>335</v>
      </c>
      <c r="H2043" s="6">
        <f t="shared" si="155"/>
        <v>-35000</v>
      </c>
      <c r="I2043" s="25">
        <f t="shared" si="154"/>
        <v>18.69158878504673</v>
      </c>
      <c r="K2043" t="s">
        <v>818</v>
      </c>
      <c r="M2043" s="43">
        <v>535</v>
      </c>
    </row>
    <row r="2044" spans="2:13" ht="12.75">
      <c r="B2044" s="9">
        <v>10000</v>
      </c>
      <c r="C2044" s="164" t="s">
        <v>889</v>
      </c>
      <c r="D2044" s="158" t="s">
        <v>877</v>
      </c>
      <c r="E2044" s="159" t="s">
        <v>895</v>
      </c>
      <c r="G2044" s="158" t="s">
        <v>338</v>
      </c>
      <c r="H2044" s="6">
        <f t="shared" si="155"/>
        <v>-45000</v>
      </c>
      <c r="I2044" s="25">
        <f t="shared" si="154"/>
        <v>18.69158878504673</v>
      </c>
      <c r="K2044" t="s">
        <v>818</v>
      </c>
      <c r="M2044" s="43">
        <v>535</v>
      </c>
    </row>
    <row r="2045" spans="2:13" ht="12.75">
      <c r="B2045" s="9">
        <v>25000</v>
      </c>
      <c r="C2045" s="164" t="s">
        <v>890</v>
      </c>
      <c r="D2045" s="158" t="s">
        <v>876</v>
      </c>
      <c r="E2045" s="159" t="s">
        <v>895</v>
      </c>
      <c r="G2045" s="158" t="s">
        <v>341</v>
      </c>
      <c r="H2045" s="6">
        <f t="shared" si="155"/>
        <v>-70000</v>
      </c>
      <c r="I2045" s="25">
        <f t="shared" si="154"/>
        <v>46.728971962616825</v>
      </c>
      <c r="K2045" t="s">
        <v>818</v>
      </c>
      <c r="M2045" s="43">
        <v>535</v>
      </c>
    </row>
    <row r="2046" spans="2:13" ht="12.75">
      <c r="B2046" s="9">
        <v>10000</v>
      </c>
      <c r="C2046" s="164" t="s">
        <v>891</v>
      </c>
      <c r="D2046" s="158" t="s">
        <v>877</v>
      </c>
      <c r="E2046" s="159" t="s">
        <v>895</v>
      </c>
      <c r="G2046" s="158" t="s">
        <v>350</v>
      </c>
      <c r="H2046" s="6">
        <f t="shared" si="155"/>
        <v>-80000</v>
      </c>
      <c r="I2046" s="25">
        <f t="shared" si="154"/>
        <v>18.69158878504673</v>
      </c>
      <c r="K2046" t="s">
        <v>818</v>
      </c>
      <c r="M2046" s="43">
        <v>535</v>
      </c>
    </row>
    <row r="2047" spans="1:13" s="96" customFormat="1" ht="12.75">
      <c r="A2047" s="14"/>
      <c r="B2047" s="386">
        <f>SUM(B2042:B2046)</f>
        <v>80000</v>
      </c>
      <c r="C2047" s="14"/>
      <c r="D2047" s="14"/>
      <c r="E2047" s="160" t="s">
        <v>895</v>
      </c>
      <c r="F2047" s="21"/>
      <c r="G2047" s="21"/>
      <c r="H2047" s="94">
        <v>0</v>
      </c>
      <c r="I2047" s="95">
        <f t="shared" si="154"/>
        <v>149.53271028037383</v>
      </c>
      <c r="M2047" s="43">
        <v>535</v>
      </c>
    </row>
    <row r="2048" spans="2:13" ht="12.75">
      <c r="B2048" s="9"/>
      <c r="H2048" s="6">
        <f aca="true" t="shared" si="156" ref="H2048:H2060">H2047-B2048</f>
        <v>0</v>
      </c>
      <c r="I2048" s="25">
        <f t="shared" si="153"/>
        <v>0</v>
      </c>
      <c r="M2048" s="43">
        <v>535</v>
      </c>
    </row>
    <row r="2049" spans="2:13" ht="12.75">
      <c r="B2049" s="9"/>
      <c r="H2049" s="6">
        <f t="shared" si="156"/>
        <v>0</v>
      </c>
      <c r="I2049" s="25">
        <f t="shared" si="153"/>
        <v>0</v>
      </c>
      <c r="M2049" s="43">
        <v>535</v>
      </c>
    </row>
    <row r="2050" spans="2:13" ht="12.75">
      <c r="B2050" s="9">
        <v>10000</v>
      </c>
      <c r="C2050" t="s">
        <v>883</v>
      </c>
      <c r="D2050" s="158" t="s">
        <v>876</v>
      </c>
      <c r="E2050" s="159" t="s">
        <v>884</v>
      </c>
      <c r="G2050" s="158" t="s">
        <v>885</v>
      </c>
      <c r="H2050" s="6">
        <f>H2049-B2050</f>
        <v>-10000</v>
      </c>
      <c r="I2050" s="25">
        <f>+B2050/M2050</f>
        <v>18.69158878504673</v>
      </c>
      <c r="K2050" t="s">
        <v>818</v>
      </c>
      <c r="M2050" s="43">
        <v>535</v>
      </c>
    </row>
    <row r="2051" spans="2:13" ht="12.75">
      <c r="B2051" s="9">
        <v>10000</v>
      </c>
      <c r="C2051" t="s">
        <v>886</v>
      </c>
      <c r="D2051" s="158" t="s">
        <v>876</v>
      </c>
      <c r="E2051" s="159" t="s">
        <v>887</v>
      </c>
      <c r="G2051" s="158" t="s">
        <v>32</v>
      </c>
      <c r="H2051" s="6">
        <f>H2050-B2051</f>
        <v>-20000</v>
      </c>
      <c r="I2051" s="25">
        <f>+B2051/M2051</f>
        <v>18.69158878504673</v>
      </c>
      <c r="K2051" t="s">
        <v>818</v>
      </c>
      <c r="M2051" s="43">
        <v>535</v>
      </c>
    </row>
    <row r="2052" spans="2:13" ht="12.75">
      <c r="B2052" s="9">
        <v>10000</v>
      </c>
      <c r="C2052" t="s">
        <v>879</v>
      </c>
      <c r="D2052" s="158" t="s">
        <v>876</v>
      </c>
      <c r="E2052" s="159" t="s">
        <v>880</v>
      </c>
      <c r="G2052" s="158" t="s">
        <v>881</v>
      </c>
      <c r="H2052" s="6">
        <f>H2051-B2052</f>
        <v>-30000</v>
      </c>
      <c r="I2052" s="25">
        <f>+B2052/M2052</f>
        <v>18.69158878504673</v>
      </c>
      <c r="K2052" t="s">
        <v>818</v>
      </c>
      <c r="M2052" s="43">
        <v>535</v>
      </c>
    </row>
    <row r="2053" spans="1:13" s="96" customFormat="1" ht="12.75">
      <c r="A2053" s="14"/>
      <c r="B2053" s="386">
        <f>SUM(B2050:B2052)</f>
        <v>30000</v>
      </c>
      <c r="C2053" s="14"/>
      <c r="D2053" s="14"/>
      <c r="E2053" s="160" t="s">
        <v>884</v>
      </c>
      <c r="F2053" s="21"/>
      <c r="G2053" s="21"/>
      <c r="H2053" s="94"/>
      <c r="I2053" s="95">
        <f t="shared" si="153"/>
        <v>56.074766355140184</v>
      </c>
      <c r="M2053" s="43">
        <v>535</v>
      </c>
    </row>
    <row r="2054" spans="2:13" ht="12.75">
      <c r="B2054" s="9"/>
      <c r="H2054" s="6">
        <f t="shared" si="156"/>
        <v>0</v>
      </c>
      <c r="I2054" s="25">
        <f t="shared" si="153"/>
        <v>0</v>
      </c>
      <c r="M2054" s="43">
        <v>535</v>
      </c>
    </row>
    <row r="2055" spans="2:13" ht="12.75">
      <c r="B2055" s="9"/>
      <c r="H2055" s="6">
        <f t="shared" si="156"/>
        <v>0</v>
      </c>
      <c r="I2055" s="25">
        <f t="shared" si="153"/>
        <v>0</v>
      </c>
      <c r="M2055" s="43">
        <v>535</v>
      </c>
    </row>
    <row r="2056" spans="2:13" ht="12.75">
      <c r="B2056" s="9">
        <v>10000</v>
      </c>
      <c r="C2056" t="s">
        <v>878</v>
      </c>
      <c r="D2056" s="158" t="s">
        <v>876</v>
      </c>
      <c r="E2056" s="159" t="s">
        <v>888</v>
      </c>
      <c r="G2056" s="158" t="s">
        <v>32</v>
      </c>
      <c r="H2056" s="6">
        <f t="shared" si="156"/>
        <v>-10000</v>
      </c>
      <c r="I2056" s="25">
        <f t="shared" si="153"/>
        <v>18.69158878504673</v>
      </c>
      <c r="K2056" t="s">
        <v>818</v>
      </c>
      <c r="M2056" s="43">
        <v>535</v>
      </c>
    </row>
    <row r="2057" spans="2:13" ht="12.75">
      <c r="B2057" s="9">
        <v>10000</v>
      </c>
      <c r="C2057" t="s">
        <v>878</v>
      </c>
      <c r="D2057" s="158" t="s">
        <v>877</v>
      </c>
      <c r="E2057" s="159" t="s">
        <v>888</v>
      </c>
      <c r="G2057" s="158" t="s">
        <v>32</v>
      </c>
      <c r="H2057" s="6">
        <f t="shared" si="156"/>
        <v>-20000</v>
      </c>
      <c r="I2057" s="25">
        <f t="shared" si="153"/>
        <v>18.69158878504673</v>
      </c>
      <c r="K2057" t="s">
        <v>818</v>
      </c>
      <c r="M2057" s="43">
        <v>535</v>
      </c>
    </row>
    <row r="2058" spans="2:13" ht="12.75">
      <c r="B2058" s="9">
        <v>10000</v>
      </c>
      <c r="C2058" t="s">
        <v>889</v>
      </c>
      <c r="D2058" s="158" t="s">
        <v>877</v>
      </c>
      <c r="E2058" s="159" t="s">
        <v>888</v>
      </c>
      <c r="G2058" s="158" t="s">
        <v>39</v>
      </c>
      <c r="H2058" s="6">
        <f t="shared" si="156"/>
        <v>-30000</v>
      </c>
      <c r="I2058" s="25">
        <f t="shared" si="153"/>
        <v>18.69158878504673</v>
      </c>
      <c r="K2058" t="s">
        <v>818</v>
      </c>
      <c r="M2058" s="43">
        <v>535</v>
      </c>
    </row>
    <row r="2059" spans="2:13" ht="12.75">
      <c r="B2059" s="9">
        <v>10000</v>
      </c>
      <c r="C2059" t="s">
        <v>890</v>
      </c>
      <c r="D2059" s="158" t="s">
        <v>877</v>
      </c>
      <c r="E2059" s="159" t="s">
        <v>888</v>
      </c>
      <c r="G2059" s="158" t="s">
        <v>45</v>
      </c>
      <c r="H2059" s="6">
        <f t="shared" si="156"/>
        <v>-40000</v>
      </c>
      <c r="I2059" s="25">
        <f t="shared" si="153"/>
        <v>18.69158878504673</v>
      </c>
      <c r="K2059" t="s">
        <v>818</v>
      </c>
      <c r="M2059" s="43">
        <v>535</v>
      </c>
    </row>
    <row r="2060" spans="2:13" ht="12.75">
      <c r="B2060" s="9">
        <v>10000</v>
      </c>
      <c r="C2060" t="s">
        <v>891</v>
      </c>
      <c r="D2060" s="158" t="s">
        <v>877</v>
      </c>
      <c r="E2060" s="159" t="s">
        <v>888</v>
      </c>
      <c r="G2060" s="158" t="s">
        <v>154</v>
      </c>
      <c r="H2060" s="6">
        <f t="shared" si="156"/>
        <v>-50000</v>
      </c>
      <c r="I2060" s="25">
        <f t="shared" si="153"/>
        <v>18.69158878504673</v>
      </c>
      <c r="K2060" t="s">
        <v>818</v>
      </c>
      <c r="M2060" s="43">
        <v>535</v>
      </c>
    </row>
    <row r="2061" spans="2:13" ht="12.75">
      <c r="B2061" s="9">
        <v>10000</v>
      </c>
      <c r="C2061" t="s">
        <v>879</v>
      </c>
      <c r="D2061" s="158" t="s">
        <v>876</v>
      </c>
      <c r="E2061" s="159" t="s">
        <v>888</v>
      </c>
      <c r="G2061" s="158" t="s">
        <v>156</v>
      </c>
      <c r="H2061" s="6">
        <f>H2060-B2061</f>
        <v>-60000</v>
      </c>
      <c r="I2061" s="25">
        <f t="shared" si="153"/>
        <v>18.69158878504673</v>
      </c>
      <c r="K2061" t="s">
        <v>818</v>
      </c>
      <c r="M2061" s="43">
        <v>535</v>
      </c>
    </row>
    <row r="2062" spans="2:13" ht="12.75">
      <c r="B2062" s="9">
        <v>10000</v>
      </c>
      <c r="C2062" t="s">
        <v>883</v>
      </c>
      <c r="D2062" s="158" t="s">
        <v>876</v>
      </c>
      <c r="E2062" s="159" t="s">
        <v>888</v>
      </c>
      <c r="G2062" s="158" t="s">
        <v>335</v>
      </c>
      <c r="H2062" s="6">
        <f aca="true" t="shared" si="157" ref="H2062:H2120">H2061-B2062</f>
        <v>-70000</v>
      </c>
      <c r="I2062" s="25">
        <f t="shared" si="153"/>
        <v>18.69158878504673</v>
      </c>
      <c r="K2062" t="s">
        <v>818</v>
      </c>
      <c r="M2062" s="43">
        <v>535</v>
      </c>
    </row>
    <row r="2063" spans="1:13" s="96" customFormat="1" ht="12.75">
      <c r="A2063" s="14"/>
      <c r="B2063" s="386">
        <f>SUM(B2056:B2062)</f>
        <v>70000</v>
      </c>
      <c r="C2063" s="163"/>
      <c r="D2063" s="14"/>
      <c r="E2063" s="160" t="s">
        <v>1190</v>
      </c>
      <c r="F2063" s="21"/>
      <c r="G2063" s="21"/>
      <c r="H2063" s="94">
        <v>0</v>
      </c>
      <c r="I2063" s="95">
        <f t="shared" si="153"/>
        <v>130.84112149532712</v>
      </c>
      <c r="M2063" s="43">
        <v>535</v>
      </c>
    </row>
    <row r="2064" spans="2:13" ht="12.75">
      <c r="B2064" s="9"/>
      <c r="H2064" s="6">
        <f t="shared" si="157"/>
        <v>0</v>
      </c>
      <c r="I2064" s="25">
        <f t="shared" si="153"/>
        <v>0</v>
      </c>
      <c r="M2064" s="43">
        <v>535</v>
      </c>
    </row>
    <row r="2065" spans="2:13" ht="12.75">
      <c r="B2065" s="387"/>
      <c r="H2065" s="6">
        <f t="shared" si="157"/>
        <v>0</v>
      </c>
      <c r="I2065" s="25">
        <f t="shared" si="153"/>
        <v>0</v>
      </c>
      <c r="M2065" s="43">
        <v>535</v>
      </c>
    </row>
    <row r="2066" spans="2:13" ht="12.75">
      <c r="B2066" s="9">
        <v>5000</v>
      </c>
      <c r="C2066" t="s">
        <v>875</v>
      </c>
      <c r="D2066" s="158" t="s">
        <v>876</v>
      </c>
      <c r="E2066" s="159" t="s">
        <v>892</v>
      </c>
      <c r="G2066" s="158" t="s">
        <v>42</v>
      </c>
      <c r="H2066" s="6">
        <f t="shared" si="157"/>
        <v>-5000</v>
      </c>
      <c r="I2066" s="25">
        <f t="shared" si="153"/>
        <v>9.345794392523365</v>
      </c>
      <c r="K2066" t="s">
        <v>818</v>
      </c>
      <c r="M2066" s="43">
        <v>535</v>
      </c>
    </row>
    <row r="2067" spans="2:13" ht="12.75">
      <c r="B2067" s="9">
        <v>5000</v>
      </c>
      <c r="C2067" t="s">
        <v>875</v>
      </c>
      <c r="D2067" s="162" t="s">
        <v>876</v>
      </c>
      <c r="E2067" s="161" t="s">
        <v>892</v>
      </c>
      <c r="G2067" s="162" t="s">
        <v>42</v>
      </c>
      <c r="H2067" s="6">
        <f t="shared" si="157"/>
        <v>-10000</v>
      </c>
      <c r="I2067" s="25">
        <f t="shared" si="153"/>
        <v>9.345794392523365</v>
      </c>
      <c r="K2067" t="s">
        <v>818</v>
      </c>
      <c r="M2067" s="43">
        <v>535</v>
      </c>
    </row>
    <row r="2068" spans="2:13" ht="12.75">
      <c r="B2068" s="9">
        <v>5000</v>
      </c>
      <c r="C2068" t="s">
        <v>875</v>
      </c>
      <c r="D2068" s="158" t="s">
        <v>877</v>
      </c>
      <c r="E2068" s="159" t="s">
        <v>892</v>
      </c>
      <c r="G2068" s="158" t="s">
        <v>42</v>
      </c>
      <c r="H2068" s="6">
        <f t="shared" si="157"/>
        <v>-15000</v>
      </c>
      <c r="I2068" s="25">
        <f t="shared" si="153"/>
        <v>9.345794392523365</v>
      </c>
      <c r="K2068" t="s">
        <v>818</v>
      </c>
      <c r="M2068" s="43">
        <v>535</v>
      </c>
    </row>
    <row r="2069" spans="2:13" ht="12.75">
      <c r="B2069" s="9">
        <v>5000</v>
      </c>
      <c r="C2069" t="s">
        <v>875</v>
      </c>
      <c r="D2069" s="158" t="s">
        <v>877</v>
      </c>
      <c r="E2069" s="159" t="s">
        <v>892</v>
      </c>
      <c r="G2069" s="158" t="s">
        <v>47</v>
      </c>
      <c r="H2069" s="6">
        <f t="shared" si="157"/>
        <v>-20000</v>
      </c>
      <c r="I2069" s="25">
        <f t="shared" si="153"/>
        <v>9.345794392523365</v>
      </c>
      <c r="K2069" t="s">
        <v>818</v>
      </c>
      <c r="M2069" s="43">
        <v>535</v>
      </c>
    </row>
    <row r="2070" spans="2:13" ht="12.75">
      <c r="B2070" s="9">
        <v>10000</v>
      </c>
      <c r="C2070" t="s">
        <v>878</v>
      </c>
      <c r="D2070" s="158" t="s">
        <v>876</v>
      </c>
      <c r="E2070" s="159" t="s">
        <v>892</v>
      </c>
      <c r="G2070" s="158" t="s">
        <v>47</v>
      </c>
      <c r="H2070" s="6">
        <f t="shared" si="157"/>
        <v>-30000</v>
      </c>
      <c r="I2070" s="25">
        <f t="shared" si="153"/>
        <v>18.69158878504673</v>
      </c>
      <c r="K2070" t="s">
        <v>818</v>
      </c>
      <c r="M2070" s="43">
        <v>535</v>
      </c>
    </row>
    <row r="2071" spans="2:13" ht="12.75">
      <c r="B2071" s="9">
        <v>10000</v>
      </c>
      <c r="C2071" t="s">
        <v>879</v>
      </c>
      <c r="D2071" s="158" t="s">
        <v>876</v>
      </c>
      <c r="E2071" s="159" t="s">
        <v>892</v>
      </c>
      <c r="G2071" s="158" t="s">
        <v>156</v>
      </c>
      <c r="H2071" s="6">
        <f t="shared" si="157"/>
        <v>-40000</v>
      </c>
      <c r="I2071" s="25">
        <f t="shared" si="153"/>
        <v>18.69158878504673</v>
      </c>
      <c r="K2071" t="s">
        <v>818</v>
      </c>
      <c r="M2071" s="43">
        <v>535</v>
      </c>
    </row>
    <row r="2072" spans="2:13" ht="12.75">
      <c r="B2072" s="9">
        <v>10000</v>
      </c>
      <c r="C2072" t="s">
        <v>893</v>
      </c>
      <c r="D2072" s="158" t="s">
        <v>876</v>
      </c>
      <c r="E2072" s="159" t="s">
        <v>892</v>
      </c>
      <c r="G2072" s="158" t="s">
        <v>47</v>
      </c>
      <c r="H2072" s="6">
        <f t="shared" si="157"/>
        <v>-50000</v>
      </c>
      <c r="I2072" s="25">
        <f t="shared" si="153"/>
        <v>18.69158878504673</v>
      </c>
      <c r="K2072" t="s">
        <v>818</v>
      </c>
      <c r="M2072" s="43">
        <v>535</v>
      </c>
    </row>
    <row r="2073" spans="2:13" ht="12.75">
      <c r="B2073" s="9">
        <v>10000</v>
      </c>
      <c r="C2073" t="s">
        <v>878</v>
      </c>
      <c r="D2073" s="162" t="s">
        <v>877</v>
      </c>
      <c r="E2073" s="159" t="s">
        <v>892</v>
      </c>
      <c r="G2073" s="162" t="s">
        <v>211</v>
      </c>
      <c r="H2073" s="6">
        <f t="shared" si="157"/>
        <v>-60000</v>
      </c>
      <c r="I2073" s="25">
        <f t="shared" si="153"/>
        <v>18.69158878504673</v>
      </c>
      <c r="K2073" t="s">
        <v>818</v>
      </c>
      <c r="M2073" s="43">
        <v>535</v>
      </c>
    </row>
    <row r="2074" spans="2:13" ht="12.75">
      <c r="B2074" s="9">
        <v>10000</v>
      </c>
      <c r="C2074" t="s">
        <v>889</v>
      </c>
      <c r="D2074" s="162" t="s">
        <v>877</v>
      </c>
      <c r="E2074" s="159" t="s">
        <v>892</v>
      </c>
      <c r="G2074" s="162" t="s">
        <v>231</v>
      </c>
      <c r="H2074" s="6">
        <f t="shared" si="157"/>
        <v>-70000</v>
      </c>
      <c r="I2074" s="25">
        <f t="shared" si="153"/>
        <v>18.69158878504673</v>
      </c>
      <c r="K2074" t="s">
        <v>818</v>
      </c>
      <c r="M2074" s="43">
        <v>535</v>
      </c>
    </row>
    <row r="2075" spans="2:13" ht="12.75">
      <c r="B2075" s="9">
        <v>30000</v>
      </c>
      <c r="C2075" t="s">
        <v>894</v>
      </c>
      <c r="D2075" s="162" t="s">
        <v>876</v>
      </c>
      <c r="E2075" s="159" t="s">
        <v>892</v>
      </c>
      <c r="G2075" s="162" t="s">
        <v>306</v>
      </c>
      <c r="H2075" s="6">
        <f t="shared" si="157"/>
        <v>-100000</v>
      </c>
      <c r="I2075" s="25">
        <f t="shared" si="153"/>
        <v>56.074766355140184</v>
      </c>
      <c r="K2075" t="s">
        <v>818</v>
      </c>
      <c r="M2075" s="43">
        <v>535</v>
      </c>
    </row>
    <row r="2076" spans="2:13" ht="12.75">
      <c r="B2076" s="9">
        <v>10000</v>
      </c>
      <c r="C2076" s="164" t="s">
        <v>890</v>
      </c>
      <c r="D2076" s="158" t="s">
        <v>877</v>
      </c>
      <c r="E2076" s="159" t="s">
        <v>892</v>
      </c>
      <c r="G2076" s="158" t="s">
        <v>306</v>
      </c>
      <c r="H2076" s="6">
        <f t="shared" si="157"/>
        <v>-110000</v>
      </c>
      <c r="I2076" s="25">
        <f t="shared" si="153"/>
        <v>18.69158878504673</v>
      </c>
      <c r="K2076" t="s">
        <v>818</v>
      </c>
      <c r="M2076" s="43">
        <v>535</v>
      </c>
    </row>
    <row r="2077" spans="2:13" ht="12.75">
      <c r="B2077" s="9">
        <v>10000</v>
      </c>
      <c r="C2077" s="164" t="s">
        <v>891</v>
      </c>
      <c r="D2077" s="158" t="s">
        <v>877</v>
      </c>
      <c r="E2077" s="159" t="s">
        <v>892</v>
      </c>
      <c r="G2077" s="158" t="s">
        <v>392</v>
      </c>
      <c r="H2077" s="6">
        <f t="shared" si="157"/>
        <v>-120000</v>
      </c>
      <c r="I2077" s="25">
        <f t="shared" si="153"/>
        <v>18.69158878504673</v>
      </c>
      <c r="K2077" t="s">
        <v>818</v>
      </c>
      <c r="M2077" s="43">
        <v>535</v>
      </c>
    </row>
    <row r="2078" spans="1:13" s="96" customFormat="1" ht="12.75">
      <c r="A2078" s="14"/>
      <c r="B2078" s="386">
        <f>SUM(B2066:B2077)</f>
        <v>120000</v>
      </c>
      <c r="C2078" s="14"/>
      <c r="D2078" s="14"/>
      <c r="E2078" s="160" t="s">
        <v>892</v>
      </c>
      <c r="F2078" s="21"/>
      <c r="G2078" s="21"/>
      <c r="H2078" s="94"/>
      <c r="I2078" s="95">
        <f t="shared" si="153"/>
        <v>224.29906542056074</v>
      </c>
      <c r="M2078" s="43">
        <v>535</v>
      </c>
    </row>
    <row r="2079" spans="2:13" ht="12.75">
      <c r="B2079" s="9"/>
      <c r="H2079" s="6">
        <f t="shared" si="157"/>
        <v>0</v>
      </c>
      <c r="I2079" s="25">
        <f t="shared" si="153"/>
        <v>0</v>
      </c>
      <c r="M2079" s="43">
        <v>535</v>
      </c>
    </row>
    <row r="2080" spans="2:13" ht="12.75">
      <c r="B2080" s="9"/>
      <c r="H2080" s="6">
        <f t="shared" si="157"/>
        <v>0</v>
      </c>
      <c r="I2080" s="25">
        <f t="shared" si="153"/>
        <v>0</v>
      </c>
      <c r="M2080" s="43">
        <v>535</v>
      </c>
    </row>
    <row r="2081" spans="2:13" ht="12.75">
      <c r="B2081" s="9">
        <v>5000</v>
      </c>
      <c r="C2081" t="s">
        <v>875</v>
      </c>
      <c r="D2081" s="158" t="s">
        <v>876</v>
      </c>
      <c r="E2081" s="159" t="s">
        <v>1238</v>
      </c>
      <c r="G2081" s="158" t="s">
        <v>156</v>
      </c>
      <c r="H2081" s="6">
        <f t="shared" si="157"/>
        <v>-5000</v>
      </c>
      <c r="I2081" s="25">
        <f t="shared" si="153"/>
        <v>9.345794392523365</v>
      </c>
      <c r="K2081" t="s">
        <v>818</v>
      </c>
      <c r="M2081" s="43">
        <v>535</v>
      </c>
    </row>
    <row r="2082" spans="2:13" ht="12.75">
      <c r="B2082" s="9">
        <v>30000</v>
      </c>
      <c r="C2082" t="s">
        <v>894</v>
      </c>
      <c r="D2082" s="158" t="s">
        <v>876</v>
      </c>
      <c r="E2082" s="159" t="s">
        <v>1238</v>
      </c>
      <c r="G2082" s="158" t="s">
        <v>169</v>
      </c>
      <c r="H2082" s="6">
        <f t="shared" si="157"/>
        <v>-35000</v>
      </c>
      <c r="I2082" s="25">
        <f t="shared" si="153"/>
        <v>56.074766355140184</v>
      </c>
      <c r="K2082" t="s">
        <v>818</v>
      </c>
      <c r="M2082" s="43">
        <v>535</v>
      </c>
    </row>
    <row r="2083" spans="2:13" ht="12.75">
      <c r="B2083" s="9">
        <v>10000</v>
      </c>
      <c r="C2083" s="164" t="s">
        <v>893</v>
      </c>
      <c r="D2083" s="162" t="s">
        <v>876</v>
      </c>
      <c r="E2083" s="159" t="s">
        <v>1238</v>
      </c>
      <c r="G2083" s="162" t="s">
        <v>231</v>
      </c>
      <c r="H2083" s="6">
        <f t="shared" si="157"/>
        <v>-45000</v>
      </c>
      <c r="I2083" s="25">
        <f t="shared" si="153"/>
        <v>18.69158878504673</v>
      </c>
      <c r="K2083" t="s">
        <v>818</v>
      </c>
      <c r="M2083" s="43">
        <v>535</v>
      </c>
    </row>
    <row r="2084" spans="2:13" ht="12.75">
      <c r="B2084" s="9">
        <v>10000</v>
      </c>
      <c r="C2084" t="s">
        <v>879</v>
      </c>
      <c r="D2084" s="158" t="s">
        <v>876</v>
      </c>
      <c r="E2084" s="159" t="s">
        <v>1238</v>
      </c>
      <c r="G2084" s="158" t="s">
        <v>233</v>
      </c>
      <c r="H2084" s="6">
        <f t="shared" si="157"/>
        <v>-55000</v>
      </c>
      <c r="I2084" s="25">
        <f t="shared" si="153"/>
        <v>18.69158878504673</v>
      </c>
      <c r="K2084" t="s">
        <v>818</v>
      </c>
      <c r="M2084" s="43">
        <v>535</v>
      </c>
    </row>
    <row r="2085" spans="1:13" s="96" customFormat="1" ht="12.75">
      <c r="A2085" s="14"/>
      <c r="B2085" s="393">
        <f>SUM(B2081:B2084)</f>
        <v>55000</v>
      </c>
      <c r="C2085" s="14"/>
      <c r="D2085" s="14"/>
      <c r="E2085" s="160" t="s">
        <v>1238</v>
      </c>
      <c r="F2085" s="21"/>
      <c r="G2085" s="21"/>
      <c r="H2085" s="94"/>
      <c r="I2085" s="95">
        <f t="shared" si="153"/>
        <v>102.80373831775701</v>
      </c>
      <c r="M2085" s="43">
        <v>535</v>
      </c>
    </row>
    <row r="2086" spans="2:13" ht="12.75">
      <c r="B2086" s="387"/>
      <c r="H2086" s="6">
        <f t="shared" si="157"/>
        <v>0</v>
      </c>
      <c r="I2086" s="25">
        <f t="shared" si="153"/>
        <v>0</v>
      </c>
      <c r="M2086" s="43">
        <v>535</v>
      </c>
    </row>
    <row r="2087" spans="2:13" ht="12.75">
      <c r="B2087" s="9"/>
      <c r="H2087" s="6">
        <f t="shared" si="157"/>
        <v>0</v>
      </c>
      <c r="I2087" s="25">
        <f t="shared" si="153"/>
        <v>0</v>
      </c>
      <c r="M2087" s="43">
        <v>535</v>
      </c>
    </row>
    <row r="2088" spans="2:13" ht="12.75">
      <c r="B2088" s="9">
        <v>30000</v>
      </c>
      <c r="C2088" s="164" t="s">
        <v>894</v>
      </c>
      <c r="D2088" s="158" t="s">
        <v>876</v>
      </c>
      <c r="E2088" s="159" t="s">
        <v>1191</v>
      </c>
      <c r="G2088" s="158" t="s">
        <v>370</v>
      </c>
      <c r="H2088" s="6">
        <f t="shared" si="157"/>
        <v>-30000</v>
      </c>
      <c r="I2088" s="25">
        <f t="shared" si="153"/>
        <v>56.074766355140184</v>
      </c>
      <c r="K2088" t="s">
        <v>818</v>
      </c>
      <c r="M2088" s="43">
        <v>535</v>
      </c>
    </row>
    <row r="2089" spans="2:13" ht="12.75">
      <c r="B2089" s="9">
        <v>10000</v>
      </c>
      <c r="C2089" s="165" t="s">
        <v>878</v>
      </c>
      <c r="D2089" s="158" t="s">
        <v>877</v>
      </c>
      <c r="E2089" s="159" t="s">
        <v>1191</v>
      </c>
      <c r="G2089" s="158" t="s">
        <v>392</v>
      </c>
      <c r="H2089" s="6">
        <f t="shared" si="157"/>
        <v>-40000</v>
      </c>
      <c r="I2089" s="25">
        <f t="shared" si="153"/>
        <v>18.69158878504673</v>
      </c>
      <c r="K2089" t="s">
        <v>818</v>
      </c>
      <c r="M2089" s="43">
        <v>535</v>
      </c>
    </row>
    <row r="2090" spans="2:13" ht="12.75">
      <c r="B2090" s="9">
        <v>10000</v>
      </c>
      <c r="C2090" s="164" t="s">
        <v>878</v>
      </c>
      <c r="D2090" s="158" t="s">
        <v>876</v>
      </c>
      <c r="E2090" s="159" t="s">
        <v>1191</v>
      </c>
      <c r="G2090" s="158" t="s">
        <v>392</v>
      </c>
      <c r="H2090" s="6">
        <f t="shared" si="157"/>
        <v>-50000</v>
      </c>
      <c r="I2090" s="25">
        <f t="shared" si="153"/>
        <v>18.69158878504673</v>
      </c>
      <c r="K2090" t="s">
        <v>818</v>
      </c>
      <c r="M2090" s="43">
        <v>535</v>
      </c>
    </row>
    <row r="2091" spans="2:13" ht="12.75">
      <c r="B2091" s="9">
        <v>10000</v>
      </c>
      <c r="C2091" s="164" t="s">
        <v>893</v>
      </c>
      <c r="D2091" s="158" t="s">
        <v>876</v>
      </c>
      <c r="E2091" s="159" t="s">
        <v>1191</v>
      </c>
      <c r="G2091" s="158" t="s">
        <v>392</v>
      </c>
      <c r="H2091" s="6">
        <f t="shared" si="157"/>
        <v>-60000</v>
      </c>
      <c r="I2091" s="25">
        <f t="shared" si="153"/>
        <v>18.69158878504673</v>
      </c>
      <c r="K2091" t="s">
        <v>818</v>
      </c>
      <c r="M2091" s="43">
        <v>535</v>
      </c>
    </row>
    <row r="2092" spans="1:13" s="96" customFormat="1" ht="12.75">
      <c r="A2092" s="14"/>
      <c r="B2092" s="386">
        <f>SUM(B2088:B2091)</f>
        <v>60000</v>
      </c>
      <c r="C2092" s="14"/>
      <c r="D2092" s="14"/>
      <c r="E2092" s="160" t="s">
        <v>1191</v>
      </c>
      <c r="F2092" s="21"/>
      <c r="G2092" s="21"/>
      <c r="H2092" s="94"/>
      <c r="I2092" s="95">
        <f t="shared" si="153"/>
        <v>112.14953271028037</v>
      </c>
      <c r="M2092" s="43">
        <v>535</v>
      </c>
    </row>
    <row r="2093" spans="2:13" ht="12.75">
      <c r="B2093" s="9"/>
      <c r="H2093" s="6">
        <v>0</v>
      </c>
      <c r="I2093" s="25">
        <f aca="true" t="shared" si="158" ref="I2093:I2153">+B2093/M2093</f>
        <v>0</v>
      </c>
      <c r="M2093" s="43">
        <v>535</v>
      </c>
    </row>
    <row r="2094" spans="2:13" ht="12.75">
      <c r="B2094" s="9"/>
      <c r="H2094" s="6">
        <f t="shared" si="157"/>
        <v>0</v>
      </c>
      <c r="I2094" s="25">
        <f t="shared" si="158"/>
        <v>0</v>
      </c>
      <c r="M2094" s="43">
        <v>535</v>
      </c>
    </row>
    <row r="2095" spans="2:13" ht="12.75">
      <c r="B2095" s="9"/>
      <c r="H2095" s="6">
        <f t="shared" si="157"/>
        <v>0</v>
      </c>
      <c r="I2095" s="25">
        <f t="shared" si="158"/>
        <v>0</v>
      </c>
      <c r="M2095" s="43">
        <v>535</v>
      </c>
    </row>
    <row r="2096" spans="2:13" ht="12.75">
      <c r="B2096" s="9"/>
      <c r="H2096" s="6">
        <v>0</v>
      </c>
      <c r="I2096" s="25">
        <f t="shared" si="158"/>
        <v>0</v>
      </c>
      <c r="M2096" s="43">
        <v>535</v>
      </c>
    </row>
    <row r="2097" spans="1:13" s="96" customFormat="1" ht="12.75">
      <c r="A2097" s="14"/>
      <c r="B2097" s="389">
        <f>B2102</f>
        <v>20000</v>
      </c>
      <c r="C2097" s="103" t="s">
        <v>1192</v>
      </c>
      <c r="D2097" s="14"/>
      <c r="E2097" s="14"/>
      <c r="F2097" s="21"/>
      <c r="G2097" s="21"/>
      <c r="H2097" s="94">
        <f t="shared" si="157"/>
        <v>-20000</v>
      </c>
      <c r="I2097" s="95">
        <f t="shared" si="158"/>
        <v>37.38317757009346</v>
      </c>
      <c r="M2097" s="43">
        <v>535</v>
      </c>
    </row>
    <row r="2098" spans="2:13" ht="12.75">
      <c r="B2098" s="9"/>
      <c r="H2098" s="6">
        <v>0</v>
      </c>
      <c r="I2098" s="25">
        <f t="shared" si="158"/>
        <v>0</v>
      </c>
      <c r="M2098" s="43">
        <v>535</v>
      </c>
    </row>
    <row r="2099" spans="2:13" ht="12.75">
      <c r="B2099" s="9"/>
      <c r="H2099" s="6">
        <f t="shared" si="157"/>
        <v>0</v>
      </c>
      <c r="I2099" s="25">
        <f t="shared" si="158"/>
        <v>0</v>
      </c>
      <c r="M2099" s="43">
        <v>535</v>
      </c>
    </row>
    <row r="2100" spans="2:13" ht="12.75">
      <c r="B2100" s="9">
        <v>10000</v>
      </c>
      <c r="C2100" s="1" t="s">
        <v>896</v>
      </c>
      <c r="D2100" s="15" t="s">
        <v>16</v>
      </c>
      <c r="E2100" s="159" t="s">
        <v>895</v>
      </c>
      <c r="F2100" s="30" t="s">
        <v>873</v>
      </c>
      <c r="G2100" s="30" t="s">
        <v>169</v>
      </c>
      <c r="H2100" s="6">
        <f t="shared" si="157"/>
        <v>-10000</v>
      </c>
      <c r="I2100" s="25">
        <f t="shared" si="158"/>
        <v>18.69158878504673</v>
      </c>
      <c r="K2100" t="s">
        <v>818</v>
      </c>
      <c r="M2100" s="43">
        <v>535</v>
      </c>
    </row>
    <row r="2101" spans="2:13" ht="12.75">
      <c r="B2101" s="9">
        <v>10000</v>
      </c>
      <c r="C2101" s="1" t="s">
        <v>896</v>
      </c>
      <c r="D2101" s="15" t="s">
        <v>16</v>
      </c>
      <c r="E2101" s="159" t="s">
        <v>895</v>
      </c>
      <c r="F2101" s="30" t="s">
        <v>873</v>
      </c>
      <c r="G2101" s="30" t="s">
        <v>341</v>
      </c>
      <c r="H2101" s="6">
        <f t="shared" si="157"/>
        <v>-20000</v>
      </c>
      <c r="I2101" s="25">
        <f t="shared" si="158"/>
        <v>18.69158878504673</v>
      </c>
      <c r="K2101" t="s">
        <v>818</v>
      </c>
      <c r="M2101" s="43">
        <v>535</v>
      </c>
    </row>
    <row r="2102" spans="1:13" s="96" customFormat="1" ht="12.75">
      <c r="A2102" s="14"/>
      <c r="B2102" s="386">
        <f>SUM(B2100:B2101)</f>
        <v>20000</v>
      </c>
      <c r="C2102" s="14"/>
      <c r="D2102" s="14"/>
      <c r="E2102" s="160" t="s">
        <v>895</v>
      </c>
      <c r="F2102" s="21"/>
      <c r="G2102" s="21"/>
      <c r="H2102" s="94">
        <v>0</v>
      </c>
      <c r="I2102" s="95">
        <f t="shared" si="158"/>
        <v>37.38317757009346</v>
      </c>
      <c r="M2102" s="43">
        <v>535</v>
      </c>
    </row>
    <row r="2103" spans="2:13" ht="12.75">
      <c r="B2103" s="44"/>
      <c r="H2103" s="6">
        <f t="shared" si="157"/>
        <v>0</v>
      </c>
      <c r="I2103" s="25">
        <f t="shared" si="158"/>
        <v>0</v>
      </c>
      <c r="M2103" s="43">
        <v>535</v>
      </c>
    </row>
    <row r="2104" spans="2:13" ht="12.75">
      <c r="B2104" s="44"/>
      <c r="H2104" s="6">
        <f t="shared" si="157"/>
        <v>0</v>
      </c>
      <c r="I2104" s="25">
        <f t="shared" si="158"/>
        <v>0</v>
      </c>
      <c r="M2104" s="43">
        <v>535</v>
      </c>
    </row>
    <row r="2105" spans="2:13" ht="12.75">
      <c r="B2105" s="44"/>
      <c r="H2105" s="6">
        <f t="shared" si="157"/>
        <v>0</v>
      </c>
      <c r="I2105" s="25">
        <f t="shared" si="158"/>
        <v>0</v>
      </c>
      <c r="M2105" s="43">
        <v>535</v>
      </c>
    </row>
    <row r="2106" spans="2:13" ht="12.75">
      <c r="B2106" s="399">
        <v>700</v>
      </c>
      <c r="C2106" s="1" t="s">
        <v>1193</v>
      </c>
      <c r="D2106" s="15" t="s">
        <v>16</v>
      </c>
      <c r="E2106" s="1" t="s">
        <v>21</v>
      </c>
      <c r="F2106" s="30" t="s">
        <v>897</v>
      </c>
      <c r="G2106" s="30" t="s">
        <v>45</v>
      </c>
      <c r="H2106" s="6">
        <f t="shared" si="157"/>
        <v>-700</v>
      </c>
      <c r="I2106" s="25">
        <f t="shared" si="158"/>
        <v>1.308411214953271</v>
      </c>
      <c r="K2106" t="s">
        <v>844</v>
      </c>
      <c r="M2106" s="43">
        <v>535</v>
      </c>
    </row>
    <row r="2107" spans="2:13" ht="12.75">
      <c r="B2107" s="399">
        <v>1770</v>
      </c>
      <c r="C2107" s="1" t="s">
        <v>898</v>
      </c>
      <c r="D2107" s="1" t="s">
        <v>16</v>
      </c>
      <c r="E2107" s="1" t="s">
        <v>21</v>
      </c>
      <c r="F2107" s="30" t="s">
        <v>899</v>
      </c>
      <c r="G2107" s="30" t="s">
        <v>233</v>
      </c>
      <c r="H2107" s="6">
        <f t="shared" si="157"/>
        <v>-2470</v>
      </c>
      <c r="I2107" s="25">
        <f t="shared" si="158"/>
        <v>3.308411214953271</v>
      </c>
      <c r="K2107" t="s">
        <v>844</v>
      </c>
      <c r="M2107" s="43">
        <v>535</v>
      </c>
    </row>
    <row r="2108" spans="2:13" ht="12.75">
      <c r="B2108" s="399">
        <v>5000</v>
      </c>
      <c r="C2108" s="1" t="s">
        <v>900</v>
      </c>
      <c r="D2108" s="15" t="s">
        <v>16</v>
      </c>
      <c r="E2108" s="1" t="s">
        <v>21</v>
      </c>
      <c r="F2108" s="30" t="s">
        <v>901</v>
      </c>
      <c r="G2108" s="30" t="s">
        <v>238</v>
      </c>
      <c r="H2108" s="6">
        <f t="shared" si="157"/>
        <v>-7470</v>
      </c>
      <c r="I2108" s="25">
        <f t="shared" si="158"/>
        <v>9.345794392523365</v>
      </c>
      <c r="K2108" t="s">
        <v>818</v>
      </c>
      <c r="M2108" s="43">
        <v>535</v>
      </c>
    </row>
    <row r="2109" spans="2:13" ht="12.75">
      <c r="B2109" s="399">
        <v>12000</v>
      </c>
      <c r="C2109" s="1" t="s">
        <v>902</v>
      </c>
      <c r="D2109" s="15" t="s">
        <v>16</v>
      </c>
      <c r="E2109" s="1" t="s">
        <v>21</v>
      </c>
      <c r="F2109" s="30" t="s">
        <v>901</v>
      </c>
      <c r="G2109" s="30" t="s">
        <v>238</v>
      </c>
      <c r="H2109" s="6">
        <f t="shared" si="157"/>
        <v>-19470</v>
      </c>
      <c r="I2109" s="25">
        <f t="shared" si="158"/>
        <v>22.429906542056074</v>
      </c>
      <c r="K2109" t="s">
        <v>818</v>
      </c>
      <c r="M2109" s="43">
        <v>535</v>
      </c>
    </row>
    <row r="2110" spans="1:13" s="96" customFormat="1" ht="12.75">
      <c r="A2110" s="14"/>
      <c r="B2110" s="400">
        <f>SUM(B2106:B2109)</f>
        <v>19470</v>
      </c>
      <c r="C2110" s="14"/>
      <c r="D2110" s="14"/>
      <c r="E2110" s="14" t="s">
        <v>21</v>
      </c>
      <c r="F2110" s="21"/>
      <c r="G2110" s="21"/>
      <c r="H2110" s="94">
        <v>0</v>
      </c>
      <c r="I2110" s="95">
        <f t="shared" si="158"/>
        <v>36.39252336448598</v>
      </c>
      <c r="M2110" s="43">
        <v>535</v>
      </c>
    </row>
    <row r="2111" spans="2:13" ht="12.75">
      <c r="B2111" s="399"/>
      <c r="H2111" s="6">
        <f t="shared" si="157"/>
        <v>0</v>
      </c>
      <c r="I2111" s="25">
        <f t="shared" si="158"/>
        <v>0</v>
      </c>
      <c r="M2111" s="43">
        <v>535</v>
      </c>
    </row>
    <row r="2112" spans="2:13" ht="12.75">
      <c r="B2112" s="399"/>
      <c r="H2112" s="6">
        <f t="shared" si="157"/>
        <v>0</v>
      </c>
      <c r="I2112" s="25">
        <f t="shared" si="158"/>
        <v>0</v>
      </c>
      <c r="M2112" s="43">
        <v>535</v>
      </c>
    </row>
    <row r="2113" spans="2:13" ht="12.75">
      <c r="B2113" s="399"/>
      <c r="H2113" s="6">
        <f t="shared" si="157"/>
        <v>0</v>
      </c>
      <c r="I2113" s="25">
        <f t="shared" si="158"/>
        <v>0</v>
      </c>
      <c r="M2113" s="43">
        <v>535</v>
      </c>
    </row>
    <row r="2114" spans="2:13" ht="12.75">
      <c r="B2114" s="399">
        <v>171695</v>
      </c>
      <c r="C2114" s="15" t="s">
        <v>903</v>
      </c>
      <c r="D2114" s="15" t="s">
        <v>16</v>
      </c>
      <c r="E2114" s="1" t="s">
        <v>904</v>
      </c>
      <c r="F2114" s="34" t="s">
        <v>1207</v>
      </c>
      <c r="G2114" s="30" t="s">
        <v>350</v>
      </c>
      <c r="H2114" s="6">
        <f t="shared" si="157"/>
        <v>-171695</v>
      </c>
      <c r="I2114" s="25">
        <f t="shared" si="158"/>
        <v>320.9252336448598</v>
      </c>
      <c r="K2114" t="s">
        <v>905</v>
      </c>
      <c r="M2114" s="43">
        <v>535</v>
      </c>
    </row>
    <row r="2115" spans="1:13" s="96" customFormat="1" ht="12.75">
      <c r="A2115" s="14"/>
      <c r="B2115" s="400">
        <f>SUM(B2114)</f>
        <v>171695</v>
      </c>
      <c r="C2115" s="14"/>
      <c r="D2115" s="14"/>
      <c r="E2115" s="14" t="s">
        <v>904</v>
      </c>
      <c r="F2115" s="21"/>
      <c r="G2115" s="21"/>
      <c r="H2115" s="94">
        <v>0</v>
      </c>
      <c r="I2115" s="95">
        <f t="shared" si="158"/>
        <v>320.9252336448598</v>
      </c>
      <c r="M2115" s="43">
        <v>535</v>
      </c>
    </row>
    <row r="2116" spans="2:13" ht="12.75">
      <c r="B2116" s="399"/>
      <c r="H2116" s="6">
        <f t="shared" si="157"/>
        <v>0</v>
      </c>
      <c r="I2116" s="25">
        <f t="shared" si="158"/>
        <v>0</v>
      </c>
      <c r="M2116" s="43">
        <v>535</v>
      </c>
    </row>
    <row r="2117" spans="2:13" ht="12.75">
      <c r="B2117" s="399"/>
      <c r="H2117" s="6">
        <f t="shared" si="157"/>
        <v>0</v>
      </c>
      <c r="I2117" s="25">
        <f t="shared" si="158"/>
        <v>0</v>
      </c>
      <c r="M2117" s="43">
        <v>535</v>
      </c>
    </row>
    <row r="2118" spans="2:13" ht="12.75">
      <c r="B2118" s="399"/>
      <c r="H2118" s="6">
        <f t="shared" si="157"/>
        <v>0</v>
      </c>
      <c r="I2118" s="25">
        <f t="shared" si="158"/>
        <v>0</v>
      </c>
      <c r="M2118" s="43">
        <v>535</v>
      </c>
    </row>
    <row r="2119" spans="2:13" ht="12.75">
      <c r="B2119" s="399">
        <v>7200</v>
      </c>
      <c r="C2119" s="41" t="s">
        <v>906</v>
      </c>
      <c r="D2119" s="15" t="s">
        <v>16</v>
      </c>
      <c r="E2119" s="41" t="s">
        <v>907</v>
      </c>
      <c r="F2119" s="30" t="s">
        <v>908</v>
      </c>
      <c r="G2119" s="30" t="s">
        <v>42</v>
      </c>
      <c r="H2119" s="6">
        <f t="shared" si="157"/>
        <v>-7200</v>
      </c>
      <c r="I2119" s="25">
        <f t="shared" si="158"/>
        <v>13.457943925233645</v>
      </c>
      <c r="J2119" s="40"/>
      <c r="K2119" t="s">
        <v>844</v>
      </c>
      <c r="L2119" s="40"/>
      <c r="M2119" s="43">
        <v>535</v>
      </c>
    </row>
    <row r="2120" spans="2:13" ht="12.75">
      <c r="B2120" s="399">
        <v>7200</v>
      </c>
      <c r="C2120" s="41" t="s">
        <v>906</v>
      </c>
      <c r="D2120" s="1" t="s">
        <v>16</v>
      </c>
      <c r="E2120" s="41" t="s">
        <v>907</v>
      </c>
      <c r="F2120" s="30" t="s">
        <v>909</v>
      </c>
      <c r="G2120" s="30" t="s">
        <v>167</v>
      </c>
      <c r="H2120" s="6">
        <f t="shared" si="157"/>
        <v>-14400</v>
      </c>
      <c r="I2120" s="25">
        <f t="shared" si="158"/>
        <v>13.457943925233645</v>
      </c>
      <c r="K2120" t="s">
        <v>844</v>
      </c>
      <c r="M2120" s="43">
        <v>535</v>
      </c>
    </row>
    <row r="2121" spans="2:13" ht="12.75">
      <c r="B2121" s="399">
        <v>7600</v>
      </c>
      <c r="C2121" s="41" t="s">
        <v>910</v>
      </c>
      <c r="D2121" s="1" t="s">
        <v>16</v>
      </c>
      <c r="E2121" s="41" t="s">
        <v>907</v>
      </c>
      <c r="F2121" s="30" t="s">
        <v>911</v>
      </c>
      <c r="G2121" s="30" t="s">
        <v>240</v>
      </c>
      <c r="H2121" s="6">
        <f aca="true" t="shared" si="159" ref="H2121:H2134">H2120-B2121</f>
        <v>-22000</v>
      </c>
      <c r="I2121" s="25">
        <f t="shared" si="158"/>
        <v>14.205607476635514</v>
      </c>
      <c r="K2121" t="s">
        <v>844</v>
      </c>
      <c r="M2121" s="43">
        <v>535</v>
      </c>
    </row>
    <row r="2122" spans="2:13" ht="12.75">
      <c r="B2122" s="399">
        <v>7200</v>
      </c>
      <c r="C2122" s="41" t="s">
        <v>906</v>
      </c>
      <c r="D2122" s="1" t="s">
        <v>16</v>
      </c>
      <c r="E2122" s="41" t="s">
        <v>907</v>
      </c>
      <c r="F2122" s="30" t="s">
        <v>912</v>
      </c>
      <c r="G2122" s="30" t="s">
        <v>350</v>
      </c>
      <c r="H2122" s="6">
        <f t="shared" si="159"/>
        <v>-29200</v>
      </c>
      <c r="I2122" s="25">
        <f t="shared" si="158"/>
        <v>13.457943925233645</v>
      </c>
      <c r="K2122" t="s">
        <v>844</v>
      </c>
      <c r="M2122" s="43">
        <v>535</v>
      </c>
    </row>
    <row r="2123" spans="2:13" ht="12.75">
      <c r="B2123" s="399">
        <v>4000</v>
      </c>
      <c r="C2123" s="41" t="s">
        <v>906</v>
      </c>
      <c r="D2123" s="1" t="s">
        <v>16</v>
      </c>
      <c r="E2123" s="41" t="s">
        <v>907</v>
      </c>
      <c r="F2123" s="30" t="s">
        <v>913</v>
      </c>
      <c r="G2123" s="30" t="s">
        <v>395</v>
      </c>
      <c r="H2123" s="6">
        <f t="shared" si="159"/>
        <v>-33200</v>
      </c>
      <c r="I2123" s="25">
        <f t="shared" si="158"/>
        <v>7.4766355140186915</v>
      </c>
      <c r="K2123" t="s">
        <v>844</v>
      </c>
      <c r="M2123" s="43">
        <v>535</v>
      </c>
    </row>
    <row r="2124" spans="1:13" s="96" customFormat="1" ht="12.75">
      <c r="A2124" s="14"/>
      <c r="B2124" s="400">
        <f>SUM(B2119:B2123)</f>
        <v>33200</v>
      </c>
      <c r="C2124" s="14"/>
      <c r="D2124" s="14"/>
      <c r="E2124" s="166" t="s">
        <v>907</v>
      </c>
      <c r="F2124" s="21"/>
      <c r="G2124" s="21"/>
      <c r="H2124" s="94">
        <v>0</v>
      </c>
      <c r="I2124" s="95">
        <f t="shared" si="158"/>
        <v>62.05607476635514</v>
      </c>
      <c r="M2124" s="43">
        <v>535</v>
      </c>
    </row>
    <row r="2125" spans="2:13" ht="12.75">
      <c r="B2125" s="399"/>
      <c r="H2125" s="6">
        <f t="shared" si="159"/>
        <v>0</v>
      </c>
      <c r="I2125" s="25">
        <f t="shared" si="158"/>
        <v>0</v>
      </c>
      <c r="M2125" s="43">
        <v>535</v>
      </c>
    </row>
    <row r="2126" spans="2:13" ht="12.75">
      <c r="B2126" s="399"/>
      <c r="H2126" s="6">
        <f t="shared" si="159"/>
        <v>0</v>
      </c>
      <c r="I2126" s="25">
        <f t="shared" si="158"/>
        <v>0</v>
      </c>
      <c r="M2126" s="43">
        <v>535</v>
      </c>
    </row>
    <row r="2127" spans="2:13" ht="12.75">
      <c r="B2127" s="399"/>
      <c r="H2127" s="6">
        <f t="shared" si="159"/>
        <v>0</v>
      </c>
      <c r="I2127" s="25">
        <f t="shared" si="158"/>
        <v>0</v>
      </c>
      <c r="M2127" s="43">
        <v>535</v>
      </c>
    </row>
    <row r="2128" spans="2:13" ht="12.75">
      <c r="B2128" s="399">
        <v>4800</v>
      </c>
      <c r="C2128" s="1" t="s">
        <v>1239</v>
      </c>
      <c r="D2128" s="15" t="s">
        <v>16</v>
      </c>
      <c r="E2128" s="1" t="s">
        <v>914</v>
      </c>
      <c r="F2128" s="30" t="s">
        <v>915</v>
      </c>
      <c r="G2128" s="30" t="s">
        <v>154</v>
      </c>
      <c r="H2128" s="6">
        <f t="shared" si="159"/>
        <v>-4800</v>
      </c>
      <c r="I2128" s="25">
        <f t="shared" si="158"/>
        <v>8.97196261682243</v>
      </c>
      <c r="K2128" t="s">
        <v>818</v>
      </c>
      <c r="M2128" s="43">
        <v>535</v>
      </c>
    </row>
    <row r="2129" spans="2:13" ht="12.75">
      <c r="B2129" s="399">
        <v>90000</v>
      </c>
      <c r="C2129" s="1" t="s">
        <v>916</v>
      </c>
      <c r="D2129" s="15" t="s">
        <v>16</v>
      </c>
      <c r="E2129" s="1" t="s">
        <v>914</v>
      </c>
      <c r="F2129" s="115" t="s">
        <v>917</v>
      </c>
      <c r="G2129" s="30" t="s">
        <v>169</v>
      </c>
      <c r="H2129" s="6">
        <f t="shared" si="159"/>
        <v>-94800</v>
      </c>
      <c r="I2129" s="25">
        <f t="shared" si="158"/>
        <v>168.22429906542055</v>
      </c>
      <c r="K2129" t="s">
        <v>818</v>
      </c>
      <c r="M2129" s="43">
        <v>535</v>
      </c>
    </row>
    <row r="2130" spans="2:13" ht="12.75">
      <c r="B2130" s="399">
        <v>10000</v>
      </c>
      <c r="C2130" s="1" t="s">
        <v>918</v>
      </c>
      <c r="D2130" s="15" t="s">
        <v>16</v>
      </c>
      <c r="E2130" s="1" t="s">
        <v>914</v>
      </c>
      <c r="F2130" s="115" t="s">
        <v>919</v>
      </c>
      <c r="G2130" s="30" t="s">
        <v>169</v>
      </c>
      <c r="H2130" s="6">
        <f t="shared" si="159"/>
        <v>-104800</v>
      </c>
      <c r="I2130" s="25">
        <f t="shared" si="158"/>
        <v>18.69158878504673</v>
      </c>
      <c r="K2130" t="s">
        <v>818</v>
      </c>
      <c r="M2130" s="43">
        <v>535</v>
      </c>
    </row>
    <row r="2131" spans="2:13" ht="12.75">
      <c r="B2131" s="399">
        <v>250000</v>
      </c>
      <c r="C2131" s="1" t="s">
        <v>920</v>
      </c>
      <c r="D2131" s="15" t="s">
        <v>16</v>
      </c>
      <c r="E2131" s="1" t="s">
        <v>914</v>
      </c>
      <c r="F2131" s="30" t="s">
        <v>921</v>
      </c>
      <c r="G2131" s="30" t="s">
        <v>169</v>
      </c>
      <c r="H2131" s="6">
        <f t="shared" si="159"/>
        <v>-354800</v>
      </c>
      <c r="I2131" s="25">
        <f t="shared" si="158"/>
        <v>467.2897196261682</v>
      </c>
      <c r="K2131" t="s">
        <v>818</v>
      </c>
      <c r="M2131" s="43">
        <v>535</v>
      </c>
    </row>
    <row r="2132" spans="1:13" s="96" customFormat="1" ht="12.75">
      <c r="A2132" s="14"/>
      <c r="B2132" s="400">
        <f>SUM(B2128:B2131)</f>
        <v>354800</v>
      </c>
      <c r="C2132" s="14"/>
      <c r="D2132" s="14"/>
      <c r="E2132" s="14" t="s">
        <v>914</v>
      </c>
      <c r="F2132" s="21"/>
      <c r="G2132" s="21"/>
      <c r="H2132" s="94">
        <v>0</v>
      </c>
      <c r="I2132" s="95">
        <f t="shared" si="158"/>
        <v>663.1775700934579</v>
      </c>
      <c r="M2132" s="43">
        <v>535</v>
      </c>
    </row>
    <row r="2133" spans="2:13" ht="12.75">
      <c r="B2133" s="399"/>
      <c r="H2133" s="6">
        <f t="shared" si="159"/>
        <v>0</v>
      </c>
      <c r="I2133" s="25">
        <f t="shared" si="158"/>
        <v>0</v>
      </c>
      <c r="M2133" s="43">
        <v>535</v>
      </c>
    </row>
    <row r="2134" spans="2:13" ht="12.75">
      <c r="B2134" s="399"/>
      <c r="H2134" s="6">
        <f t="shared" si="159"/>
        <v>0</v>
      </c>
      <c r="I2134" s="25">
        <f t="shared" si="158"/>
        <v>0</v>
      </c>
      <c r="M2134" s="43">
        <v>535</v>
      </c>
    </row>
    <row r="2135" spans="2:13" ht="12.75">
      <c r="B2135" s="399"/>
      <c r="H2135" s="6">
        <f>H2134-B2135</f>
        <v>0</v>
      </c>
      <c r="I2135" s="25">
        <f t="shared" si="158"/>
        <v>0</v>
      </c>
      <c r="M2135" s="43">
        <v>535</v>
      </c>
    </row>
    <row r="2136" spans="1:13" s="87" customFormat="1" ht="12.75">
      <c r="A2136" s="167"/>
      <c r="B2136" s="401">
        <v>250000</v>
      </c>
      <c r="C2136" s="37" t="s">
        <v>844</v>
      </c>
      <c r="D2136" s="37" t="s">
        <v>16</v>
      </c>
      <c r="E2136" s="37"/>
      <c r="F2136" s="57" t="s">
        <v>466</v>
      </c>
      <c r="G2136" s="86" t="s">
        <v>32</v>
      </c>
      <c r="H2136" s="6">
        <f>H2135-B2136</f>
        <v>-250000</v>
      </c>
      <c r="I2136" s="25">
        <f t="shared" si="158"/>
        <v>467.2897196261682</v>
      </c>
      <c r="J2136" s="121"/>
      <c r="K2136" s="121"/>
      <c r="L2136" s="121"/>
      <c r="M2136" s="43">
        <v>535</v>
      </c>
    </row>
    <row r="2137" spans="1:13" s="87" customFormat="1" ht="12.75">
      <c r="A2137" s="37"/>
      <c r="B2137" s="244">
        <v>32375</v>
      </c>
      <c r="C2137" s="81" t="s">
        <v>844</v>
      </c>
      <c r="D2137" s="81" t="s">
        <v>16</v>
      </c>
      <c r="E2137" s="81" t="s">
        <v>467</v>
      </c>
      <c r="F2137" s="82"/>
      <c r="G2137" s="86" t="s">
        <v>32</v>
      </c>
      <c r="H2137" s="6">
        <f>H2136-B2137</f>
        <v>-282375</v>
      </c>
      <c r="I2137" s="25">
        <f t="shared" si="158"/>
        <v>60.51401869158879</v>
      </c>
      <c r="M2137" s="43">
        <v>535</v>
      </c>
    </row>
    <row r="2138" spans="1:13" s="87" customFormat="1" ht="12.75">
      <c r="A2138" s="167"/>
      <c r="B2138" s="401">
        <v>280000</v>
      </c>
      <c r="C2138" s="81" t="s">
        <v>818</v>
      </c>
      <c r="D2138" s="81" t="s">
        <v>16</v>
      </c>
      <c r="E2138" s="81"/>
      <c r="F2138" s="82" t="s">
        <v>466</v>
      </c>
      <c r="G2138" s="86" t="s">
        <v>32</v>
      </c>
      <c r="H2138" s="6">
        <f>H2137-B2138</f>
        <v>-562375</v>
      </c>
      <c r="I2138" s="25">
        <f t="shared" si="158"/>
        <v>523.3644859813085</v>
      </c>
      <c r="M2138" s="43">
        <v>535</v>
      </c>
    </row>
    <row r="2139" spans="1:13" s="87" customFormat="1" ht="12.75">
      <c r="A2139" s="167"/>
      <c r="B2139" s="401">
        <v>36260</v>
      </c>
      <c r="C2139" s="81" t="s">
        <v>818</v>
      </c>
      <c r="D2139" s="81" t="s">
        <v>16</v>
      </c>
      <c r="E2139" s="81" t="s">
        <v>467</v>
      </c>
      <c r="F2139" s="82"/>
      <c r="G2139" s="86" t="s">
        <v>32</v>
      </c>
      <c r="H2139" s="6">
        <f>H2138-B2139</f>
        <v>-598635</v>
      </c>
      <c r="I2139" s="25">
        <f t="shared" si="158"/>
        <v>67.77570093457943</v>
      </c>
      <c r="M2139" s="43">
        <v>535</v>
      </c>
    </row>
    <row r="2140" spans="1:13" ht="12.75">
      <c r="A2140" s="118"/>
      <c r="B2140" s="400">
        <f>SUM(B2136:B2139)</f>
        <v>598635</v>
      </c>
      <c r="C2140" s="118" t="s">
        <v>817</v>
      </c>
      <c r="D2140" s="118"/>
      <c r="E2140" s="118"/>
      <c r="F2140" s="137"/>
      <c r="G2140" s="137"/>
      <c r="H2140" s="168">
        <v>0</v>
      </c>
      <c r="I2140" s="157">
        <f t="shared" si="158"/>
        <v>1118.943925233645</v>
      </c>
      <c r="J2140" s="120"/>
      <c r="K2140" s="120"/>
      <c r="L2140" s="120"/>
      <c r="M2140" s="43">
        <v>535</v>
      </c>
    </row>
    <row r="2141" spans="2:13" ht="12.75">
      <c r="B2141" s="44"/>
      <c r="F2141" s="71"/>
      <c r="H2141" s="6">
        <f>H2140-B2141</f>
        <v>0</v>
      </c>
      <c r="I2141" s="25">
        <f t="shared" si="158"/>
        <v>0</v>
      </c>
      <c r="M2141" s="43">
        <v>535</v>
      </c>
    </row>
    <row r="2142" spans="2:13" ht="12.75" hidden="1">
      <c r="B2142" s="44"/>
      <c r="H2142" s="6">
        <f aca="true" t="shared" si="160" ref="H2142:H2204">H2141-B2142</f>
        <v>0</v>
      </c>
      <c r="I2142" s="25">
        <f t="shared" si="158"/>
        <v>0</v>
      </c>
      <c r="M2142" s="43">
        <v>535</v>
      </c>
    </row>
    <row r="2143" spans="2:13" ht="12.75" hidden="1">
      <c r="B2143" s="44"/>
      <c r="H2143" s="6">
        <f t="shared" si="160"/>
        <v>0</v>
      </c>
      <c r="I2143" s="25">
        <f t="shared" si="158"/>
        <v>0</v>
      </c>
      <c r="M2143" s="43">
        <v>535</v>
      </c>
    </row>
    <row r="2144" spans="2:13" ht="12.75" hidden="1">
      <c r="B2144" s="44"/>
      <c r="H2144" s="6">
        <f t="shared" si="160"/>
        <v>0</v>
      </c>
      <c r="I2144" s="25">
        <f t="shared" si="158"/>
        <v>0</v>
      </c>
      <c r="M2144" s="43">
        <v>535</v>
      </c>
    </row>
    <row r="2145" spans="2:13" ht="12.75" hidden="1">
      <c r="B2145" s="44"/>
      <c r="H2145" s="6">
        <f t="shared" si="160"/>
        <v>0</v>
      </c>
      <c r="I2145" s="25">
        <f t="shared" si="158"/>
        <v>0</v>
      </c>
      <c r="M2145" s="43">
        <v>535</v>
      </c>
    </row>
    <row r="2146" spans="2:13" ht="12.75" hidden="1">
      <c r="B2146" s="44"/>
      <c r="H2146" s="6">
        <f t="shared" si="160"/>
        <v>0</v>
      </c>
      <c r="I2146" s="25">
        <f t="shared" si="158"/>
        <v>0</v>
      </c>
      <c r="M2146" s="43">
        <v>535</v>
      </c>
    </row>
    <row r="2147" spans="2:13" ht="12.75" hidden="1">
      <c r="B2147" s="44"/>
      <c r="H2147" s="6">
        <f t="shared" si="160"/>
        <v>0</v>
      </c>
      <c r="I2147" s="25">
        <f t="shared" si="158"/>
        <v>0</v>
      </c>
      <c r="M2147" s="43">
        <v>535</v>
      </c>
    </row>
    <row r="2148" spans="2:13" ht="12.75" hidden="1">
      <c r="B2148" s="44"/>
      <c r="H2148" s="6">
        <f t="shared" si="160"/>
        <v>0</v>
      </c>
      <c r="I2148" s="25">
        <f t="shared" si="158"/>
        <v>0</v>
      </c>
      <c r="M2148" s="43">
        <v>535</v>
      </c>
    </row>
    <row r="2149" spans="2:13" ht="12.75" hidden="1">
      <c r="B2149" s="44"/>
      <c r="H2149" s="6">
        <f t="shared" si="160"/>
        <v>0</v>
      </c>
      <c r="I2149" s="25">
        <f t="shared" si="158"/>
        <v>0</v>
      </c>
      <c r="M2149" s="43">
        <v>535</v>
      </c>
    </row>
    <row r="2150" spans="2:13" ht="12.75" hidden="1">
      <c r="B2150" s="44"/>
      <c r="H2150" s="6">
        <f t="shared" si="160"/>
        <v>0</v>
      </c>
      <c r="I2150" s="25">
        <f t="shared" si="158"/>
        <v>0</v>
      </c>
      <c r="M2150" s="43">
        <v>535</v>
      </c>
    </row>
    <row r="2151" spans="2:13" ht="12.75" hidden="1">
      <c r="B2151" s="44"/>
      <c r="H2151" s="6">
        <f t="shared" si="160"/>
        <v>0</v>
      </c>
      <c r="I2151" s="25">
        <f t="shared" si="158"/>
        <v>0</v>
      </c>
      <c r="M2151" s="43">
        <v>535</v>
      </c>
    </row>
    <row r="2152" spans="2:13" ht="12.75" hidden="1">
      <c r="B2152" s="44"/>
      <c r="H2152" s="6">
        <f t="shared" si="160"/>
        <v>0</v>
      </c>
      <c r="I2152" s="25">
        <f t="shared" si="158"/>
        <v>0</v>
      </c>
      <c r="M2152" s="43">
        <v>535</v>
      </c>
    </row>
    <row r="2153" spans="2:13" ht="12.75" hidden="1">
      <c r="B2153" s="44"/>
      <c r="H2153" s="6">
        <f t="shared" si="160"/>
        <v>0</v>
      </c>
      <c r="I2153" s="25">
        <f t="shared" si="158"/>
        <v>0</v>
      </c>
      <c r="M2153" s="43">
        <v>535</v>
      </c>
    </row>
    <row r="2154" spans="2:13" ht="12.75" hidden="1">
      <c r="B2154" s="44"/>
      <c r="H2154" s="6">
        <f t="shared" si="160"/>
        <v>0</v>
      </c>
      <c r="I2154" s="25">
        <f aca="true" t="shared" si="161" ref="I2154:I2206">+B2154/M2154</f>
        <v>0</v>
      </c>
      <c r="M2154" s="43">
        <v>535</v>
      </c>
    </row>
    <row r="2155" spans="2:13" ht="12.75" hidden="1">
      <c r="B2155" s="44"/>
      <c r="H2155" s="6">
        <f t="shared" si="160"/>
        <v>0</v>
      </c>
      <c r="I2155" s="25">
        <f t="shared" si="161"/>
        <v>0</v>
      </c>
      <c r="M2155" s="43">
        <v>535</v>
      </c>
    </row>
    <row r="2156" spans="2:13" ht="12.75" hidden="1">
      <c r="B2156" s="44"/>
      <c r="H2156" s="6">
        <f t="shared" si="160"/>
        <v>0</v>
      </c>
      <c r="I2156" s="25">
        <f t="shared" si="161"/>
        <v>0</v>
      </c>
      <c r="M2156" s="43">
        <v>535</v>
      </c>
    </row>
    <row r="2157" spans="2:13" ht="12.75" hidden="1">
      <c r="B2157" s="44"/>
      <c r="H2157" s="6">
        <f t="shared" si="160"/>
        <v>0</v>
      </c>
      <c r="I2157" s="25">
        <f t="shared" si="161"/>
        <v>0</v>
      </c>
      <c r="M2157" s="43">
        <v>535</v>
      </c>
    </row>
    <row r="2158" spans="2:13" ht="12.75" hidden="1">
      <c r="B2158" s="44"/>
      <c r="H2158" s="6">
        <f t="shared" si="160"/>
        <v>0</v>
      </c>
      <c r="I2158" s="25">
        <f t="shared" si="161"/>
        <v>0</v>
      </c>
      <c r="M2158" s="43">
        <v>535</v>
      </c>
    </row>
    <row r="2159" spans="2:13" ht="12.75" hidden="1">
      <c r="B2159" s="44"/>
      <c r="H2159" s="6">
        <f t="shared" si="160"/>
        <v>0</v>
      </c>
      <c r="I2159" s="25">
        <f t="shared" si="161"/>
        <v>0</v>
      </c>
      <c r="M2159" s="43">
        <v>535</v>
      </c>
    </row>
    <row r="2160" spans="2:13" ht="12.75" hidden="1">
      <c r="B2160" s="44"/>
      <c r="H2160" s="6">
        <f t="shared" si="160"/>
        <v>0</v>
      </c>
      <c r="I2160" s="25">
        <f t="shared" si="161"/>
        <v>0</v>
      </c>
      <c r="M2160" s="43">
        <v>535</v>
      </c>
    </row>
    <row r="2161" spans="2:13" ht="12.75" hidden="1">
      <c r="B2161" s="44"/>
      <c r="H2161" s="6">
        <f t="shared" si="160"/>
        <v>0</v>
      </c>
      <c r="I2161" s="25">
        <f t="shared" si="161"/>
        <v>0</v>
      </c>
      <c r="M2161" s="43">
        <v>535</v>
      </c>
    </row>
    <row r="2162" spans="2:13" ht="12.75" hidden="1">
      <c r="B2162" s="44"/>
      <c r="H2162" s="6">
        <f t="shared" si="160"/>
        <v>0</v>
      </c>
      <c r="I2162" s="25">
        <f t="shared" si="161"/>
        <v>0</v>
      </c>
      <c r="M2162" s="43">
        <v>535</v>
      </c>
    </row>
    <row r="2163" spans="2:13" ht="12.75" hidden="1">
      <c r="B2163" s="44"/>
      <c r="H2163" s="6">
        <f t="shared" si="160"/>
        <v>0</v>
      </c>
      <c r="I2163" s="25">
        <f t="shared" si="161"/>
        <v>0</v>
      </c>
      <c r="M2163" s="43">
        <v>535</v>
      </c>
    </row>
    <row r="2164" spans="2:13" ht="12.75" hidden="1">
      <c r="B2164" s="44"/>
      <c r="H2164" s="6">
        <f t="shared" si="160"/>
        <v>0</v>
      </c>
      <c r="I2164" s="25">
        <f t="shared" si="161"/>
        <v>0</v>
      </c>
      <c r="M2164" s="43">
        <v>535</v>
      </c>
    </row>
    <row r="2165" spans="2:13" ht="12.75" hidden="1">
      <c r="B2165" s="44"/>
      <c r="H2165" s="6">
        <f t="shared" si="160"/>
        <v>0</v>
      </c>
      <c r="I2165" s="25">
        <f t="shared" si="161"/>
        <v>0</v>
      </c>
      <c r="M2165" s="43">
        <v>535</v>
      </c>
    </row>
    <row r="2166" spans="2:13" ht="12.75" hidden="1">
      <c r="B2166" s="44"/>
      <c r="H2166" s="6">
        <f t="shared" si="160"/>
        <v>0</v>
      </c>
      <c r="I2166" s="25">
        <f t="shared" si="161"/>
        <v>0</v>
      </c>
      <c r="M2166" s="43">
        <v>535</v>
      </c>
    </row>
    <row r="2167" spans="2:13" ht="12.75" hidden="1">
      <c r="B2167" s="44"/>
      <c r="H2167" s="6">
        <f t="shared" si="160"/>
        <v>0</v>
      </c>
      <c r="I2167" s="25">
        <f t="shared" si="161"/>
        <v>0</v>
      </c>
      <c r="M2167" s="43">
        <v>535</v>
      </c>
    </row>
    <row r="2168" spans="2:13" ht="12.75" hidden="1">
      <c r="B2168" s="44"/>
      <c r="H2168" s="6">
        <f t="shared" si="160"/>
        <v>0</v>
      </c>
      <c r="I2168" s="25">
        <f t="shared" si="161"/>
        <v>0</v>
      </c>
      <c r="M2168" s="43">
        <v>535</v>
      </c>
    </row>
    <row r="2169" spans="2:13" ht="12.75" hidden="1">
      <c r="B2169" s="44"/>
      <c r="H2169" s="6">
        <f t="shared" si="160"/>
        <v>0</v>
      </c>
      <c r="I2169" s="25">
        <f t="shared" si="161"/>
        <v>0</v>
      </c>
      <c r="M2169" s="43">
        <v>535</v>
      </c>
    </row>
    <row r="2170" spans="2:13" ht="12.75" hidden="1">
      <c r="B2170" s="44"/>
      <c r="H2170" s="6">
        <f t="shared" si="160"/>
        <v>0</v>
      </c>
      <c r="I2170" s="25">
        <f t="shared" si="161"/>
        <v>0</v>
      </c>
      <c r="M2170" s="43">
        <v>535</v>
      </c>
    </row>
    <row r="2171" spans="2:13" ht="12.75" hidden="1">
      <c r="B2171" s="44"/>
      <c r="H2171" s="6">
        <f t="shared" si="160"/>
        <v>0</v>
      </c>
      <c r="I2171" s="25">
        <f t="shared" si="161"/>
        <v>0</v>
      </c>
      <c r="M2171" s="43">
        <v>535</v>
      </c>
    </row>
    <row r="2172" spans="2:13" ht="12.75" hidden="1">
      <c r="B2172" s="44"/>
      <c r="H2172" s="6">
        <f t="shared" si="160"/>
        <v>0</v>
      </c>
      <c r="I2172" s="25">
        <f t="shared" si="161"/>
        <v>0</v>
      </c>
      <c r="M2172" s="43">
        <v>535</v>
      </c>
    </row>
    <row r="2173" spans="2:13" ht="12.75" hidden="1">
      <c r="B2173" s="44"/>
      <c r="H2173" s="6">
        <f t="shared" si="160"/>
        <v>0</v>
      </c>
      <c r="I2173" s="25">
        <f t="shared" si="161"/>
        <v>0</v>
      </c>
      <c r="M2173" s="43">
        <v>535</v>
      </c>
    </row>
    <row r="2174" spans="2:13" ht="12.75" hidden="1">
      <c r="B2174" s="44"/>
      <c r="H2174" s="6">
        <f t="shared" si="160"/>
        <v>0</v>
      </c>
      <c r="I2174" s="25">
        <f t="shared" si="161"/>
        <v>0</v>
      </c>
      <c r="M2174" s="43">
        <v>535</v>
      </c>
    </row>
    <row r="2175" spans="2:13" ht="12.75" hidden="1">
      <c r="B2175" s="44"/>
      <c r="H2175" s="6">
        <f t="shared" si="160"/>
        <v>0</v>
      </c>
      <c r="I2175" s="25">
        <f t="shared" si="161"/>
        <v>0</v>
      </c>
      <c r="M2175" s="43">
        <v>535</v>
      </c>
    </row>
    <row r="2176" spans="2:13" ht="12.75" hidden="1">
      <c r="B2176" s="44"/>
      <c r="H2176" s="6">
        <f t="shared" si="160"/>
        <v>0</v>
      </c>
      <c r="I2176" s="25">
        <f t="shared" si="161"/>
        <v>0</v>
      </c>
      <c r="M2176" s="43">
        <v>535</v>
      </c>
    </row>
    <row r="2177" spans="2:13" ht="12.75" hidden="1">
      <c r="B2177" s="44"/>
      <c r="H2177" s="6">
        <f t="shared" si="160"/>
        <v>0</v>
      </c>
      <c r="I2177" s="25">
        <f t="shared" si="161"/>
        <v>0</v>
      </c>
      <c r="M2177" s="43">
        <v>535</v>
      </c>
    </row>
    <row r="2178" spans="2:13" ht="12.75" hidden="1">
      <c r="B2178" s="44"/>
      <c r="H2178" s="6">
        <f t="shared" si="160"/>
        <v>0</v>
      </c>
      <c r="I2178" s="25">
        <f t="shared" si="161"/>
        <v>0</v>
      </c>
      <c r="M2178" s="43">
        <v>535</v>
      </c>
    </row>
    <row r="2179" spans="2:13" ht="13.5" hidden="1" thickBot="1">
      <c r="B2179" s="169"/>
      <c r="H2179" s="6">
        <f t="shared" si="160"/>
        <v>0</v>
      </c>
      <c r="I2179" s="25">
        <f t="shared" si="161"/>
        <v>0</v>
      </c>
      <c r="M2179" s="43">
        <v>535</v>
      </c>
    </row>
    <row r="2180" spans="2:13" ht="13.5" hidden="1" thickBot="1">
      <c r="B2180" s="10" t="e">
        <f>SUM(#REF!)</f>
        <v>#REF!</v>
      </c>
      <c r="H2180" s="6" t="e">
        <f t="shared" si="160"/>
        <v>#REF!</v>
      </c>
      <c r="I2180" s="25" t="e">
        <f t="shared" si="161"/>
        <v>#REF!</v>
      </c>
      <c r="M2180" s="43">
        <v>535</v>
      </c>
    </row>
    <row r="2181" spans="2:13" ht="12.75" hidden="1">
      <c r="B2181" s="170"/>
      <c r="H2181" s="6" t="e">
        <f t="shared" si="160"/>
        <v>#REF!</v>
      </c>
      <c r="I2181" s="25">
        <f t="shared" si="161"/>
        <v>0</v>
      </c>
      <c r="M2181" s="43">
        <v>535</v>
      </c>
    </row>
    <row r="2182" spans="1:13" ht="13.5" hidden="1" thickBot="1">
      <c r="A2182" s="3"/>
      <c r="B2182" s="10"/>
      <c r="C2182" s="3"/>
      <c r="D2182" s="3"/>
      <c r="E2182" s="3"/>
      <c r="F2182" s="31"/>
      <c r="G2182" s="31"/>
      <c r="H2182" s="6" t="e">
        <f t="shared" si="160"/>
        <v>#REF!</v>
      </c>
      <c r="I2182" s="25">
        <f t="shared" si="161"/>
        <v>0</v>
      </c>
      <c r="M2182" s="43">
        <v>535</v>
      </c>
    </row>
    <row r="2183" spans="2:13" ht="12.75" hidden="1">
      <c r="B2183" s="44"/>
      <c r="H2183" s="6" t="e">
        <f t="shared" si="160"/>
        <v>#REF!</v>
      </c>
      <c r="I2183" s="25">
        <f t="shared" si="161"/>
        <v>0</v>
      </c>
      <c r="M2183" s="43">
        <v>535</v>
      </c>
    </row>
    <row r="2184" spans="2:13" ht="12.75" hidden="1">
      <c r="B2184" s="44">
        <v>0</v>
      </c>
      <c r="C2184" s="1" t="s">
        <v>0</v>
      </c>
      <c r="E2184" s="1" t="s">
        <v>2</v>
      </c>
      <c r="H2184" s="6" t="e">
        <f t="shared" si="160"/>
        <v>#REF!</v>
      </c>
      <c r="I2184" s="25">
        <f t="shared" si="161"/>
        <v>0</v>
      </c>
      <c r="M2184" s="43">
        <v>535</v>
      </c>
    </row>
    <row r="2185" spans="2:13" ht="12.75" hidden="1">
      <c r="B2185" s="44">
        <v>0</v>
      </c>
      <c r="C2185" s="1" t="s">
        <v>1</v>
      </c>
      <c r="E2185" s="1" t="s">
        <v>2</v>
      </c>
      <c r="H2185" s="6" t="e">
        <f t="shared" si="160"/>
        <v>#REF!</v>
      </c>
      <c r="I2185" s="25">
        <f t="shared" si="161"/>
        <v>0</v>
      </c>
      <c r="M2185" s="43">
        <v>535</v>
      </c>
    </row>
    <row r="2186" spans="2:13" ht="12.75" hidden="1">
      <c r="B2186" s="44"/>
      <c r="H2186" s="6" t="e">
        <f t="shared" si="160"/>
        <v>#REF!</v>
      </c>
      <c r="I2186" s="25">
        <f t="shared" si="161"/>
        <v>0</v>
      </c>
      <c r="M2186" s="43">
        <v>535</v>
      </c>
    </row>
    <row r="2187" spans="2:13" ht="12.75" hidden="1">
      <c r="B2187" s="44"/>
      <c r="H2187" s="6" t="e">
        <f t="shared" si="160"/>
        <v>#REF!</v>
      </c>
      <c r="I2187" s="25">
        <f t="shared" si="161"/>
        <v>0</v>
      </c>
      <c r="M2187" s="43">
        <v>535</v>
      </c>
    </row>
    <row r="2188" spans="2:13" ht="12.75" hidden="1">
      <c r="B2188" s="44">
        <v>0</v>
      </c>
      <c r="H2188" s="6" t="e">
        <f t="shared" si="160"/>
        <v>#REF!</v>
      </c>
      <c r="I2188" s="25">
        <f t="shared" si="161"/>
        <v>0</v>
      </c>
      <c r="M2188" s="43">
        <v>535</v>
      </c>
    </row>
    <row r="2189" spans="2:13" ht="12.75" hidden="1">
      <c r="B2189" s="44">
        <v>0</v>
      </c>
      <c r="H2189" s="6" t="e">
        <f t="shared" si="160"/>
        <v>#REF!</v>
      </c>
      <c r="I2189" s="25">
        <f t="shared" si="161"/>
        <v>0</v>
      </c>
      <c r="M2189" s="43">
        <v>535</v>
      </c>
    </row>
    <row r="2190" spans="2:13" ht="12.75" hidden="1">
      <c r="B2190" s="44">
        <v>0</v>
      </c>
      <c r="H2190" s="6" t="e">
        <f t="shared" si="160"/>
        <v>#REF!</v>
      </c>
      <c r="I2190" s="25">
        <f t="shared" si="161"/>
        <v>0</v>
      </c>
      <c r="M2190" s="43">
        <v>535</v>
      </c>
    </row>
    <row r="2191" spans="2:13" ht="12.75" hidden="1">
      <c r="B2191" s="44">
        <v>0</v>
      </c>
      <c r="H2191" s="6" t="e">
        <f t="shared" si="160"/>
        <v>#REF!</v>
      </c>
      <c r="I2191" s="25">
        <f t="shared" si="161"/>
        <v>0</v>
      </c>
      <c r="M2191" s="43">
        <v>535</v>
      </c>
    </row>
    <row r="2192" spans="2:13" ht="12.75" hidden="1">
      <c r="B2192" s="44">
        <v>0</v>
      </c>
      <c r="H2192" s="6" t="e">
        <f t="shared" si="160"/>
        <v>#REF!</v>
      </c>
      <c r="I2192" s="25">
        <f t="shared" si="161"/>
        <v>0</v>
      </c>
      <c r="M2192" s="43">
        <v>535</v>
      </c>
    </row>
    <row r="2193" spans="2:13" ht="12.75" hidden="1">
      <c r="B2193" s="44">
        <v>0</v>
      </c>
      <c r="H2193" s="6" t="e">
        <f t="shared" si="160"/>
        <v>#REF!</v>
      </c>
      <c r="I2193" s="25">
        <f t="shared" si="161"/>
        <v>0</v>
      </c>
      <c r="M2193" s="43">
        <v>535</v>
      </c>
    </row>
    <row r="2194" spans="2:13" ht="12.75" hidden="1">
      <c r="B2194" s="44">
        <v>0</v>
      </c>
      <c r="H2194" s="6" t="e">
        <f t="shared" si="160"/>
        <v>#REF!</v>
      </c>
      <c r="I2194" s="25">
        <f t="shared" si="161"/>
        <v>0</v>
      </c>
      <c r="M2194" s="43">
        <v>535</v>
      </c>
    </row>
    <row r="2195" spans="2:13" ht="12.75" hidden="1">
      <c r="B2195" s="44">
        <v>0</v>
      </c>
      <c r="H2195" s="6" t="e">
        <f t="shared" si="160"/>
        <v>#REF!</v>
      </c>
      <c r="I2195" s="25">
        <f t="shared" si="161"/>
        <v>0</v>
      </c>
      <c r="M2195" s="43">
        <v>535</v>
      </c>
    </row>
    <row r="2196" spans="2:13" ht="12.75" hidden="1">
      <c r="B2196" s="44">
        <v>0</v>
      </c>
      <c r="H2196" s="6" t="e">
        <f t="shared" si="160"/>
        <v>#REF!</v>
      </c>
      <c r="I2196" s="25">
        <f t="shared" si="161"/>
        <v>0</v>
      </c>
      <c r="M2196" s="43">
        <v>535</v>
      </c>
    </row>
    <row r="2197" spans="2:13" ht="12.75" hidden="1">
      <c r="B2197" s="44">
        <v>0</v>
      </c>
      <c r="H2197" s="6" t="e">
        <f t="shared" si="160"/>
        <v>#REF!</v>
      </c>
      <c r="I2197" s="25">
        <f t="shared" si="161"/>
        <v>0</v>
      </c>
      <c r="M2197" s="43">
        <v>535</v>
      </c>
    </row>
    <row r="2198" spans="2:13" ht="12.75" hidden="1">
      <c r="B2198" s="44">
        <v>0</v>
      </c>
      <c r="H2198" s="6" t="e">
        <f t="shared" si="160"/>
        <v>#REF!</v>
      </c>
      <c r="I2198" s="25">
        <f t="shared" si="161"/>
        <v>0</v>
      </c>
      <c r="M2198" s="43">
        <v>535</v>
      </c>
    </row>
    <row r="2199" spans="2:13" ht="12.75" hidden="1">
      <c r="B2199" s="44">
        <v>0</v>
      </c>
      <c r="H2199" s="6" t="e">
        <f t="shared" si="160"/>
        <v>#REF!</v>
      </c>
      <c r="I2199" s="25">
        <f t="shared" si="161"/>
        <v>0</v>
      </c>
      <c r="M2199" s="43">
        <v>535</v>
      </c>
    </row>
    <row r="2200" spans="2:13" ht="12.75" hidden="1">
      <c r="B2200" s="44">
        <v>0</v>
      </c>
      <c r="H2200" s="6" t="e">
        <f t="shared" si="160"/>
        <v>#REF!</v>
      </c>
      <c r="I2200" s="25">
        <f t="shared" si="161"/>
        <v>0</v>
      </c>
      <c r="M2200" s="43">
        <v>535</v>
      </c>
    </row>
    <row r="2201" spans="2:13" ht="12.75" hidden="1">
      <c r="B2201" s="44">
        <v>0</v>
      </c>
      <c r="H2201" s="6" t="e">
        <f t="shared" si="160"/>
        <v>#REF!</v>
      </c>
      <c r="I2201" s="25">
        <f t="shared" si="161"/>
        <v>0</v>
      </c>
      <c r="M2201" s="43">
        <v>535</v>
      </c>
    </row>
    <row r="2202" spans="2:13" ht="12.75" hidden="1">
      <c r="B2202" s="44"/>
      <c r="H2202" s="6" t="e">
        <f t="shared" si="160"/>
        <v>#REF!</v>
      </c>
      <c r="I2202" s="25">
        <f t="shared" si="161"/>
        <v>0</v>
      </c>
      <c r="M2202" s="43">
        <v>535</v>
      </c>
    </row>
    <row r="2203" spans="2:13" ht="13.5" hidden="1" thickBot="1">
      <c r="B2203" s="10"/>
      <c r="H2203" s="6" t="e">
        <f t="shared" si="160"/>
        <v>#REF!</v>
      </c>
      <c r="I2203" s="25">
        <f t="shared" si="161"/>
        <v>0</v>
      </c>
      <c r="M2203" s="43">
        <v>535</v>
      </c>
    </row>
    <row r="2204" spans="2:13" ht="13.5" hidden="1" thickBot="1">
      <c r="B2204" s="171"/>
      <c r="H2204" s="6" t="e">
        <f t="shared" si="160"/>
        <v>#REF!</v>
      </c>
      <c r="I2204" s="25">
        <f t="shared" si="161"/>
        <v>0</v>
      </c>
      <c r="M2204" s="43">
        <v>535</v>
      </c>
    </row>
    <row r="2205" spans="2:13" ht="12.75">
      <c r="B2205" s="44"/>
      <c r="H2205" s="6">
        <v>0</v>
      </c>
      <c r="I2205" s="25">
        <f t="shared" si="161"/>
        <v>0</v>
      </c>
      <c r="M2205" s="43">
        <v>535</v>
      </c>
    </row>
    <row r="2206" spans="2:13" ht="12.75">
      <c r="B2206" s="44"/>
      <c r="H2206" s="6">
        <f>H2205-B2206</f>
        <v>0</v>
      </c>
      <c r="I2206" s="25">
        <f t="shared" si="161"/>
        <v>0</v>
      </c>
      <c r="M2206" s="43">
        <v>535</v>
      </c>
    </row>
    <row r="2207" spans="2:13" ht="12.75">
      <c r="B2207" s="44"/>
      <c r="D2207" s="15"/>
      <c r="H2207" s="6">
        <f>H2206-B2207</f>
        <v>0</v>
      </c>
      <c r="I2207" s="25">
        <f>+B2207/M2207</f>
        <v>0</v>
      </c>
      <c r="M2207" s="43">
        <v>535</v>
      </c>
    </row>
    <row r="2208" spans="1:13" ht="13.5" thickBot="1">
      <c r="A2208" s="77"/>
      <c r="B2208" s="74">
        <f>+B2211+B2218+B2229+B2239+B2248+B2288+B2348+B2270</f>
        <v>599073</v>
      </c>
      <c r="C2208" s="77"/>
      <c r="D2208" s="76" t="s">
        <v>922</v>
      </c>
      <c r="E2208" s="141"/>
      <c r="F2208" s="141"/>
      <c r="G2208" s="78"/>
      <c r="H2208" s="142"/>
      <c r="I2208" s="143">
        <f>+B2208/M2208</f>
        <v>1119.76261682243</v>
      </c>
      <c r="J2208" s="140"/>
      <c r="K2208" s="140"/>
      <c r="L2208" s="140"/>
      <c r="M2208" s="43">
        <v>535</v>
      </c>
    </row>
    <row r="2209" spans="2:13" ht="12.75">
      <c r="B2209" s="36"/>
      <c r="C2209" s="37"/>
      <c r="D2209" s="15"/>
      <c r="E2209" s="37"/>
      <c r="G2209" s="35"/>
      <c r="H2209" s="6">
        <f>H2208-B2209</f>
        <v>0</v>
      </c>
      <c r="I2209" s="25">
        <f aca="true" t="shared" si="162" ref="I2209:I2243">+B2209/M2209</f>
        <v>0</v>
      </c>
      <c r="M2209" s="43">
        <v>535</v>
      </c>
    </row>
    <row r="2210" spans="2:13" ht="12.75">
      <c r="B2210" s="36"/>
      <c r="C2210" s="37"/>
      <c r="D2210" s="15"/>
      <c r="E2210" s="38"/>
      <c r="G2210" s="39"/>
      <c r="H2210" s="6">
        <f>H2209-B2210</f>
        <v>0</v>
      </c>
      <c r="I2210" s="25">
        <f t="shared" si="162"/>
        <v>0</v>
      </c>
      <c r="M2210" s="43">
        <v>535</v>
      </c>
    </row>
    <row r="2211" spans="1:13" s="108" customFormat="1" ht="12.75">
      <c r="A2211" s="103"/>
      <c r="B2211" s="408">
        <f>+B2214</f>
        <v>2500</v>
      </c>
      <c r="C2211" s="103" t="s">
        <v>923</v>
      </c>
      <c r="D2211" s="103"/>
      <c r="E2211" s="103" t="s">
        <v>924</v>
      </c>
      <c r="F2211" s="172"/>
      <c r="G2211" s="106" t="s">
        <v>925</v>
      </c>
      <c r="H2211" s="104"/>
      <c r="I2211" s="107"/>
      <c r="M2211" s="43">
        <v>535</v>
      </c>
    </row>
    <row r="2212" spans="1:13" s="18" customFormat="1" ht="12.75">
      <c r="A2212" s="15"/>
      <c r="B2212" s="409"/>
      <c r="C2212" s="37"/>
      <c r="D2212" s="15"/>
      <c r="E2212" s="15"/>
      <c r="F2212" s="30"/>
      <c r="G2212" s="34"/>
      <c r="H2212" s="6">
        <f>H2211-B2212</f>
        <v>0</v>
      </c>
      <c r="I2212" s="25">
        <f t="shared" si="162"/>
        <v>0</v>
      </c>
      <c r="K2212"/>
      <c r="M2212" s="43">
        <v>535</v>
      </c>
    </row>
    <row r="2213" spans="2:13" ht="12.75">
      <c r="B2213" s="410">
        <v>2500</v>
      </c>
      <c r="C2213" s="37" t="s">
        <v>926</v>
      </c>
      <c r="D2213" s="15" t="s">
        <v>927</v>
      </c>
      <c r="E2213" s="1" t="s">
        <v>928</v>
      </c>
      <c r="F2213" s="71" t="s">
        <v>929</v>
      </c>
      <c r="G2213" s="30" t="s">
        <v>32</v>
      </c>
      <c r="H2213" s="6">
        <f>H2212-B2213</f>
        <v>-2500</v>
      </c>
      <c r="I2213" s="25">
        <f t="shared" si="162"/>
        <v>4.672897196261682</v>
      </c>
      <c r="K2213" t="s">
        <v>29</v>
      </c>
      <c r="M2213" s="43">
        <v>535</v>
      </c>
    </row>
    <row r="2214" spans="1:13" s="96" customFormat="1" ht="12.75">
      <c r="A2214" s="14"/>
      <c r="B2214" s="411">
        <f>SUM(B2213)</f>
        <v>2500</v>
      </c>
      <c r="C2214" s="118" t="s">
        <v>926</v>
      </c>
      <c r="D2214" s="14"/>
      <c r="E2214" s="14" t="s">
        <v>928</v>
      </c>
      <c r="F2214" s="21"/>
      <c r="G2214" s="21"/>
      <c r="H2214" s="94"/>
      <c r="I2214" s="95">
        <f t="shared" si="162"/>
        <v>4.672897196261682</v>
      </c>
      <c r="M2214" s="43">
        <v>535</v>
      </c>
    </row>
    <row r="2215" spans="2:13" ht="12.75">
      <c r="B2215" s="410"/>
      <c r="C2215" s="37"/>
      <c r="D2215" s="15"/>
      <c r="H2215" s="6">
        <f>H2214-B2215</f>
        <v>0</v>
      </c>
      <c r="I2215" s="25">
        <f t="shared" si="162"/>
        <v>0</v>
      </c>
      <c r="M2215" s="43">
        <v>535</v>
      </c>
    </row>
    <row r="2216" spans="2:14" ht="12.75">
      <c r="B2216" s="412"/>
      <c r="C2216" s="37"/>
      <c r="D2216" s="15"/>
      <c r="E2216" s="41"/>
      <c r="H2216" s="6">
        <f>H2215-B2216</f>
        <v>0</v>
      </c>
      <c r="I2216" s="25">
        <f t="shared" si="162"/>
        <v>0</v>
      </c>
      <c r="J2216" s="40"/>
      <c r="L2216" s="40"/>
      <c r="M2216" s="43">
        <v>535</v>
      </c>
      <c r="N2216" s="42"/>
    </row>
    <row r="2217" spans="2:13" ht="12.75">
      <c r="B2217" s="410"/>
      <c r="C2217" s="37"/>
      <c r="D2217" s="15"/>
      <c r="H2217" s="6">
        <f>H2216-B2217</f>
        <v>0</v>
      </c>
      <c r="I2217" s="25">
        <f t="shared" si="162"/>
        <v>0</v>
      </c>
      <c r="M2217" s="43">
        <v>535</v>
      </c>
    </row>
    <row r="2218" spans="1:13" s="108" customFormat="1" ht="12.75">
      <c r="A2218" s="103"/>
      <c r="B2218" s="408">
        <f>+B2224</f>
        <v>13000</v>
      </c>
      <c r="C2218" s="103" t="s">
        <v>923</v>
      </c>
      <c r="D2218" s="103"/>
      <c r="E2218" s="103" t="s">
        <v>930</v>
      </c>
      <c r="F2218" s="172"/>
      <c r="G2218" s="106" t="s">
        <v>925</v>
      </c>
      <c r="H2218" s="104"/>
      <c r="I2218" s="107"/>
      <c r="M2218" s="43">
        <v>535</v>
      </c>
    </row>
    <row r="2219" spans="2:13" ht="12.75">
      <c r="B2219" s="410"/>
      <c r="C2219" s="37"/>
      <c r="D2219" s="15"/>
      <c r="H2219" s="6">
        <f>H2218-B2219</f>
        <v>0</v>
      </c>
      <c r="I2219" s="25">
        <f t="shared" si="162"/>
        <v>0</v>
      </c>
      <c r="M2219" s="43">
        <v>535</v>
      </c>
    </row>
    <row r="2220" spans="2:13" ht="12.75">
      <c r="B2220" s="410">
        <v>2500</v>
      </c>
      <c r="C2220" s="37" t="s">
        <v>926</v>
      </c>
      <c r="D2220" s="1" t="s">
        <v>927</v>
      </c>
      <c r="E2220" s="1" t="s">
        <v>931</v>
      </c>
      <c r="F2220" s="114" t="s">
        <v>932</v>
      </c>
      <c r="G2220" s="30" t="s">
        <v>47</v>
      </c>
      <c r="H2220" s="6">
        <f aca="true" t="shared" si="163" ref="H2220:H2226">H2219-B2220</f>
        <v>-2500</v>
      </c>
      <c r="I2220" s="25">
        <f t="shared" si="162"/>
        <v>4.672897196261682</v>
      </c>
      <c r="K2220" t="s">
        <v>29</v>
      </c>
      <c r="M2220" s="43">
        <v>535</v>
      </c>
    </row>
    <row r="2221" spans="2:13" ht="12.75">
      <c r="B2221" s="410">
        <v>5000</v>
      </c>
      <c r="C2221" s="37" t="s">
        <v>926</v>
      </c>
      <c r="D2221" s="1" t="s">
        <v>927</v>
      </c>
      <c r="E2221" s="1" t="s">
        <v>931</v>
      </c>
      <c r="F2221" s="114" t="s">
        <v>933</v>
      </c>
      <c r="G2221" s="30" t="s">
        <v>152</v>
      </c>
      <c r="H2221" s="6">
        <f t="shared" si="163"/>
        <v>-7500</v>
      </c>
      <c r="I2221" s="25">
        <f t="shared" si="162"/>
        <v>9.345794392523365</v>
      </c>
      <c r="K2221" t="s">
        <v>29</v>
      </c>
      <c r="M2221" s="43">
        <v>535</v>
      </c>
    </row>
    <row r="2222" spans="2:13" ht="12.75">
      <c r="B2222" s="410">
        <v>2500</v>
      </c>
      <c r="C2222" s="37" t="s">
        <v>926</v>
      </c>
      <c r="D2222" s="1" t="s">
        <v>927</v>
      </c>
      <c r="E2222" s="1" t="s">
        <v>931</v>
      </c>
      <c r="F2222" s="71" t="s">
        <v>934</v>
      </c>
      <c r="G2222" s="30" t="s">
        <v>152</v>
      </c>
      <c r="H2222" s="6">
        <f t="shared" si="163"/>
        <v>-10000</v>
      </c>
      <c r="I2222" s="25">
        <f t="shared" si="162"/>
        <v>4.672897196261682</v>
      </c>
      <c r="K2222" t="s">
        <v>29</v>
      </c>
      <c r="M2222" s="43">
        <v>535</v>
      </c>
    </row>
    <row r="2223" spans="2:13" ht="12.75">
      <c r="B2223" s="410">
        <v>3000</v>
      </c>
      <c r="C2223" s="37" t="s">
        <v>926</v>
      </c>
      <c r="D2223" s="1" t="s">
        <v>927</v>
      </c>
      <c r="E2223" s="1" t="s">
        <v>931</v>
      </c>
      <c r="F2223" s="114" t="s">
        <v>935</v>
      </c>
      <c r="G2223" s="30" t="s">
        <v>156</v>
      </c>
      <c r="H2223" s="6">
        <f t="shared" si="163"/>
        <v>-13000</v>
      </c>
      <c r="I2223" s="25">
        <f t="shared" si="162"/>
        <v>5.607476635514018</v>
      </c>
      <c r="K2223" t="s">
        <v>29</v>
      </c>
      <c r="M2223" s="43">
        <v>535</v>
      </c>
    </row>
    <row r="2224" spans="1:13" s="96" customFormat="1" ht="12.75">
      <c r="A2224" s="14"/>
      <c r="B2224" s="411">
        <f>SUM(B2220:B2223)</f>
        <v>13000</v>
      </c>
      <c r="C2224" s="14" t="s">
        <v>926</v>
      </c>
      <c r="D2224" s="14"/>
      <c r="E2224" s="14" t="s">
        <v>931</v>
      </c>
      <c r="F2224" s="21"/>
      <c r="G2224" s="21"/>
      <c r="H2224" s="94">
        <v>0</v>
      </c>
      <c r="I2224" s="95">
        <f t="shared" si="162"/>
        <v>24.299065420560748</v>
      </c>
      <c r="M2224" s="43">
        <v>535</v>
      </c>
    </row>
    <row r="2225" spans="2:13" ht="12.75">
      <c r="B2225" s="410"/>
      <c r="D2225" s="15"/>
      <c r="H2225" s="6">
        <f t="shared" si="163"/>
        <v>0</v>
      </c>
      <c r="I2225" s="25">
        <f t="shared" si="162"/>
        <v>0</v>
      </c>
      <c r="M2225" s="43">
        <v>535</v>
      </c>
    </row>
    <row r="2226" spans="2:13" ht="12.75">
      <c r="B2226" s="410"/>
      <c r="D2226" s="15"/>
      <c r="H2226" s="6">
        <f t="shared" si="163"/>
        <v>0</v>
      </c>
      <c r="I2226" s="25">
        <f t="shared" si="162"/>
        <v>0</v>
      </c>
      <c r="M2226" s="43">
        <v>535</v>
      </c>
    </row>
    <row r="2227" spans="2:13" ht="12.75">
      <c r="B2227" s="410"/>
      <c r="D2227" s="15"/>
      <c r="H2227" s="6">
        <f>H2226-B2227</f>
        <v>0</v>
      </c>
      <c r="I2227" s="25">
        <f t="shared" si="162"/>
        <v>0</v>
      </c>
      <c r="M2227" s="43">
        <v>535</v>
      </c>
    </row>
    <row r="2228" spans="2:13" ht="13.5" customHeight="1">
      <c r="B2228" s="410"/>
      <c r="D2228" s="15"/>
      <c r="H2228" s="6">
        <f>H2227-B2228</f>
        <v>0</v>
      </c>
      <c r="I2228" s="25">
        <f t="shared" si="162"/>
        <v>0</v>
      </c>
      <c r="M2228" s="43">
        <v>535</v>
      </c>
    </row>
    <row r="2229" spans="1:13" s="108" customFormat="1" ht="12.75">
      <c r="A2229" s="103"/>
      <c r="B2229" s="408">
        <f>+B2234</f>
        <v>11000</v>
      </c>
      <c r="C2229" s="103" t="s">
        <v>923</v>
      </c>
      <c r="D2229" s="103"/>
      <c r="E2229" s="103" t="s">
        <v>936</v>
      </c>
      <c r="F2229" s="172"/>
      <c r="G2229" s="106" t="s">
        <v>925</v>
      </c>
      <c r="H2229" s="104"/>
      <c r="I2229" s="107"/>
      <c r="M2229" s="43">
        <v>535</v>
      </c>
    </row>
    <row r="2230" spans="2:13" ht="12.75">
      <c r="B2230" s="410"/>
      <c r="D2230" s="15"/>
      <c r="H2230" s="6">
        <f>H2229-B2230</f>
        <v>0</v>
      </c>
      <c r="I2230" s="25">
        <f t="shared" si="162"/>
        <v>0</v>
      </c>
      <c r="M2230" s="43">
        <v>535</v>
      </c>
    </row>
    <row r="2231" spans="2:13" ht="12.75">
      <c r="B2231" s="410">
        <v>3000</v>
      </c>
      <c r="C2231" s="37" t="s">
        <v>926</v>
      </c>
      <c r="D2231" s="15" t="s">
        <v>927</v>
      </c>
      <c r="E2231" s="1" t="s">
        <v>937</v>
      </c>
      <c r="F2231" s="71" t="s">
        <v>938</v>
      </c>
      <c r="G2231" s="30" t="s">
        <v>36</v>
      </c>
      <c r="H2231" s="6">
        <f aca="true" t="shared" si="164" ref="H2231:H2236">H2230-B2231</f>
        <v>-3000</v>
      </c>
      <c r="I2231" s="25">
        <f t="shared" si="162"/>
        <v>5.607476635514018</v>
      </c>
      <c r="K2231" t="s">
        <v>29</v>
      </c>
      <c r="M2231" s="43">
        <v>535</v>
      </c>
    </row>
    <row r="2232" spans="2:13" ht="12.75">
      <c r="B2232" s="410">
        <v>2500</v>
      </c>
      <c r="C2232" s="37" t="s">
        <v>926</v>
      </c>
      <c r="D2232" s="1" t="s">
        <v>927</v>
      </c>
      <c r="E2232" s="1" t="s">
        <v>937</v>
      </c>
      <c r="F2232" s="71" t="s">
        <v>939</v>
      </c>
      <c r="G2232" s="30" t="s">
        <v>58</v>
      </c>
      <c r="H2232" s="6">
        <f t="shared" si="164"/>
        <v>-5500</v>
      </c>
      <c r="I2232" s="25">
        <f t="shared" si="162"/>
        <v>4.672897196261682</v>
      </c>
      <c r="K2232" t="s">
        <v>29</v>
      </c>
      <c r="M2232" s="43">
        <v>535</v>
      </c>
    </row>
    <row r="2233" spans="2:13" ht="12.75">
      <c r="B2233" s="410">
        <v>5500</v>
      </c>
      <c r="C2233" s="37" t="s">
        <v>926</v>
      </c>
      <c r="D2233" s="1" t="s">
        <v>927</v>
      </c>
      <c r="E2233" s="1" t="s">
        <v>937</v>
      </c>
      <c r="F2233" s="71" t="s">
        <v>940</v>
      </c>
      <c r="G2233" s="30" t="s">
        <v>156</v>
      </c>
      <c r="H2233" s="6">
        <f t="shared" si="164"/>
        <v>-11000</v>
      </c>
      <c r="I2233" s="25">
        <f t="shared" si="162"/>
        <v>10.280373831775702</v>
      </c>
      <c r="K2233" t="s">
        <v>29</v>
      </c>
      <c r="M2233" s="43">
        <v>535</v>
      </c>
    </row>
    <row r="2234" spans="1:13" s="96" customFormat="1" ht="12.75">
      <c r="A2234" s="14"/>
      <c r="B2234" s="411">
        <f>SUM(B2231:B2233)</f>
        <v>11000</v>
      </c>
      <c r="C2234" s="14" t="s">
        <v>926</v>
      </c>
      <c r="D2234" s="14"/>
      <c r="E2234" s="14" t="s">
        <v>937</v>
      </c>
      <c r="F2234" s="21"/>
      <c r="G2234" s="21"/>
      <c r="H2234" s="94"/>
      <c r="I2234" s="95">
        <f t="shared" si="162"/>
        <v>20.560747663551403</v>
      </c>
      <c r="M2234" s="43">
        <v>535</v>
      </c>
    </row>
    <row r="2235" spans="2:13" ht="12.75">
      <c r="B2235" s="410"/>
      <c r="D2235" s="15"/>
      <c r="H2235" s="6">
        <f t="shared" si="164"/>
        <v>0</v>
      </c>
      <c r="I2235" s="25">
        <f t="shared" si="162"/>
        <v>0</v>
      </c>
      <c r="M2235" s="43">
        <v>535</v>
      </c>
    </row>
    <row r="2236" spans="2:13" ht="12.75">
      <c r="B2236" s="410"/>
      <c r="D2236" s="15"/>
      <c r="H2236" s="6">
        <f t="shared" si="164"/>
        <v>0</v>
      </c>
      <c r="I2236" s="25">
        <f t="shared" si="162"/>
        <v>0</v>
      </c>
      <c r="M2236" s="43">
        <v>535</v>
      </c>
    </row>
    <row r="2237" spans="2:13" ht="12.75">
      <c r="B2237" s="410"/>
      <c r="D2237" s="15"/>
      <c r="H2237" s="6">
        <f>H2236-B2237</f>
        <v>0</v>
      </c>
      <c r="I2237" s="25">
        <f t="shared" si="162"/>
        <v>0</v>
      </c>
      <c r="M2237" s="43">
        <v>535</v>
      </c>
    </row>
    <row r="2238" spans="2:13" ht="12.75">
      <c r="B2238" s="410"/>
      <c r="D2238" s="15"/>
      <c r="H2238" s="6">
        <f>H2237-B2238</f>
        <v>0</v>
      </c>
      <c r="I2238" s="25">
        <f t="shared" si="162"/>
        <v>0</v>
      </c>
      <c r="M2238" s="43">
        <v>535</v>
      </c>
    </row>
    <row r="2239" spans="1:13" s="108" customFormat="1" ht="12.75">
      <c r="A2239" s="103"/>
      <c r="B2239" s="408">
        <f>+B2243</f>
        <v>5500</v>
      </c>
      <c r="C2239" s="103" t="s">
        <v>923</v>
      </c>
      <c r="D2239" s="103"/>
      <c r="E2239" s="103" t="s">
        <v>941</v>
      </c>
      <c r="F2239" s="172"/>
      <c r="G2239" s="106" t="s">
        <v>925</v>
      </c>
      <c r="H2239" s="104"/>
      <c r="I2239" s="107"/>
      <c r="M2239" s="43">
        <v>535</v>
      </c>
    </row>
    <row r="2240" spans="2:13" ht="12.75">
      <c r="B2240" s="410"/>
      <c r="D2240" s="15"/>
      <c r="H2240" s="6">
        <f>H2239-B2240</f>
        <v>0</v>
      </c>
      <c r="I2240" s="25">
        <f t="shared" si="162"/>
        <v>0</v>
      </c>
      <c r="M2240" s="43">
        <v>535</v>
      </c>
    </row>
    <row r="2241" spans="2:13" ht="12.75">
      <c r="B2241" s="410">
        <v>3000</v>
      </c>
      <c r="C2241" s="37" t="s">
        <v>926</v>
      </c>
      <c r="D2241" s="1" t="s">
        <v>927</v>
      </c>
      <c r="E2241" s="1" t="s">
        <v>942</v>
      </c>
      <c r="F2241" s="71" t="s">
        <v>943</v>
      </c>
      <c r="G2241" s="30" t="s">
        <v>42</v>
      </c>
      <c r="H2241" s="6">
        <f>H2240-B2241</f>
        <v>-3000</v>
      </c>
      <c r="I2241" s="25">
        <f>+B2241/M2241</f>
        <v>5.607476635514018</v>
      </c>
      <c r="K2241" t="s">
        <v>29</v>
      </c>
      <c r="M2241" s="43">
        <v>535</v>
      </c>
    </row>
    <row r="2242" spans="2:13" ht="12.75">
      <c r="B2242" s="410">
        <v>2500</v>
      </c>
      <c r="C2242" s="37" t="s">
        <v>926</v>
      </c>
      <c r="D2242" s="1" t="s">
        <v>927</v>
      </c>
      <c r="E2242" s="1" t="s">
        <v>942</v>
      </c>
      <c r="F2242" s="71" t="s">
        <v>952</v>
      </c>
      <c r="G2242" s="30" t="s">
        <v>211</v>
      </c>
      <c r="H2242" s="6">
        <f>H2241-B2242</f>
        <v>-5500</v>
      </c>
      <c r="I2242" s="25">
        <f>+B2242/M2242</f>
        <v>4.672897196261682</v>
      </c>
      <c r="K2242" t="s">
        <v>29</v>
      </c>
      <c r="M2242" s="43">
        <v>535</v>
      </c>
    </row>
    <row r="2243" spans="1:13" s="96" customFormat="1" ht="12.75">
      <c r="A2243" s="14"/>
      <c r="B2243" s="411">
        <f>SUM(B2241:B2242)</f>
        <v>5500</v>
      </c>
      <c r="C2243" s="14" t="s">
        <v>926</v>
      </c>
      <c r="D2243" s="14"/>
      <c r="E2243" s="14" t="s">
        <v>942</v>
      </c>
      <c r="F2243" s="21"/>
      <c r="G2243" s="21"/>
      <c r="H2243" s="94">
        <v>0</v>
      </c>
      <c r="I2243" s="95">
        <f t="shared" si="162"/>
        <v>10.280373831775702</v>
      </c>
      <c r="M2243" s="43">
        <v>535</v>
      </c>
    </row>
    <row r="2244" spans="2:13" ht="12.75">
      <c r="B2244" s="410"/>
      <c r="D2244" s="15"/>
      <c r="H2244" s="6">
        <v>0</v>
      </c>
      <c r="I2244" s="25">
        <f aca="true" t="shared" si="165" ref="I2244:I2321">+B2244/M2244</f>
        <v>0</v>
      </c>
      <c r="M2244" s="43">
        <v>535</v>
      </c>
    </row>
    <row r="2245" spans="1:13" s="46" customFormat="1" ht="12.75">
      <c r="A2245" s="45"/>
      <c r="B2245" s="413"/>
      <c r="C2245" s="47"/>
      <c r="D2245" s="38"/>
      <c r="E2245" s="45"/>
      <c r="F2245" s="39"/>
      <c r="G2245" s="39"/>
      <c r="H2245" s="6">
        <f>H2244-B2245</f>
        <v>0</v>
      </c>
      <c r="I2245" s="25">
        <f t="shared" si="165"/>
        <v>0</v>
      </c>
      <c r="M2245" s="43">
        <v>535</v>
      </c>
    </row>
    <row r="2246" spans="2:13" ht="12.75">
      <c r="B2246" s="410"/>
      <c r="D2246" s="15"/>
      <c r="H2246" s="6">
        <f>H2245-B2246</f>
        <v>0</v>
      </c>
      <c r="I2246" s="25">
        <f t="shared" si="165"/>
        <v>0</v>
      </c>
      <c r="M2246" s="43">
        <v>535</v>
      </c>
    </row>
    <row r="2247" spans="2:13" ht="12.75">
      <c r="B2247" s="410"/>
      <c r="D2247" s="15"/>
      <c r="H2247" s="6">
        <f>H2246-B2247</f>
        <v>0</v>
      </c>
      <c r="I2247" s="25">
        <f t="shared" si="165"/>
        <v>0</v>
      </c>
      <c r="M2247" s="43">
        <v>535</v>
      </c>
    </row>
    <row r="2248" spans="1:13" s="108" customFormat="1" ht="12.75">
      <c r="A2248" s="103"/>
      <c r="B2248" s="408">
        <f>+B2253+B2257+B2261+B2266</f>
        <v>83500</v>
      </c>
      <c r="C2248" s="103" t="s">
        <v>1197</v>
      </c>
      <c r="D2248" s="103"/>
      <c r="E2248" s="103" t="s">
        <v>1196</v>
      </c>
      <c r="F2248" s="172"/>
      <c r="G2248" s="106" t="s">
        <v>1240</v>
      </c>
      <c r="H2248" s="104"/>
      <c r="I2248" s="107"/>
      <c r="M2248" s="43">
        <v>535</v>
      </c>
    </row>
    <row r="2249" spans="2:13" ht="12.75">
      <c r="B2249" s="410"/>
      <c r="D2249" s="15"/>
      <c r="H2249" s="6">
        <f>H2248-B2249</f>
        <v>0</v>
      </c>
      <c r="I2249" s="25">
        <f t="shared" si="165"/>
        <v>0</v>
      </c>
      <c r="M2249" s="43">
        <v>535</v>
      </c>
    </row>
    <row r="2250" spans="2:13" ht="12.75">
      <c r="B2250" s="410">
        <v>2500</v>
      </c>
      <c r="C2250" s="37" t="s">
        <v>926</v>
      </c>
      <c r="D2250" s="1" t="s">
        <v>927</v>
      </c>
      <c r="E2250" s="1" t="s">
        <v>953</v>
      </c>
      <c r="F2250" s="71" t="s">
        <v>952</v>
      </c>
      <c r="G2250" s="30" t="s">
        <v>211</v>
      </c>
      <c r="H2250" s="6">
        <f aca="true" t="shared" si="166" ref="H2250:H2262">H2249-B2250</f>
        <v>-2500</v>
      </c>
      <c r="I2250" s="25">
        <f>+B2250/M2250</f>
        <v>4.672897196261682</v>
      </c>
      <c r="K2250" t="s">
        <v>29</v>
      </c>
      <c r="M2250" s="43">
        <v>535</v>
      </c>
    </row>
    <row r="2251" spans="2:13" ht="12.75">
      <c r="B2251" s="410">
        <v>2500</v>
      </c>
      <c r="C2251" s="37" t="s">
        <v>926</v>
      </c>
      <c r="D2251" s="1" t="s">
        <v>927</v>
      </c>
      <c r="E2251" s="1" t="s">
        <v>953</v>
      </c>
      <c r="F2251" s="71" t="s">
        <v>954</v>
      </c>
      <c r="G2251" s="30" t="s">
        <v>233</v>
      </c>
      <c r="H2251" s="6">
        <f t="shared" si="166"/>
        <v>-5000</v>
      </c>
      <c r="I2251" s="25">
        <f>+B2251/M2251</f>
        <v>4.672897196261682</v>
      </c>
      <c r="K2251" t="s">
        <v>29</v>
      </c>
      <c r="M2251" s="43">
        <v>535</v>
      </c>
    </row>
    <row r="2252" spans="2:13" ht="12.75">
      <c r="B2252" s="410">
        <v>2500</v>
      </c>
      <c r="C2252" s="37" t="s">
        <v>926</v>
      </c>
      <c r="D2252" s="1" t="s">
        <v>927</v>
      </c>
      <c r="E2252" s="1" t="s">
        <v>953</v>
      </c>
      <c r="F2252" s="71" t="s">
        <v>955</v>
      </c>
      <c r="G2252" s="30" t="s">
        <v>240</v>
      </c>
      <c r="H2252" s="6">
        <f t="shared" si="166"/>
        <v>-7500</v>
      </c>
      <c r="I2252" s="25">
        <v>5</v>
      </c>
      <c r="K2252" t="s">
        <v>29</v>
      </c>
      <c r="M2252" s="43">
        <v>535</v>
      </c>
    </row>
    <row r="2253" spans="1:13" s="96" customFormat="1" ht="12.75">
      <c r="A2253" s="14"/>
      <c r="B2253" s="411">
        <f>SUM(B2250:B2252)</f>
        <v>7500</v>
      </c>
      <c r="C2253" s="14" t="s">
        <v>926</v>
      </c>
      <c r="D2253" s="14"/>
      <c r="E2253" s="14" t="s">
        <v>953</v>
      </c>
      <c r="F2253" s="21"/>
      <c r="G2253" s="21"/>
      <c r="H2253" s="94">
        <v>0</v>
      </c>
      <c r="I2253" s="95">
        <f t="shared" si="165"/>
        <v>14.018691588785046</v>
      </c>
      <c r="M2253" s="43">
        <v>535</v>
      </c>
    </row>
    <row r="2254" spans="2:13" ht="12.75">
      <c r="B2254" s="410"/>
      <c r="D2254" s="15"/>
      <c r="H2254" s="6">
        <f t="shared" si="166"/>
        <v>0</v>
      </c>
      <c r="I2254" s="25">
        <f t="shared" si="165"/>
        <v>0</v>
      </c>
      <c r="M2254" s="43">
        <v>535</v>
      </c>
    </row>
    <row r="2255" spans="2:13" ht="12.75">
      <c r="B2255" s="410"/>
      <c r="D2255" s="15"/>
      <c r="H2255" s="6">
        <f t="shared" si="166"/>
        <v>0</v>
      </c>
      <c r="I2255" s="25">
        <f t="shared" si="165"/>
        <v>0</v>
      </c>
      <c r="M2255" s="43">
        <v>535</v>
      </c>
    </row>
    <row r="2256" spans="2:13" ht="12.75">
      <c r="B2256" s="410">
        <v>52000</v>
      </c>
      <c r="C2256" s="1" t="s">
        <v>1198</v>
      </c>
      <c r="D2256" s="15" t="s">
        <v>927</v>
      </c>
      <c r="E2256" s="1" t="s">
        <v>953</v>
      </c>
      <c r="F2256" s="30" t="s">
        <v>957</v>
      </c>
      <c r="G2256" s="30" t="s">
        <v>36</v>
      </c>
      <c r="H2256" s="6">
        <f t="shared" si="166"/>
        <v>-52000</v>
      </c>
      <c r="I2256" s="25">
        <f t="shared" si="165"/>
        <v>97.19626168224299</v>
      </c>
      <c r="K2256" t="s">
        <v>958</v>
      </c>
      <c r="M2256" s="43">
        <v>535</v>
      </c>
    </row>
    <row r="2257" spans="1:13" s="96" customFormat="1" ht="12.75">
      <c r="A2257" s="14"/>
      <c r="B2257" s="411">
        <f>SUM(B2256:B2256)</f>
        <v>52000</v>
      </c>
      <c r="C2257" s="14" t="s">
        <v>956</v>
      </c>
      <c r="D2257" s="14"/>
      <c r="E2257" s="14"/>
      <c r="F2257" s="21"/>
      <c r="G2257" s="21"/>
      <c r="H2257" s="94">
        <v>0</v>
      </c>
      <c r="I2257" s="95">
        <f t="shared" si="165"/>
        <v>97.19626168224299</v>
      </c>
      <c r="M2257" s="43">
        <v>535</v>
      </c>
    </row>
    <row r="2258" spans="2:13" ht="12.75">
      <c r="B2258" s="410"/>
      <c r="H2258" s="6">
        <f t="shared" si="166"/>
        <v>0</v>
      </c>
      <c r="I2258" s="25">
        <f t="shared" si="165"/>
        <v>0</v>
      </c>
      <c r="M2258" s="43">
        <v>535</v>
      </c>
    </row>
    <row r="2259" spans="2:13" ht="12.75">
      <c r="B2259" s="410"/>
      <c r="H2259" s="6">
        <f t="shared" si="166"/>
        <v>0</v>
      </c>
      <c r="I2259" s="25">
        <f t="shared" si="165"/>
        <v>0</v>
      </c>
      <c r="M2259" s="43">
        <v>535</v>
      </c>
    </row>
    <row r="2260" spans="2:13" ht="12.75">
      <c r="B2260" s="410">
        <v>10000</v>
      </c>
      <c r="C2260" s="37" t="s">
        <v>959</v>
      </c>
      <c r="D2260" s="15" t="s">
        <v>951</v>
      </c>
      <c r="E2260" s="1" t="s">
        <v>953</v>
      </c>
      <c r="F2260" s="30" t="s">
        <v>1208</v>
      </c>
      <c r="G2260" s="30" t="s">
        <v>238</v>
      </c>
      <c r="H2260" s="6">
        <f t="shared" si="166"/>
        <v>-10000</v>
      </c>
      <c r="I2260" s="25">
        <f t="shared" si="165"/>
        <v>18.69158878504673</v>
      </c>
      <c r="K2260" t="s">
        <v>905</v>
      </c>
      <c r="M2260" s="43">
        <v>535</v>
      </c>
    </row>
    <row r="2261" spans="1:13" s="96" customFormat="1" ht="12.75">
      <c r="A2261" s="14"/>
      <c r="B2261" s="411">
        <f>SUM(B2260)</f>
        <v>10000</v>
      </c>
      <c r="C2261" s="14" t="s">
        <v>959</v>
      </c>
      <c r="D2261" s="14"/>
      <c r="E2261" s="14"/>
      <c r="F2261" s="21"/>
      <c r="G2261" s="21"/>
      <c r="H2261" s="94">
        <v>0</v>
      </c>
      <c r="I2261" s="95">
        <f t="shared" si="165"/>
        <v>18.69158878504673</v>
      </c>
      <c r="M2261" s="43">
        <v>535</v>
      </c>
    </row>
    <row r="2262" spans="2:13" ht="12.75">
      <c r="B2262" s="410"/>
      <c r="H2262" s="6">
        <f t="shared" si="166"/>
        <v>0</v>
      </c>
      <c r="I2262" s="25">
        <f t="shared" si="165"/>
        <v>0</v>
      </c>
      <c r="M2262" s="43">
        <v>535</v>
      </c>
    </row>
    <row r="2263" spans="2:13" ht="12.75">
      <c r="B2263" s="410"/>
      <c r="H2263" s="6">
        <f>H2262-B2263</f>
        <v>0</v>
      </c>
      <c r="I2263" s="25">
        <f t="shared" si="165"/>
        <v>0</v>
      </c>
      <c r="M2263" s="43">
        <v>535</v>
      </c>
    </row>
    <row r="2264" spans="2:13" ht="12.75">
      <c r="B2264" s="410">
        <v>7000</v>
      </c>
      <c r="C2264" s="37" t="s">
        <v>63</v>
      </c>
      <c r="D2264" s="15" t="s">
        <v>951</v>
      </c>
      <c r="E2264" s="1" t="s">
        <v>953</v>
      </c>
      <c r="F2264" s="30" t="s">
        <v>1199</v>
      </c>
      <c r="G2264" s="30" t="s">
        <v>238</v>
      </c>
      <c r="H2264" s="6">
        <f>H2263-B2264</f>
        <v>-7000</v>
      </c>
      <c r="I2264" s="25">
        <f t="shared" si="165"/>
        <v>13.08411214953271</v>
      </c>
      <c r="K2264" t="s">
        <v>905</v>
      </c>
      <c r="M2264" s="43">
        <v>535</v>
      </c>
    </row>
    <row r="2265" spans="2:13" ht="12.75">
      <c r="B2265" s="410">
        <v>7000</v>
      </c>
      <c r="C2265" s="1" t="s">
        <v>63</v>
      </c>
      <c r="D2265" s="15" t="s">
        <v>951</v>
      </c>
      <c r="E2265" s="1" t="s">
        <v>953</v>
      </c>
      <c r="F2265" s="30" t="s">
        <v>1199</v>
      </c>
      <c r="G2265" s="30" t="s">
        <v>350</v>
      </c>
      <c r="H2265" s="6">
        <f>H2264-B2265</f>
        <v>-14000</v>
      </c>
      <c r="I2265" s="25">
        <f t="shared" si="165"/>
        <v>13.08411214953271</v>
      </c>
      <c r="K2265" t="s">
        <v>905</v>
      </c>
      <c r="M2265" s="43">
        <v>535</v>
      </c>
    </row>
    <row r="2266" spans="1:13" s="96" customFormat="1" ht="12.75">
      <c r="A2266" s="14"/>
      <c r="B2266" s="411">
        <f>SUM(B2264:B2265)</f>
        <v>14000</v>
      </c>
      <c r="C2266" s="14" t="s">
        <v>63</v>
      </c>
      <c r="D2266" s="14"/>
      <c r="E2266" s="14"/>
      <c r="F2266" s="21"/>
      <c r="G2266" s="21"/>
      <c r="H2266" s="94">
        <v>0</v>
      </c>
      <c r="I2266" s="95">
        <f t="shared" si="165"/>
        <v>26.16822429906542</v>
      </c>
      <c r="M2266" s="43">
        <v>535</v>
      </c>
    </row>
    <row r="2267" spans="2:13" ht="12.75">
      <c r="B2267" s="410"/>
      <c r="H2267" s="6">
        <f>H2266-B2267</f>
        <v>0</v>
      </c>
      <c r="I2267" s="25">
        <f t="shared" si="165"/>
        <v>0</v>
      </c>
      <c r="M2267" s="43">
        <v>535</v>
      </c>
    </row>
    <row r="2268" spans="2:13" ht="12.75">
      <c r="B2268" s="410"/>
      <c r="H2268" s="6">
        <f>H2267-B2268</f>
        <v>0</v>
      </c>
      <c r="I2268" s="25">
        <f t="shared" si="165"/>
        <v>0</v>
      </c>
      <c r="M2268" s="43">
        <v>535</v>
      </c>
    </row>
    <row r="2269" spans="2:13" ht="12.75">
      <c r="B2269" s="410"/>
      <c r="H2269" s="6">
        <f>H2268-B2269</f>
        <v>0</v>
      </c>
      <c r="I2269" s="25">
        <f t="shared" si="165"/>
        <v>0</v>
      </c>
      <c r="M2269" s="43">
        <v>535</v>
      </c>
    </row>
    <row r="2270" spans="1:13" s="108" customFormat="1" ht="12.75">
      <c r="A2270" s="103"/>
      <c r="B2270" s="408">
        <f>+B2283</f>
        <v>44474</v>
      </c>
      <c r="C2270" s="103" t="s">
        <v>1194</v>
      </c>
      <c r="D2270" s="103"/>
      <c r="E2270" s="103" t="s">
        <v>945</v>
      </c>
      <c r="F2270" s="172"/>
      <c r="G2270" s="106" t="s">
        <v>1195</v>
      </c>
      <c r="H2270" s="104"/>
      <c r="I2270" s="107"/>
      <c r="M2270" s="43">
        <v>535</v>
      </c>
    </row>
    <row r="2271" spans="2:13" ht="12.75">
      <c r="B2271" s="410"/>
      <c r="D2271" s="15"/>
      <c r="H2271" s="6">
        <f>H2270-B2271</f>
        <v>0</v>
      </c>
      <c r="I2271" s="25">
        <f>+B2271/M2271</f>
        <v>0</v>
      </c>
      <c r="M2271" s="43">
        <v>535</v>
      </c>
    </row>
    <row r="2272" spans="2:13" ht="12.75">
      <c r="B2272" s="410">
        <v>2500</v>
      </c>
      <c r="C2272" s="37" t="s">
        <v>926</v>
      </c>
      <c r="D2272" s="1" t="s">
        <v>927</v>
      </c>
      <c r="E2272" s="1" t="s">
        <v>945</v>
      </c>
      <c r="F2272" s="71" t="s">
        <v>946</v>
      </c>
      <c r="G2272" s="30" t="s">
        <v>289</v>
      </c>
      <c r="H2272" s="6">
        <f aca="true" t="shared" si="167" ref="H2272:H2281">H2271-B2272</f>
        <v>-2500</v>
      </c>
      <c r="I2272" s="25">
        <f aca="true" t="shared" si="168" ref="I2272:I2281">+B2272/M2272</f>
        <v>4.672897196261682</v>
      </c>
      <c r="K2272" t="s">
        <v>29</v>
      </c>
      <c r="M2272" s="43">
        <v>535</v>
      </c>
    </row>
    <row r="2273" spans="2:13" ht="12.75">
      <c r="B2273" s="410">
        <v>2500</v>
      </c>
      <c r="C2273" s="37" t="s">
        <v>926</v>
      </c>
      <c r="D2273" s="1" t="s">
        <v>927</v>
      </c>
      <c r="E2273" s="1" t="s">
        <v>945</v>
      </c>
      <c r="F2273" s="71" t="s">
        <v>947</v>
      </c>
      <c r="G2273" s="30" t="s">
        <v>289</v>
      </c>
      <c r="H2273" s="6">
        <f t="shared" si="167"/>
        <v>-5000</v>
      </c>
      <c r="I2273" s="25">
        <f t="shared" si="168"/>
        <v>4.672897196261682</v>
      </c>
      <c r="K2273" t="s">
        <v>29</v>
      </c>
      <c r="M2273" s="43">
        <v>535</v>
      </c>
    </row>
    <row r="2274" spans="2:13" ht="12.75">
      <c r="B2274" s="410">
        <v>2500</v>
      </c>
      <c r="C2274" s="37" t="s">
        <v>926</v>
      </c>
      <c r="D2274" s="1" t="s">
        <v>927</v>
      </c>
      <c r="E2274" s="1" t="s">
        <v>945</v>
      </c>
      <c r="F2274" s="71" t="s">
        <v>948</v>
      </c>
      <c r="G2274" s="30" t="s">
        <v>338</v>
      </c>
      <c r="H2274" s="6">
        <f t="shared" si="167"/>
        <v>-7500</v>
      </c>
      <c r="I2274" s="25">
        <f t="shared" si="168"/>
        <v>4.672897196261682</v>
      </c>
      <c r="K2274" t="s">
        <v>29</v>
      </c>
      <c r="M2274" s="43">
        <v>535</v>
      </c>
    </row>
    <row r="2275" spans="2:13" ht="12.75">
      <c r="B2275" s="410">
        <v>4000</v>
      </c>
      <c r="C2275" s="37" t="s">
        <v>926</v>
      </c>
      <c r="D2275" s="1" t="s">
        <v>927</v>
      </c>
      <c r="E2275" s="1" t="s">
        <v>945</v>
      </c>
      <c r="F2275" s="71" t="s">
        <v>949</v>
      </c>
      <c r="G2275" s="30" t="s">
        <v>350</v>
      </c>
      <c r="H2275" s="6">
        <f t="shared" si="167"/>
        <v>-11500</v>
      </c>
      <c r="I2275" s="25">
        <f t="shared" si="168"/>
        <v>7.4766355140186915</v>
      </c>
      <c r="K2275" t="s">
        <v>29</v>
      </c>
      <c r="M2275" s="43">
        <v>535</v>
      </c>
    </row>
    <row r="2276" spans="2:13" ht="12.75">
      <c r="B2276" s="410">
        <v>2500</v>
      </c>
      <c r="C2276" s="37" t="s">
        <v>926</v>
      </c>
      <c r="D2276" s="1" t="s">
        <v>927</v>
      </c>
      <c r="E2276" s="1" t="s">
        <v>945</v>
      </c>
      <c r="F2276" s="71" t="s">
        <v>950</v>
      </c>
      <c r="G2276" s="30" t="s">
        <v>350</v>
      </c>
      <c r="H2276" s="6">
        <f t="shared" si="167"/>
        <v>-14000</v>
      </c>
      <c r="I2276" s="25">
        <f t="shared" si="168"/>
        <v>4.672897196261682</v>
      </c>
      <c r="K2276" t="s">
        <v>29</v>
      </c>
      <c r="M2276" s="43">
        <v>535</v>
      </c>
    </row>
    <row r="2277" spans="2:13" ht="12.75">
      <c r="B2277" s="410">
        <v>3302</v>
      </c>
      <c r="C2277" s="37" t="s">
        <v>1241</v>
      </c>
      <c r="D2277" s="15" t="s">
        <v>951</v>
      </c>
      <c r="E2277" s="1" t="s">
        <v>945</v>
      </c>
      <c r="F2277" s="30" t="s">
        <v>1209</v>
      </c>
      <c r="G2277" s="30" t="s">
        <v>306</v>
      </c>
      <c r="H2277" s="6">
        <f t="shared" si="167"/>
        <v>-17302</v>
      </c>
      <c r="I2277" s="25">
        <f t="shared" si="168"/>
        <v>6.17196261682243</v>
      </c>
      <c r="K2277" t="s">
        <v>905</v>
      </c>
      <c r="M2277" s="43">
        <v>535</v>
      </c>
    </row>
    <row r="2278" spans="2:13" ht="12.75">
      <c r="B2278" s="410">
        <v>3302</v>
      </c>
      <c r="C2278" s="37" t="s">
        <v>0</v>
      </c>
      <c r="D2278" s="15" t="s">
        <v>951</v>
      </c>
      <c r="E2278" s="1" t="s">
        <v>945</v>
      </c>
      <c r="F2278" s="30" t="s">
        <v>1210</v>
      </c>
      <c r="G2278" s="30" t="s">
        <v>740</v>
      </c>
      <c r="H2278" s="6">
        <f t="shared" si="167"/>
        <v>-20604</v>
      </c>
      <c r="I2278" s="25">
        <f t="shared" si="168"/>
        <v>6.17196261682243</v>
      </c>
      <c r="K2278" t="s">
        <v>905</v>
      </c>
      <c r="M2278" s="43">
        <v>535</v>
      </c>
    </row>
    <row r="2279" spans="2:13" ht="12.75">
      <c r="B2279" s="410">
        <v>660</v>
      </c>
      <c r="C2279" s="1" t="s">
        <v>0</v>
      </c>
      <c r="D2279" s="15" t="s">
        <v>951</v>
      </c>
      <c r="E2279" s="1" t="s">
        <v>945</v>
      </c>
      <c r="F2279" s="30" t="s">
        <v>1211</v>
      </c>
      <c r="G2279" s="30" t="s">
        <v>289</v>
      </c>
      <c r="H2279" s="6">
        <f t="shared" si="167"/>
        <v>-21264</v>
      </c>
      <c r="I2279" s="25">
        <f t="shared" si="168"/>
        <v>1.233644859813084</v>
      </c>
      <c r="K2279" t="s">
        <v>905</v>
      </c>
      <c r="M2279" s="43">
        <v>535</v>
      </c>
    </row>
    <row r="2280" spans="2:13" ht="12.75">
      <c r="B2280" s="410">
        <v>6605</v>
      </c>
      <c r="C2280" s="1" t="s">
        <v>0</v>
      </c>
      <c r="D2280" s="15" t="s">
        <v>951</v>
      </c>
      <c r="E2280" s="1" t="s">
        <v>945</v>
      </c>
      <c r="F2280" s="30" t="s">
        <v>1212</v>
      </c>
      <c r="G2280" s="30" t="s">
        <v>335</v>
      </c>
      <c r="H2280" s="6">
        <f t="shared" si="167"/>
        <v>-27869</v>
      </c>
      <c r="I2280" s="25">
        <f t="shared" si="168"/>
        <v>12.345794392523365</v>
      </c>
      <c r="K2280" t="s">
        <v>905</v>
      </c>
      <c r="M2280" s="43">
        <v>535</v>
      </c>
    </row>
    <row r="2281" spans="2:13" ht="12.75">
      <c r="B2281" s="410">
        <v>6605</v>
      </c>
      <c r="C2281" s="1" t="s">
        <v>0</v>
      </c>
      <c r="D2281" s="15" t="s">
        <v>951</v>
      </c>
      <c r="E2281" s="1" t="s">
        <v>945</v>
      </c>
      <c r="F2281" s="30" t="s">
        <v>1213</v>
      </c>
      <c r="G2281" s="30" t="s">
        <v>338</v>
      </c>
      <c r="H2281" s="6">
        <f t="shared" si="167"/>
        <v>-34474</v>
      </c>
      <c r="I2281" s="25">
        <f t="shared" si="168"/>
        <v>12.345794392523365</v>
      </c>
      <c r="K2281" t="s">
        <v>905</v>
      </c>
      <c r="M2281" s="43">
        <v>535</v>
      </c>
    </row>
    <row r="2282" spans="2:13" ht="12.75">
      <c r="B2282" s="409">
        <v>10000</v>
      </c>
      <c r="C2282" s="37" t="s">
        <v>926</v>
      </c>
      <c r="D2282" s="15" t="s">
        <v>951</v>
      </c>
      <c r="E2282" s="1" t="s">
        <v>945</v>
      </c>
      <c r="F2282" s="71" t="s">
        <v>1038</v>
      </c>
      <c r="G2282" s="30" t="s">
        <v>740</v>
      </c>
      <c r="H2282" s="6">
        <f aca="true" t="shared" si="169" ref="H2282:H2287">H2281-B2282</f>
        <v>-44474</v>
      </c>
      <c r="I2282" s="25">
        <f aca="true" t="shared" si="170" ref="I2282:I2287">+B2282/M2282</f>
        <v>18.69158878504673</v>
      </c>
      <c r="K2282" t="s">
        <v>29</v>
      </c>
      <c r="M2282" s="43">
        <v>535</v>
      </c>
    </row>
    <row r="2283" spans="1:13" s="96" customFormat="1" ht="12.75">
      <c r="A2283" s="14"/>
      <c r="B2283" s="411">
        <f>SUM(B2272:B2282)</f>
        <v>44474</v>
      </c>
      <c r="C2283" s="14"/>
      <c r="D2283" s="14"/>
      <c r="E2283" s="14" t="s">
        <v>945</v>
      </c>
      <c r="F2283" s="21"/>
      <c r="G2283" s="21"/>
      <c r="H2283" s="94">
        <v>0</v>
      </c>
      <c r="I2283" s="95">
        <f t="shared" si="170"/>
        <v>83.12897196261682</v>
      </c>
      <c r="M2283" s="43">
        <v>535</v>
      </c>
    </row>
    <row r="2284" spans="1:13" s="18" customFormat="1" ht="12.75">
      <c r="A2284" s="15"/>
      <c r="B2284" s="409"/>
      <c r="C2284" s="15"/>
      <c r="D2284" s="15"/>
      <c r="E2284" s="15"/>
      <c r="F2284" s="34"/>
      <c r="G2284" s="34"/>
      <c r="H2284" s="6">
        <f t="shared" si="169"/>
        <v>0</v>
      </c>
      <c r="I2284" s="25">
        <f t="shared" si="170"/>
        <v>0</v>
      </c>
      <c r="M2284" s="43">
        <v>535</v>
      </c>
    </row>
    <row r="2285" spans="1:13" s="18" customFormat="1" ht="12.75">
      <c r="A2285" s="15"/>
      <c r="B2285" s="409"/>
      <c r="C2285" s="15"/>
      <c r="D2285" s="15"/>
      <c r="E2285" s="15"/>
      <c r="F2285" s="34"/>
      <c r="G2285" s="34"/>
      <c r="H2285" s="6">
        <f t="shared" si="169"/>
        <v>0</v>
      </c>
      <c r="I2285" s="25">
        <f t="shared" si="170"/>
        <v>0</v>
      </c>
      <c r="M2285" s="43">
        <v>535</v>
      </c>
    </row>
    <row r="2286" spans="2:13" ht="12.75">
      <c r="B2286" s="410"/>
      <c r="D2286" s="15"/>
      <c r="H2286" s="6">
        <f t="shared" si="169"/>
        <v>0</v>
      </c>
      <c r="I2286" s="25">
        <f t="shared" si="170"/>
        <v>0</v>
      </c>
      <c r="M2286" s="43">
        <v>535</v>
      </c>
    </row>
    <row r="2287" spans="2:13" ht="12.75">
      <c r="B2287" s="410"/>
      <c r="H2287" s="6">
        <f t="shared" si="169"/>
        <v>0</v>
      </c>
      <c r="I2287" s="25">
        <f t="shared" si="170"/>
        <v>0</v>
      </c>
      <c r="M2287" s="43">
        <v>535</v>
      </c>
    </row>
    <row r="2288" spans="1:13" ht="12.75">
      <c r="A2288" s="103"/>
      <c r="B2288" s="408">
        <f>+B2315+B2338+B2343</f>
        <v>380070</v>
      </c>
      <c r="C2288" s="103" t="s">
        <v>923</v>
      </c>
      <c r="D2288" s="103"/>
      <c r="E2288" s="103" t="s">
        <v>960</v>
      </c>
      <c r="F2288" s="172"/>
      <c r="G2288" s="105"/>
      <c r="H2288" s="94"/>
      <c r="I2288" s="95">
        <f t="shared" si="165"/>
        <v>710.411214953271</v>
      </c>
      <c r="J2288" s="108"/>
      <c r="K2288" s="108"/>
      <c r="L2288" s="108"/>
      <c r="M2288" s="43">
        <v>535</v>
      </c>
    </row>
    <row r="2289" spans="2:13" ht="12.75">
      <c r="B2289" s="410"/>
      <c r="H2289" s="6">
        <f>H2288-B2289</f>
        <v>0</v>
      </c>
      <c r="I2289" s="25">
        <f t="shared" si="165"/>
        <v>0</v>
      </c>
      <c r="M2289" s="43">
        <v>535</v>
      </c>
    </row>
    <row r="2290" spans="2:13" ht="12.75">
      <c r="B2290" s="410"/>
      <c r="H2290" s="6">
        <f>H2289-B2290</f>
        <v>0</v>
      </c>
      <c r="I2290" s="25">
        <f t="shared" si="165"/>
        <v>0</v>
      </c>
      <c r="M2290" s="43">
        <v>535</v>
      </c>
    </row>
    <row r="2291" spans="2:13" ht="12.75">
      <c r="B2291" s="410">
        <v>3000</v>
      </c>
      <c r="C2291" s="37" t="s">
        <v>29</v>
      </c>
      <c r="D2291" s="15" t="s">
        <v>961</v>
      </c>
      <c r="E2291" s="1" t="s">
        <v>962</v>
      </c>
      <c r="F2291" s="114" t="s">
        <v>963</v>
      </c>
      <c r="G2291" s="30" t="s">
        <v>32</v>
      </c>
      <c r="H2291" s="6">
        <f aca="true" t="shared" si="171" ref="H2291:H2337">H2290-B2291</f>
        <v>-3000</v>
      </c>
      <c r="I2291" s="25">
        <f t="shared" si="165"/>
        <v>5.607476635514018</v>
      </c>
      <c r="K2291" t="s">
        <v>29</v>
      </c>
      <c r="M2291" s="43">
        <v>535</v>
      </c>
    </row>
    <row r="2292" spans="2:13" ht="12.75">
      <c r="B2292" s="410">
        <v>3000</v>
      </c>
      <c r="C2292" s="37" t="s">
        <v>29</v>
      </c>
      <c r="D2292" s="15" t="s">
        <v>961</v>
      </c>
      <c r="E2292" s="1" t="s">
        <v>962</v>
      </c>
      <c r="F2292" s="71" t="s">
        <v>964</v>
      </c>
      <c r="G2292" s="30" t="s">
        <v>36</v>
      </c>
      <c r="H2292" s="6">
        <f t="shared" si="171"/>
        <v>-6000</v>
      </c>
      <c r="I2292" s="25">
        <f t="shared" si="165"/>
        <v>5.607476635514018</v>
      </c>
      <c r="K2292" t="s">
        <v>29</v>
      </c>
      <c r="M2292" s="43">
        <v>535</v>
      </c>
    </row>
    <row r="2293" spans="2:13" ht="12.75">
      <c r="B2293" s="410">
        <v>2000</v>
      </c>
      <c r="C2293" s="37" t="s">
        <v>29</v>
      </c>
      <c r="D2293" s="15" t="s">
        <v>961</v>
      </c>
      <c r="E2293" s="1" t="s">
        <v>962</v>
      </c>
      <c r="F2293" s="71" t="s">
        <v>965</v>
      </c>
      <c r="G2293" s="30" t="s">
        <v>39</v>
      </c>
      <c r="H2293" s="6">
        <f t="shared" si="171"/>
        <v>-8000</v>
      </c>
      <c r="I2293" s="25">
        <f t="shared" si="165"/>
        <v>3.7383177570093458</v>
      </c>
      <c r="K2293" t="s">
        <v>29</v>
      </c>
      <c r="M2293" s="43">
        <v>535</v>
      </c>
    </row>
    <row r="2294" spans="2:13" ht="12.75">
      <c r="B2294" s="410">
        <v>3000</v>
      </c>
      <c r="C2294" s="37" t="s">
        <v>29</v>
      </c>
      <c r="D2294" s="1" t="s">
        <v>961</v>
      </c>
      <c r="E2294" s="1" t="s">
        <v>962</v>
      </c>
      <c r="F2294" s="71" t="s">
        <v>966</v>
      </c>
      <c r="G2294" s="30" t="s">
        <v>58</v>
      </c>
      <c r="H2294" s="6">
        <f t="shared" si="171"/>
        <v>-11000</v>
      </c>
      <c r="I2294" s="25">
        <f t="shared" si="165"/>
        <v>5.607476635514018</v>
      </c>
      <c r="K2294" t="s">
        <v>29</v>
      </c>
      <c r="M2294" s="43">
        <v>535</v>
      </c>
    </row>
    <row r="2295" spans="2:13" ht="12.75">
      <c r="B2295" s="410">
        <v>3000</v>
      </c>
      <c r="C2295" s="37" t="s">
        <v>29</v>
      </c>
      <c r="D2295" s="1" t="s">
        <v>961</v>
      </c>
      <c r="E2295" s="1" t="s">
        <v>962</v>
      </c>
      <c r="F2295" s="71" t="s">
        <v>967</v>
      </c>
      <c r="G2295" s="30" t="s">
        <v>42</v>
      </c>
      <c r="H2295" s="6">
        <f t="shared" si="171"/>
        <v>-14000</v>
      </c>
      <c r="I2295" s="25">
        <f t="shared" si="165"/>
        <v>5.607476635514018</v>
      </c>
      <c r="K2295" t="s">
        <v>29</v>
      </c>
      <c r="M2295" s="43">
        <v>535</v>
      </c>
    </row>
    <row r="2296" spans="2:13" ht="12.75">
      <c r="B2296" s="410">
        <v>3000</v>
      </c>
      <c r="C2296" s="37" t="s">
        <v>29</v>
      </c>
      <c r="D2296" s="1" t="s">
        <v>961</v>
      </c>
      <c r="E2296" s="1" t="s">
        <v>962</v>
      </c>
      <c r="F2296" s="71" t="s">
        <v>968</v>
      </c>
      <c r="G2296" s="30" t="s">
        <v>45</v>
      </c>
      <c r="H2296" s="6">
        <f t="shared" si="171"/>
        <v>-17000</v>
      </c>
      <c r="I2296" s="25">
        <f t="shared" si="165"/>
        <v>5.607476635514018</v>
      </c>
      <c r="K2296" t="s">
        <v>29</v>
      </c>
      <c r="M2296" s="43">
        <v>535</v>
      </c>
    </row>
    <row r="2297" spans="2:13" ht="12.75">
      <c r="B2297" s="410">
        <v>3000</v>
      </c>
      <c r="C2297" s="37" t="s">
        <v>29</v>
      </c>
      <c r="D2297" s="1" t="s">
        <v>961</v>
      </c>
      <c r="E2297" s="1" t="s">
        <v>962</v>
      </c>
      <c r="F2297" s="71" t="s">
        <v>969</v>
      </c>
      <c r="G2297" s="30" t="s">
        <v>47</v>
      </c>
      <c r="H2297" s="6">
        <f t="shared" si="171"/>
        <v>-20000</v>
      </c>
      <c r="I2297" s="25">
        <f t="shared" si="165"/>
        <v>5.607476635514018</v>
      </c>
      <c r="K2297" t="s">
        <v>29</v>
      </c>
      <c r="M2297" s="43">
        <v>535</v>
      </c>
    </row>
    <row r="2298" spans="2:13" ht="12.75">
      <c r="B2298" s="414">
        <v>3000</v>
      </c>
      <c r="C2298" s="37" t="s">
        <v>29</v>
      </c>
      <c r="D2298" s="1" t="s">
        <v>961</v>
      </c>
      <c r="E2298" s="1" t="s">
        <v>962</v>
      </c>
      <c r="F2298" s="71" t="s">
        <v>542</v>
      </c>
      <c r="G2298" s="30" t="s">
        <v>152</v>
      </c>
      <c r="H2298" s="6">
        <f t="shared" si="171"/>
        <v>-23000</v>
      </c>
      <c r="I2298" s="25">
        <f t="shared" si="165"/>
        <v>5.607476635514018</v>
      </c>
      <c r="K2298" t="s">
        <v>29</v>
      </c>
      <c r="M2298" s="43">
        <v>535</v>
      </c>
    </row>
    <row r="2299" spans="2:13" ht="12.75">
      <c r="B2299" s="410">
        <v>2000</v>
      </c>
      <c r="C2299" s="37" t="s">
        <v>29</v>
      </c>
      <c r="D2299" s="1" t="s">
        <v>961</v>
      </c>
      <c r="E2299" s="1" t="s">
        <v>962</v>
      </c>
      <c r="F2299" s="71" t="s">
        <v>970</v>
      </c>
      <c r="G2299" s="30" t="s">
        <v>154</v>
      </c>
      <c r="H2299" s="6">
        <f t="shared" si="171"/>
        <v>-25000</v>
      </c>
      <c r="I2299" s="25">
        <f t="shared" si="165"/>
        <v>3.7383177570093458</v>
      </c>
      <c r="K2299" t="s">
        <v>29</v>
      </c>
      <c r="M2299" s="43">
        <v>535</v>
      </c>
    </row>
    <row r="2300" spans="2:13" ht="12.75">
      <c r="B2300" s="410">
        <v>2000</v>
      </c>
      <c r="C2300" s="37" t="s">
        <v>29</v>
      </c>
      <c r="D2300" s="1" t="s">
        <v>961</v>
      </c>
      <c r="E2300" s="1" t="s">
        <v>962</v>
      </c>
      <c r="F2300" s="71" t="s">
        <v>971</v>
      </c>
      <c r="G2300" s="30" t="s">
        <v>156</v>
      </c>
      <c r="H2300" s="6">
        <f t="shared" si="171"/>
        <v>-27000</v>
      </c>
      <c r="I2300" s="25">
        <f t="shared" si="165"/>
        <v>3.7383177570093458</v>
      </c>
      <c r="K2300" t="s">
        <v>29</v>
      </c>
      <c r="M2300" s="43">
        <v>535</v>
      </c>
    </row>
    <row r="2301" spans="2:13" ht="12.75">
      <c r="B2301" s="410">
        <v>3000</v>
      </c>
      <c r="C2301" s="37" t="s">
        <v>29</v>
      </c>
      <c r="D2301" s="1" t="s">
        <v>961</v>
      </c>
      <c r="E2301" s="1" t="s">
        <v>962</v>
      </c>
      <c r="F2301" s="71" t="s">
        <v>972</v>
      </c>
      <c r="G2301" s="30" t="s">
        <v>167</v>
      </c>
      <c r="H2301" s="6">
        <f t="shared" si="171"/>
        <v>-30000</v>
      </c>
      <c r="I2301" s="25">
        <f t="shared" si="165"/>
        <v>5.607476635514018</v>
      </c>
      <c r="K2301" t="s">
        <v>29</v>
      </c>
      <c r="M2301" s="43">
        <v>535</v>
      </c>
    </row>
    <row r="2302" spans="2:13" ht="12.75">
      <c r="B2302" s="414">
        <v>2000</v>
      </c>
      <c r="C2302" s="37" t="s">
        <v>29</v>
      </c>
      <c r="D2302" s="1" t="s">
        <v>961</v>
      </c>
      <c r="E2302" s="1" t="s">
        <v>962</v>
      </c>
      <c r="F2302" s="71" t="s">
        <v>973</v>
      </c>
      <c r="G2302" s="30" t="s">
        <v>169</v>
      </c>
      <c r="H2302" s="6">
        <f t="shared" si="171"/>
        <v>-32000</v>
      </c>
      <c r="I2302" s="25">
        <f t="shared" si="165"/>
        <v>3.7383177570093458</v>
      </c>
      <c r="K2302" t="s">
        <v>29</v>
      </c>
      <c r="M2302" s="43">
        <v>535</v>
      </c>
    </row>
    <row r="2303" spans="2:13" ht="12.75">
      <c r="B2303" s="410">
        <v>3000</v>
      </c>
      <c r="C2303" s="37" t="s">
        <v>29</v>
      </c>
      <c r="D2303" s="1" t="s">
        <v>961</v>
      </c>
      <c r="E2303" s="1" t="s">
        <v>962</v>
      </c>
      <c r="F2303" s="71" t="s">
        <v>974</v>
      </c>
      <c r="G2303" s="30" t="s">
        <v>229</v>
      </c>
      <c r="H2303" s="6">
        <f t="shared" si="171"/>
        <v>-35000</v>
      </c>
      <c r="I2303" s="25">
        <f t="shared" si="165"/>
        <v>5.607476635514018</v>
      </c>
      <c r="K2303" t="s">
        <v>29</v>
      </c>
      <c r="M2303" s="43">
        <v>535</v>
      </c>
    </row>
    <row r="2304" spans="2:13" ht="12.75">
      <c r="B2304" s="410">
        <v>2000</v>
      </c>
      <c r="C2304" s="37" t="s">
        <v>29</v>
      </c>
      <c r="D2304" s="1" t="s">
        <v>961</v>
      </c>
      <c r="E2304" s="1" t="s">
        <v>962</v>
      </c>
      <c r="F2304" s="71" t="s">
        <v>975</v>
      </c>
      <c r="G2304" s="30" t="s">
        <v>211</v>
      </c>
      <c r="H2304" s="6">
        <f t="shared" si="171"/>
        <v>-37000</v>
      </c>
      <c r="I2304" s="25">
        <f t="shared" si="165"/>
        <v>3.7383177570093458</v>
      </c>
      <c r="K2304" t="s">
        <v>29</v>
      </c>
      <c r="M2304" s="43">
        <v>535</v>
      </c>
    </row>
    <row r="2305" spans="2:13" ht="12.75">
      <c r="B2305" s="410">
        <v>3000</v>
      </c>
      <c r="C2305" s="37" t="s">
        <v>29</v>
      </c>
      <c r="D2305" s="1" t="s">
        <v>961</v>
      </c>
      <c r="E2305" s="1" t="s">
        <v>962</v>
      </c>
      <c r="F2305" s="71" t="s">
        <v>549</v>
      </c>
      <c r="G2305" s="30" t="s">
        <v>231</v>
      </c>
      <c r="H2305" s="6">
        <f t="shared" si="171"/>
        <v>-40000</v>
      </c>
      <c r="I2305" s="25">
        <f t="shared" si="165"/>
        <v>5.607476635514018</v>
      </c>
      <c r="K2305" t="s">
        <v>29</v>
      </c>
      <c r="M2305" s="43">
        <v>535</v>
      </c>
    </row>
    <row r="2306" spans="2:13" ht="12.75">
      <c r="B2306" s="410">
        <v>2000</v>
      </c>
      <c r="C2306" s="37" t="s">
        <v>29</v>
      </c>
      <c r="D2306" s="1" t="s">
        <v>961</v>
      </c>
      <c r="E2306" s="1" t="s">
        <v>962</v>
      </c>
      <c r="F2306" s="71" t="s">
        <v>976</v>
      </c>
      <c r="G2306" s="30" t="s">
        <v>233</v>
      </c>
      <c r="H2306" s="6">
        <f t="shared" si="171"/>
        <v>-42000</v>
      </c>
      <c r="I2306" s="25">
        <f t="shared" si="165"/>
        <v>3.7383177570093458</v>
      </c>
      <c r="K2306" t="s">
        <v>29</v>
      </c>
      <c r="M2306" s="43">
        <v>535</v>
      </c>
    </row>
    <row r="2307" spans="2:13" ht="12.75">
      <c r="B2307" s="410">
        <v>3000</v>
      </c>
      <c r="C2307" s="37" t="s">
        <v>29</v>
      </c>
      <c r="D2307" s="1" t="s">
        <v>961</v>
      </c>
      <c r="E2307" s="1" t="s">
        <v>962</v>
      </c>
      <c r="F2307" s="71" t="s">
        <v>551</v>
      </c>
      <c r="G2307" s="30" t="s">
        <v>240</v>
      </c>
      <c r="H2307" s="6">
        <f t="shared" si="171"/>
        <v>-45000</v>
      </c>
      <c r="I2307" s="25">
        <f t="shared" si="165"/>
        <v>5.607476635514018</v>
      </c>
      <c r="K2307" t="s">
        <v>29</v>
      </c>
      <c r="M2307" s="43">
        <v>535</v>
      </c>
    </row>
    <row r="2308" spans="2:13" ht="12.75">
      <c r="B2308" s="410">
        <v>3000</v>
      </c>
      <c r="C2308" s="37" t="s">
        <v>29</v>
      </c>
      <c r="D2308" s="1" t="s">
        <v>961</v>
      </c>
      <c r="E2308" s="1" t="s">
        <v>962</v>
      </c>
      <c r="F2308" s="71" t="s">
        <v>977</v>
      </c>
      <c r="G2308" s="30" t="s">
        <v>289</v>
      </c>
      <c r="H2308" s="6">
        <f t="shared" si="171"/>
        <v>-48000</v>
      </c>
      <c r="I2308" s="25">
        <f t="shared" si="165"/>
        <v>5.607476635514018</v>
      </c>
      <c r="K2308" t="s">
        <v>29</v>
      </c>
      <c r="M2308" s="43">
        <v>535</v>
      </c>
    </row>
    <row r="2309" spans="2:13" ht="12.75">
      <c r="B2309" s="410">
        <v>2000</v>
      </c>
      <c r="C2309" s="37" t="s">
        <v>29</v>
      </c>
      <c r="D2309" s="1" t="s">
        <v>961</v>
      </c>
      <c r="E2309" s="1" t="s">
        <v>962</v>
      </c>
      <c r="F2309" s="71" t="s">
        <v>554</v>
      </c>
      <c r="G2309" s="30" t="s">
        <v>335</v>
      </c>
      <c r="H2309" s="6">
        <f t="shared" si="171"/>
        <v>-50000</v>
      </c>
      <c r="I2309" s="25">
        <f t="shared" si="165"/>
        <v>3.7383177570093458</v>
      </c>
      <c r="K2309" t="s">
        <v>29</v>
      </c>
      <c r="M2309" s="43">
        <v>535</v>
      </c>
    </row>
    <row r="2310" spans="2:13" ht="12.75">
      <c r="B2310" s="410">
        <v>3000</v>
      </c>
      <c r="C2310" s="37" t="s">
        <v>29</v>
      </c>
      <c r="D2310" s="1" t="s">
        <v>961</v>
      </c>
      <c r="E2310" s="1" t="s">
        <v>962</v>
      </c>
      <c r="F2310" s="71" t="s">
        <v>555</v>
      </c>
      <c r="G2310" s="30" t="s">
        <v>338</v>
      </c>
      <c r="H2310" s="6">
        <f t="shared" si="171"/>
        <v>-53000</v>
      </c>
      <c r="I2310" s="25">
        <f t="shared" si="165"/>
        <v>5.607476635514018</v>
      </c>
      <c r="K2310" t="s">
        <v>29</v>
      </c>
      <c r="M2310" s="43">
        <v>535</v>
      </c>
    </row>
    <row r="2311" spans="2:13" ht="12.75">
      <c r="B2311" s="410">
        <v>2000</v>
      </c>
      <c r="C2311" s="37" t="s">
        <v>29</v>
      </c>
      <c r="D2311" s="1" t="s">
        <v>961</v>
      </c>
      <c r="E2311" s="1" t="s">
        <v>962</v>
      </c>
      <c r="F2311" s="71" t="s">
        <v>978</v>
      </c>
      <c r="G2311" s="30" t="s">
        <v>341</v>
      </c>
      <c r="H2311" s="6">
        <f t="shared" si="171"/>
        <v>-55000</v>
      </c>
      <c r="I2311" s="25">
        <f t="shared" si="165"/>
        <v>3.7383177570093458</v>
      </c>
      <c r="K2311" t="s">
        <v>29</v>
      </c>
      <c r="M2311" s="43">
        <v>535</v>
      </c>
    </row>
    <row r="2312" spans="2:13" ht="12.75">
      <c r="B2312" s="410">
        <v>3000</v>
      </c>
      <c r="C2312" s="37" t="s">
        <v>29</v>
      </c>
      <c r="D2312" s="1" t="s">
        <v>961</v>
      </c>
      <c r="E2312" s="1" t="s">
        <v>962</v>
      </c>
      <c r="F2312" s="71" t="s">
        <v>979</v>
      </c>
      <c r="G2312" s="30" t="s">
        <v>350</v>
      </c>
      <c r="H2312" s="6">
        <f t="shared" si="171"/>
        <v>-58000</v>
      </c>
      <c r="I2312" s="25">
        <f t="shared" si="165"/>
        <v>5.607476635514018</v>
      </c>
      <c r="K2312" t="s">
        <v>29</v>
      </c>
      <c r="M2312" s="43">
        <v>535</v>
      </c>
    </row>
    <row r="2313" spans="2:13" ht="12.75">
      <c r="B2313" s="410">
        <v>3000</v>
      </c>
      <c r="C2313" s="37" t="s">
        <v>29</v>
      </c>
      <c r="D2313" s="1" t="s">
        <v>961</v>
      </c>
      <c r="E2313" s="1" t="s">
        <v>962</v>
      </c>
      <c r="F2313" s="71" t="s">
        <v>980</v>
      </c>
      <c r="G2313" s="30" t="s">
        <v>392</v>
      </c>
      <c r="H2313" s="6">
        <f t="shared" si="171"/>
        <v>-61000</v>
      </c>
      <c r="I2313" s="25">
        <f t="shared" si="165"/>
        <v>5.607476635514018</v>
      </c>
      <c r="K2313" t="s">
        <v>29</v>
      </c>
      <c r="M2313" s="43">
        <v>535</v>
      </c>
    </row>
    <row r="2314" spans="2:13" ht="12.75">
      <c r="B2314" s="410">
        <v>3000</v>
      </c>
      <c r="C2314" s="37" t="s">
        <v>29</v>
      </c>
      <c r="D2314" s="1" t="s">
        <v>961</v>
      </c>
      <c r="E2314" s="1" t="s">
        <v>962</v>
      </c>
      <c r="F2314" s="71" t="s">
        <v>981</v>
      </c>
      <c r="G2314" s="30" t="s">
        <v>395</v>
      </c>
      <c r="H2314" s="6">
        <f t="shared" si="171"/>
        <v>-64000</v>
      </c>
      <c r="I2314" s="25">
        <f t="shared" si="165"/>
        <v>5.607476635514018</v>
      </c>
      <c r="K2314" t="s">
        <v>29</v>
      </c>
      <c r="M2314" s="43">
        <v>535</v>
      </c>
    </row>
    <row r="2315" spans="1:13" s="96" customFormat="1" ht="12.75">
      <c r="A2315" s="14"/>
      <c r="B2315" s="411">
        <f>SUM(B2291:B2314)</f>
        <v>64000</v>
      </c>
      <c r="C2315" s="14" t="s">
        <v>0</v>
      </c>
      <c r="D2315" s="14"/>
      <c r="E2315" s="14"/>
      <c r="F2315" s="21"/>
      <c r="G2315" s="21"/>
      <c r="H2315" s="94">
        <v>0</v>
      </c>
      <c r="I2315" s="95">
        <f t="shared" si="165"/>
        <v>119.62616822429906</v>
      </c>
      <c r="M2315" s="43">
        <v>535</v>
      </c>
    </row>
    <row r="2316" spans="2:13" ht="12.75">
      <c r="B2316" s="410"/>
      <c r="H2316" s="6">
        <f t="shared" si="171"/>
        <v>0</v>
      </c>
      <c r="I2316" s="25">
        <f t="shared" si="165"/>
        <v>0</v>
      </c>
      <c r="M2316" s="43">
        <v>535</v>
      </c>
    </row>
    <row r="2317" spans="2:13" ht="12.75">
      <c r="B2317" s="410"/>
      <c r="H2317" s="6">
        <f t="shared" si="171"/>
        <v>0</v>
      </c>
      <c r="I2317" s="25">
        <f t="shared" si="165"/>
        <v>0</v>
      </c>
      <c r="M2317" s="43">
        <v>535</v>
      </c>
    </row>
    <row r="2318" spans="2:13" ht="12.75">
      <c r="B2318" s="409">
        <v>1900</v>
      </c>
      <c r="C2318" s="37" t="s">
        <v>63</v>
      </c>
      <c r="D2318" s="15" t="s">
        <v>961</v>
      </c>
      <c r="E2318" s="37" t="s">
        <v>160</v>
      </c>
      <c r="F2318" s="30" t="s">
        <v>982</v>
      </c>
      <c r="G2318" s="35" t="s">
        <v>32</v>
      </c>
      <c r="H2318" s="6">
        <f t="shared" si="171"/>
        <v>-1900</v>
      </c>
      <c r="I2318" s="25">
        <f t="shared" si="165"/>
        <v>3.5514018691588785</v>
      </c>
      <c r="K2318" t="s">
        <v>962</v>
      </c>
      <c r="M2318" s="43">
        <v>535</v>
      </c>
    </row>
    <row r="2319" spans="2:13" ht="12.75">
      <c r="B2319" s="409">
        <v>800</v>
      </c>
      <c r="C2319" s="15" t="s">
        <v>63</v>
      </c>
      <c r="D2319" s="15" t="s">
        <v>961</v>
      </c>
      <c r="E2319" s="15" t="s">
        <v>160</v>
      </c>
      <c r="F2319" s="30" t="s">
        <v>982</v>
      </c>
      <c r="G2319" s="34" t="s">
        <v>36</v>
      </c>
      <c r="H2319" s="6">
        <f t="shared" si="171"/>
        <v>-2700</v>
      </c>
      <c r="I2319" s="25">
        <f t="shared" si="165"/>
        <v>1.4953271028037383</v>
      </c>
      <c r="K2319" t="s">
        <v>962</v>
      </c>
      <c r="M2319" s="43">
        <v>535</v>
      </c>
    </row>
    <row r="2320" spans="2:13" ht="12.75">
      <c r="B2320" s="409">
        <v>1800</v>
      </c>
      <c r="C2320" s="15" t="s">
        <v>63</v>
      </c>
      <c r="D2320" s="15" t="s">
        <v>961</v>
      </c>
      <c r="E2320" s="15" t="s">
        <v>160</v>
      </c>
      <c r="F2320" s="30" t="s">
        <v>982</v>
      </c>
      <c r="G2320" s="34" t="s">
        <v>39</v>
      </c>
      <c r="H2320" s="6">
        <f t="shared" si="171"/>
        <v>-4500</v>
      </c>
      <c r="I2320" s="25">
        <f t="shared" si="165"/>
        <v>3.364485981308411</v>
      </c>
      <c r="K2320" t="s">
        <v>962</v>
      </c>
      <c r="M2320" s="43">
        <v>535</v>
      </c>
    </row>
    <row r="2321" spans="1:13" s="18" customFormat="1" ht="12.75">
      <c r="A2321" s="15"/>
      <c r="B2321" s="409">
        <v>1000</v>
      </c>
      <c r="C2321" s="15" t="s">
        <v>63</v>
      </c>
      <c r="D2321" s="15" t="s">
        <v>961</v>
      </c>
      <c r="E2321" s="15" t="s">
        <v>160</v>
      </c>
      <c r="F2321" s="30" t="s">
        <v>982</v>
      </c>
      <c r="G2321" s="34" t="s">
        <v>58</v>
      </c>
      <c r="H2321" s="6">
        <f t="shared" si="171"/>
        <v>-5500</v>
      </c>
      <c r="I2321" s="25">
        <f t="shared" si="165"/>
        <v>1.8691588785046729</v>
      </c>
      <c r="K2321" t="s">
        <v>962</v>
      </c>
      <c r="M2321" s="43">
        <v>535</v>
      </c>
    </row>
    <row r="2322" spans="2:13" ht="12.75">
      <c r="B2322" s="410">
        <v>900</v>
      </c>
      <c r="C2322" s="15" t="s">
        <v>63</v>
      </c>
      <c r="D2322" s="15" t="s">
        <v>961</v>
      </c>
      <c r="E2322" s="1" t="s">
        <v>160</v>
      </c>
      <c r="F2322" s="30" t="s">
        <v>982</v>
      </c>
      <c r="G2322" s="34" t="s">
        <v>42</v>
      </c>
      <c r="H2322" s="6">
        <f t="shared" si="171"/>
        <v>-6400</v>
      </c>
      <c r="I2322" s="25">
        <f aca="true" t="shared" si="172" ref="I2322:I2355">+B2322/M2322</f>
        <v>1.6822429906542056</v>
      </c>
      <c r="K2322" t="s">
        <v>962</v>
      </c>
      <c r="M2322" s="43">
        <v>535</v>
      </c>
    </row>
    <row r="2323" spans="2:13" ht="12.75">
      <c r="B2323" s="410">
        <v>1900</v>
      </c>
      <c r="C2323" s="1" t="s">
        <v>63</v>
      </c>
      <c r="D2323" s="15" t="s">
        <v>961</v>
      </c>
      <c r="E2323" s="1" t="s">
        <v>160</v>
      </c>
      <c r="F2323" s="30" t="s">
        <v>982</v>
      </c>
      <c r="G2323" s="34" t="s">
        <v>45</v>
      </c>
      <c r="H2323" s="6">
        <f t="shared" si="171"/>
        <v>-8300</v>
      </c>
      <c r="I2323" s="25">
        <f t="shared" si="172"/>
        <v>3.5514018691588785</v>
      </c>
      <c r="K2323" t="s">
        <v>962</v>
      </c>
      <c r="M2323" s="43">
        <v>535</v>
      </c>
    </row>
    <row r="2324" spans="2:13" ht="12.75">
      <c r="B2324" s="410">
        <v>900</v>
      </c>
      <c r="C2324" s="1" t="s">
        <v>63</v>
      </c>
      <c r="D2324" s="15" t="s">
        <v>961</v>
      </c>
      <c r="E2324" s="1" t="s">
        <v>160</v>
      </c>
      <c r="F2324" s="30" t="s">
        <v>982</v>
      </c>
      <c r="G2324" s="34" t="s">
        <v>47</v>
      </c>
      <c r="H2324" s="6">
        <f t="shared" si="171"/>
        <v>-9200</v>
      </c>
      <c r="I2324" s="25">
        <f t="shared" si="172"/>
        <v>1.6822429906542056</v>
      </c>
      <c r="K2324" t="s">
        <v>962</v>
      </c>
      <c r="M2324" s="43">
        <v>535</v>
      </c>
    </row>
    <row r="2325" spans="2:13" ht="12.75">
      <c r="B2325" s="410">
        <v>1000</v>
      </c>
      <c r="C2325" s="1" t="s">
        <v>63</v>
      </c>
      <c r="D2325" s="15" t="s">
        <v>961</v>
      </c>
      <c r="E2325" s="1" t="s">
        <v>160</v>
      </c>
      <c r="F2325" s="30" t="s">
        <v>982</v>
      </c>
      <c r="G2325" s="34" t="s">
        <v>154</v>
      </c>
      <c r="H2325" s="6">
        <f t="shared" si="171"/>
        <v>-10200</v>
      </c>
      <c r="I2325" s="25">
        <f t="shared" si="172"/>
        <v>1.8691588785046729</v>
      </c>
      <c r="K2325" t="s">
        <v>962</v>
      </c>
      <c r="M2325" s="43">
        <v>535</v>
      </c>
    </row>
    <row r="2326" spans="2:13" ht="12.75">
      <c r="B2326" s="410">
        <v>1000</v>
      </c>
      <c r="C2326" s="1" t="s">
        <v>63</v>
      </c>
      <c r="D2326" s="15" t="s">
        <v>961</v>
      </c>
      <c r="E2326" s="1" t="s">
        <v>160</v>
      </c>
      <c r="F2326" s="30" t="s">
        <v>982</v>
      </c>
      <c r="G2326" s="34" t="s">
        <v>156</v>
      </c>
      <c r="H2326" s="6">
        <f t="shared" si="171"/>
        <v>-11200</v>
      </c>
      <c r="I2326" s="25">
        <f t="shared" si="172"/>
        <v>1.8691588785046729</v>
      </c>
      <c r="K2326" t="s">
        <v>962</v>
      </c>
      <c r="M2326" s="43">
        <v>535</v>
      </c>
    </row>
    <row r="2327" spans="2:13" ht="12.75">
      <c r="B2327" s="410">
        <v>1000</v>
      </c>
      <c r="C2327" s="81" t="s">
        <v>63</v>
      </c>
      <c r="D2327" s="37" t="s">
        <v>961</v>
      </c>
      <c r="E2327" s="81" t="s">
        <v>160</v>
      </c>
      <c r="F2327" s="123" t="s">
        <v>982</v>
      </c>
      <c r="G2327" s="35" t="s">
        <v>211</v>
      </c>
      <c r="H2327" s="6">
        <f t="shared" si="171"/>
        <v>-12200</v>
      </c>
      <c r="I2327" s="25">
        <f t="shared" si="172"/>
        <v>1.8691588785046729</v>
      </c>
      <c r="K2327" t="s">
        <v>962</v>
      </c>
      <c r="M2327" s="43">
        <v>535</v>
      </c>
    </row>
    <row r="2328" spans="2:13" ht="12.75">
      <c r="B2328" s="410">
        <v>1300</v>
      </c>
      <c r="C2328" s="1" t="s">
        <v>63</v>
      </c>
      <c r="D2328" s="15" t="s">
        <v>961</v>
      </c>
      <c r="E2328" s="1" t="s">
        <v>160</v>
      </c>
      <c r="F2328" s="30" t="s">
        <v>982</v>
      </c>
      <c r="G2328" s="34" t="s">
        <v>231</v>
      </c>
      <c r="H2328" s="6">
        <f t="shared" si="171"/>
        <v>-13500</v>
      </c>
      <c r="I2328" s="25">
        <f t="shared" si="172"/>
        <v>2.4299065420560746</v>
      </c>
      <c r="K2328" t="s">
        <v>962</v>
      </c>
      <c r="M2328" s="43">
        <v>535</v>
      </c>
    </row>
    <row r="2329" spans="2:13" ht="12.75">
      <c r="B2329" s="410">
        <v>1000</v>
      </c>
      <c r="C2329" s="1" t="s">
        <v>63</v>
      </c>
      <c r="D2329" s="15" t="s">
        <v>961</v>
      </c>
      <c r="E2329" s="1" t="s">
        <v>160</v>
      </c>
      <c r="F2329" s="30" t="s">
        <v>982</v>
      </c>
      <c r="G2329" s="34" t="s">
        <v>231</v>
      </c>
      <c r="H2329" s="6">
        <f t="shared" si="171"/>
        <v>-14500</v>
      </c>
      <c r="I2329" s="25">
        <f t="shared" si="172"/>
        <v>1.8691588785046729</v>
      </c>
      <c r="K2329" t="s">
        <v>962</v>
      </c>
      <c r="M2329" s="43">
        <v>535</v>
      </c>
    </row>
    <row r="2330" spans="2:13" ht="12.75">
      <c r="B2330" s="410">
        <v>1000</v>
      </c>
      <c r="C2330" s="1" t="s">
        <v>63</v>
      </c>
      <c r="D2330" s="15" t="s">
        <v>961</v>
      </c>
      <c r="E2330" s="1" t="s">
        <v>160</v>
      </c>
      <c r="F2330" s="30" t="s">
        <v>982</v>
      </c>
      <c r="G2330" s="34" t="s">
        <v>233</v>
      </c>
      <c r="H2330" s="6">
        <f t="shared" si="171"/>
        <v>-15500</v>
      </c>
      <c r="I2330" s="25">
        <f t="shared" si="172"/>
        <v>1.8691588785046729</v>
      </c>
      <c r="K2330" t="s">
        <v>962</v>
      </c>
      <c r="M2330" s="43">
        <v>535</v>
      </c>
    </row>
    <row r="2331" spans="2:13" ht="12.75">
      <c r="B2331" s="410">
        <v>1400</v>
      </c>
      <c r="C2331" s="1" t="s">
        <v>63</v>
      </c>
      <c r="D2331" s="15" t="s">
        <v>961</v>
      </c>
      <c r="E2331" s="1" t="s">
        <v>160</v>
      </c>
      <c r="F2331" s="30" t="s">
        <v>982</v>
      </c>
      <c r="G2331" s="34" t="s">
        <v>289</v>
      </c>
      <c r="H2331" s="6">
        <f t="shared" si="171"/>
        <v>-16900</v>
      </c>
      <c r="I2331" s="25">
        <f t="shared" si="172"/>
        <v>2.616822429906542</v>
      </c>
      <c r="K2331" t="s">
        <v>962</v>
      </c>
      <c r="M2331" s="43">
        <v>535</v>
      </c>
    </row>
    <row r="2332" spans="2:13" ht="12.75">
      <c r="B2332" s="410">
        <v>800</v>
      </c>
      <c r="C2332" s="1" t="s">
        <v>63</v>
      </c>
      <c r="D2332" s="15" t="s">
        <v>961</v>
      </c>
      <c r="E2332" s="1" t="s">
        <v>160</v>
      </c>
      <c r="F2332" s="30" t="s">
        <v>982</v>
      </c>
      <c r="G2332" s="34" t="s">
        <v>335</v>
      </c>
      <c r="H2332" s="6">
        <f t="shared" si="171"/>
        <v>-17700</v>
      </c>
      <c r="I2332" s="25">
        <f t="shared" si="172"/>
        <v>1.4953271028037383</v>
      </c>
      <c r="K2332" t="s">
        <v>962</v>
      </c>
      <c r="M2332" s="43">
        <v>535</v>
      </c>
    </row>
    <row r="2333" spans="2:13" ht="12.75">
      <c r="B2333" s="410">
        <v>1000</v>
      </c>
      <c r="C2333" s="1" t="s">
        <v>63</v>
      </c>
      <c r="D2333" s="15" t="s">
        <v>961</v>
      </c>
      <c r="E2333" s="1" t="s">
        <v>160</v>
      </c>
      <c r="F2333" s="30" t="s">
        <v>982</v>
      </c>
      <c r="G2333" s="34" t="s">
        <v>338</v>
      </c>
      <c r="H2333" s="6">
        <f t="shared" si="171"/>
        <v>-18700</v>
      </c>
      <c r="I2333" s="25">
        <f t="shared" si="172"/>
        <v>1.8691588785046729</v>
      </c>
      <c r="K2333" t="s">
        <v>962</v>
      </c>
      <c r="M2333" s="43">
        <v>535</v>
      </c>
    </row>
    <row r="2334" spans="2:13" ht="12.75">
      <c r="B2334" s="410">
        <v>900</v>
      </c>
      <c r="C2334" s="1" t="s">
        <v>63</v>
      </c>
      <c r="D2334" s="15" t="s">
        <v>961</v>
      </c>
      <c r="E2334" s="1" t="s">
        <v>160</v>
      </c>
      <c r="F2334" s="30" t="s">
        <v>982</v>
      </c>
      <c r="G2334" s="34" t="s">
        <v>341</v>
      </c>
      <c r="H2334" s="6">
        <f t="shared" si="171"/>
        <v>-19600</v>
      </c>
      <c r="I2334" s="25">
        <f t="shared" si="172"/>
        <v>1.6822429906542056</v>
      </c>
      <c r="K2334" t="s">
        <v>962</v>
      </c>
      <c r="M2334" s="43">
        <v>535</v>
      </c>
    </row>
    <row r="2335" spans="2:13" ht="12.75">
      <c r="B2335" s="410">
        <v>1000</v>
      </c>
      <c r="C2335" s="1" t="s">
        <v>63</v>
      </c>
      <c r="D2335" s="15" t="s">
        <v>961</v>
      </c>
      <c r="E2335" s="1" t="s">
        <v>160</v>
      </c>
      <c r="F2335" s="30" t="s">
        <v>982</v>
      </c>
      <c r="G2335" s="34" t="s">
        <v>350</v>
      </c>
      <c r="H2335" s="6">
        <f t="shared" si="171"/>
        <v>-20600</v>
      </c>
      <c r="I2335" s="25">
        <f t="shared" si="172"/>
        <v>1.8691588785046729</v>
      </c>
      <c r="K2335" t="s">
        <v>962</v>
      </c>
      <c r="M2335" s="43">
        <v>535</v>
      </c>
    </row>
    <row r="2336" spans="2:13" ht="12.75">
      <c r="B2336" s="410">
        <v>800</v>
      </c>
      <c r="C2336" s="1" t="s">
        <v>63</v>
      </c>
      <c r="D2336" s="15" t="s">
        <v>961</v>
      </c>
      <c r="E2336" s="1" t="s">
        <v>160</v>
      </c>
      <c r="F2336" s="30" t="s">
        <v>982</v>
      </c>
      <c r="G2336" s="34" t="s">
        <v>370</v>
      </c>
      <c r="H2336" s="6">
        <f t="shared" si="171"/>
        <v>-21400</v>
      </c>
      <c r="I2336" s="25">
        <f t="shared" si="172"/>
        <v>1.4953271028037383</v>
      </c>
      <c r="K2336" t="s">
        <v>962</v>
      </c>
      <c r="M2336" s="43">
        <v>535</v>
      </c>
    </row>
    <row r="2337" spans="2:13" ht="12.75">
      <c r="B2337" s="410">
        <v>1000</v>
      </c>
      <c r="C2337" s="1" t="s">
        <v>63</v>
      </c>
      <c r="D2337" s="15" t="s">
        <v>961</v>
      </c>
      <c r="E2337" s="1" t="s">
        <v>160</v>
      </c>
      <c r="F2337" s="30" t="s">
        <v>982</v>
      </c>
      <c r="G2337" s="34" t="s">
        <v>386</v>
      </c>
      <c r="H2337" s="6">
        <f t="shared" si="171"/>
        <v>-22400</v>
      </c>
      <c r="I2337" s="25">
        <f t="shared" si="172"/>
        <v>1.8691588785046729</v>
      </c>
      <c r="K2337" t="s">
        <v>962</v>
      </c>
      <c r="M2337" s="43">
        <v>535</v>
      </c>
    </row>
    <row r="2338" spans="1:13" s="96" customFormat="1" ht="12.75">
      <c r="A2338" s="14"/>
      <c r="B2338" s="411">
        <f>SUM(B2318:B2337)</f>
        <v>22400</v>
      </c>
      <c r="C2338" s="14"/>
      <c r="D2338" s="14"/>
      <c r="E2338" s="14" t="s">
        <v>160</v>
      </c>
      <c r="F2338" s="21"/>
      <c r="G2338" s="21"/>
      <c r="H2338" s="94">
        <v>0</v>
      </c>
      <c r="I2338" s="95">
        <f t="shared" si="172"/>
        <v>41.86915887850467</v>
      </c>
      <c r="M2338" s="43">
        <v>535</v>
      </c>
    </row>
    <row r="2339" spans="2:13" ht="12.75">
      <c r="B2339" s="44"/>
      <c r="H2339" s="6">
        <f>H2338-B2339</f>
        <v>0</v>
      </c>
      <c r="I2339" s="25">
        <f t="shared" si="172"/>
        <v>0</v>
      </c>
      <c r="M2339" s="43">
        <v>535</v>
      </c>
    </row>
    <row r="2340" spans="2:13" ht="12.75">
      <c r="B2340" s="44"/>
      <c r="H2340" s="6">
        <f>H2339-B2340</f>
        <v>0</v>
      </c>
      <c r="I2340" s="25">
        <f t="shared" si="172"/>
        <v>0</v>
      </c>
      <c r="M2340" s="43">
        <v>535</v>
      </c>
    </row>
    <row r="2341" spans="1:13" ht="12.75">
      <c r="A2341" s="37"/>
      <c r="B2341" s="252">
        <v>260000</v>
      </c>
      <c r="C2341" s="81" t="s">
        <v>983</v>
      </c>
      <c r="D2341" s="81" t="s">
        <v>961</v>
      </c>
      <c r="E2341" s="81" t="s">
        <v>817</v>
      </c>
      <c r="F2341" s="83" t="s">
        <v>466</v>
      </c>
      <c r="G2341" s="35" t="s">
        <v>32</v>
      </c>
      <c r="H2341" s="6">
        <f>H2340-B2341</f>
        <v>-260000</v>
      </c>
      <c r="I2341" s="84">
        <f t="shared" si="172"/>
        <v>485.98130841121497</v>
      </c>
      <c r="J2341" s="87"/>
      <c r="K2341" s="87"/>
      <c r="L2341" s="87"/>
      <c r="M2341" s="43">
        <v>535</v>
      </c>
    </row>
    <row r="2342" spans="1:13" s="87" customFormat="1" ht="12.75">
      <c r="A2342" s="37"/>
      <c r="B2342" s="252">
        <v>33670</v>
      </c>
      <c r="C2342" s="81" t="s">
        <v>983</v>
      </c>
      <c r="D2342" s="81" t="s">
        <v>961</v>
      </c>
      <c r="E2342" s="81" t="s">
        <v>467</v>
      </c>
      <c r="F2342" s="83"/>
      <c r="G2342" s="35" t="s">
        <v>32</v>
      </c>
      <c r="H2342" s="6">
        <f>H2341-B2342</f>
        <v>-293670</v>
      </c>
      <c r="I2342" s="84">
        <f t="shared" si="172"/>
        <v>62.93457943925234</v>
      </c>
      <c r="M2342" s="43">
        <v>535</v>
      </c>
    </row>
    <row r="2343" spans="1:13" ht="12.75">
      <c r="A2343" s="118"/>
      <c r="B2343" s="386">
        <f>SUM(B2341:B2342)</f>
        <v>293670</v>
      </c>
      <c r="C2343" s="118" t="s">
        <v>817</v>
      </c>
      <c r="D2343" s="118"/>
      <c r="E2343" s="118"/>
      <c r="F2343" s="138"/>
      <c r="G2343" s="119"/>
      <c r="H2343" s="94">
        <v>0</v>
      </c>
      <c r="I2343" s="157">
        <f t="shared" si="172"/>
        <v>548.9158878504672</v>
      </c>
      <c r="J2343" s="120"/>
      <c r="K2343" s="120"/>
      <c r="L2343" s="120"/>
      <c r="M2343" s="43">
        <v>535</v>
      </c>
    </row>
    <row r="2344" spans="2:13" ht="12.75">
      <c r="B2344" s="9"/>
      <c r="H2344" s="6">
        <f>H2343-B2344</f>
        <v>0</v>
      </c>
      <c r="I2344" s="25">
        <f t="shared" si="172"/>
        <v>0</v>
      </c>
      <c r="M2344" s="43">
        <v>535</v>
      </c>
    </row>
    <row r="2345" spans="2:13" ht="12.75">
      <c r="B2345" s="9"/>
      <c r="H2345" s="6">
        <f>H2344-B2345</f>
        <v>0</v>
      </c>
      <c r="I2345" s="25">
        <f t="shared" si="172"/>
        <v>0</v>
      </c>
      <c r="M2345" s="43">
        <v>535</v>
      </c>
    </row>
    <row r="2346" spans="2:13" ht="12.75">
      <c r="B2346" s="9"/>
      <c r="H2346" s="6">
        <f>H2345-B2346</f>
        <v>0</v>
      </c>
      <c r="I2346" s="25">
        <f t="shared" si="172"/>
        <v>0</v>
      </c>
      <c r="M2346" s="43">
        <v>535</v>
      </c>
    </row>
    <row r="2347" spans="1:13" ht="12.75">
      <c r="A2347" s="38"/>
      <c r="B2347" s="252">
        <v>59029</v>
      </c>
      <c r="C2347" s="38" t="s">
        <v>984</v>
      </c>
      <c r="D2347" s="38" t="s">
        <v>17</v>
      </c>
      <c r="E2347" s="38" t="s">
        <v>871</v>
      </c>
      <c r="F2347" s="173" t="s">
        <v>985</v>
      </c>
      <c r="G2347" s="34" t="s">
        <v>154</v>
      </c>
      <c r="H2347" s="6">
        <f>H2346-B2347</f>
        <v>-59029</v>
      </c>
      <c r="I2347" s="25">
        <f t="shared" si="172"/>
        <v>110.33457943925234</v>
      </c>
      <c r="J2347" s="174"/>
      <c r="K2347" t="s">
        <v>958</v>
      </c>
      <c r="L2347" s="174"/>
      <c r="M2347" s="43">
        <v>535</v>
      </c>
    </row>
    <row r="2348" spans="1:13" s="96" customFormat="1" ht="12.75">
      <c r="A2348" s="14"/>
      <c r="B2348" s="386">
        <f>SUM(B2347)</f>
        <v>59029</v>
      </c>
      <c r="C2348" s="14" t="s">
        <v>984</v>
      </c>
      <c r="D2348" s="14"/>
      <c r="E2348" s="14"/>
      <c r="F2348" s="21"/>
      <c r="G2348" s="21"/>
      <c r="H2348" s="94">
        <v>0</v>
      </c>
      <c r="I2348" s="95">
        <f t="shared" si="172"/>
        <v>110.33457943925234</v>
      </c>
      <c r="M2348" s="43">
        <v>535</v>
      </c>
    </row>
    <row r="2349" spans="2:13" ht="12.75">
      <c r="B2349" s="44"/>
      <c r="H2349" s="6">
        <f>H2348-B2349</f>
        <v>0</v>
      </c>
      <c r="I2349" s="25">
        <f t="shared" si="172"/>
        <v>0</v>
      </c>
      <c r="M2349" s="43">
        <v>535</v>
      </c>
    </row>
    <row r="2350" spans="2:13" ht="12.75">
      <c r="B2350" s="8"/>
      <c r="H2350" s="6">
        <f>H2349-B2350</f>
        <v>0</v>
      </c>
      <c r="I2350" s="25">
        <f t="shared" si="172"/>
        <v>0</v>
      </c>
      <c r="M2350" s="43">
        <v>535</v>
      </c>
    </row>
    <row r="2351" spans="2:13" ht="12.75">
      <c r="B2351" s="8"/>
      <c r="H2351" s="6">
        <f>H2350-B2351</f>
        <v>0</v>
      </c>
      <c r="I2351" s="25">
        <f t="shared" si="172"/>
        <v>0</v>
      </c>
      <c r="M2351" s="43">
        <v>535</v>
      </c>
    </row>
    <row r="2352" spans="2:13" ht="12.75">
      <c r="B2352" s="36"/>
      <c r="C2352" s="15"/>
      <c r="D2352" s="15"/>
      <c r="E2352" s="15"/>
      <c r="F2352" s="34"/>
      <c r="H2352" s="6">
        <f>H2351-B2352</f>
        <v>0</v>
      </c>
      <c r="I2352" s="25">
        <f t="shared" si="172"/>
        <v>0</v>
      </c>
      <c r="M2352" s="43">
        <v>535</v>
      </c>
    </row>
    <row r="2353" spans="1:13" s="87" customFormat="1" ht="13.5" thickBot="1">
      <c r="A2353" s="77"/>
      <c r="B2353" s="396">
        <f>+B2374+B2390+B2394</f>
        <v>914300</v>
      </c>
      <c r="C2353" s="77"/>
      <c r="D2353" s="76" t="s">
        <v>18</v>
      </c>
      <c r="E2353" s="141"/>
      <c r="F2353" s="141"/>
      <c r="G2353" s="78"/>
      <c r="H2353" s="142"/>
      <c r="I2353" s="143">
        <f t="shared" si="172"/>
        <v>1708.9719626168223</v>
      </c>
      <c r="J2353" s="140"/>
      <c r="K2353" s="140"/>
      <c r="L2353" s="140"/>
      <c r="M2353" s="43">
        <v>535</v>
      </c>
    </row>
    <row r="2354" spans="2:13" ht="12.75">
      <c r="B2354" s="277"/>
      <c r="D2354" s="15"/>
      <c r="G2354" s="35"/>
      <c r="H2354" s="6">
        <f>H2353-B2354</f>
        <v>0</v>
      </c>
      <c r="I2354" s="25">
        <f t="shared" si="172"/>
        <v>0</v>
      </c>
      <c r="M2354" s="43">
        <v>535</v>
      </c>
    </row>
    <row r="2355" spans="2:13" ht="12.75">
      <c r="B2355" s="277"/>
      <c r="C2355" s="37"/>
      <c r="D2355" s="15"/>
      <c r="E2355" s="37"/>
      <c r="G2355" s="35"/>
      <c r="H2355" s="6">
        <f>H2354-B2355</f>
        <v>0</v>
      </c>
      <c r="I2355" s="25">
        <f t="shared" si="172"/>
        <v>0</v>
      </c>
      <c r="M2355" s="43">
        <v>535</v>
      </c>
    </row>
    <row r="2356" spans="2:13" ht="12.75">
      <c r="B2356" s="277">
        <v>5000</v>
      </c>
      <c r="C2356" s="37" t="s">
        <v>29</v>
      </c>
      <c r="D2356" s="15" t="s">
        <v>18</v>
      </c>
      <c r="E2356" s="38" t="s">
        <v>905</v>
      </c>
      <c r="F2356" s="71" t="s">
        <v>986</v>
      </c>
      <c r="G2356" s="39" t="s">
        <v>800</v>
      </c>
      <c r="H2356" s="6">
        <f aca="true" t="shared" si="173" ref="H2356:H2391">H2355-B2356</f>
        <v>-5000</v>
      </c>
      <c r="I2356" s="25">
        <f aca="true" t="shared" si="174" ref="I2356:I2419">+B2356/M2356</f>
        <v>9.345794392523365</v>
      </c>
      <c r="K2356" t="s">
        <v>29</v>
      </c>
      <c r="M2356" s="43">
        <v>535</v>
      </c>
    </row>
    <row r="2357" spans="2:13" ht="12.75">
      <c r="B2357" s="271">
        <v>5000</v>
      </c>
      <c r="C2357" s="37" t="s">
        <v>29</v>
      </c>
      <c r="D2357" s="15" t="s">
        <v>18</v>
      </c>
      <c r="E2357" s="1" t="s">
        <v>905</v>
      </c>
      <c r="F2357" s="71" t="s">
        <v>987</v>
      </c>
      <c r="G2357" s="34" t="s">
        <v>32</v>
      </c>
      <c r="H2357" s="6">
        <f t="shared" si="173"/>
        <v>-10000</v>
      </c>
      <c r="I2357" s="25">
        <f t="shared" si="174"/>
        <v>9.345794392523365</v>
      </c>
      <c r="K2357" t="s">
        <v>29</v>
      </c>
      <c r="M2357" s="43">
        <v>535</v>
      </c>
    </row>
    <row r="2358" spans="1:13" s="18" customFormat="1" ht="12.75">
      <c r="A2358" s="1"/>
      <c r="B2358" s="271">
        <v>5000</v>
      </c>
      <c r="C2358" s="37" t="s">
        <v>29</v>
      </c>
      <c r="D2358" s="15" t="s">
        <v>18</v>
      </c>
      <c r="E2358" s="1" t="s">
        <v>905</v>
      </c>
      <c r="F2358" s="71" t="s">
        <v>988</v>
      </c>
      <c r="G2358" s="30" t="s">
        <v>36</v>
      </c>
      <c r="H2358" s="6">
        <f t="shared" si="173"/>
        <v>-15000</v>
      </c>
      <c r="I2358" s="25">
        <f t="shared" si="174"/>
        <v>9.345794392523365</v>
      </c>
      <c r="J2358"/>
      <c r="K2358" t="s">
        <v>29</v>
      </c>
      <c r="L2358"/>
      <c r="M2358" s="43">
        <v>535</v>
      </c>
    </row>
    <row r="2359" spans="2:13" ht="12.75">
      <c r="B2359" s="271">
        <v>5000</v>
      </c>
      <c r="C2359" s="37" t="s">
        <v>29</v>
      </c>
      <c r="D2359" s="15" t="s">
        <v>18</v>
      </c>
      <c r="E2359" s="1" t="s">
        <v>905</v>
      </c>
      <c r="F2359" s="71" t="s">
        <v>989</v>
      </c>
      <c r="G2359" s="30" t="s">
        <v>39</v>
      </c>
      <c r="H2359" s="6">
        <f t="shared" si="173"/>
        <v>-20000</v>
      </c>
      <c r="I2359" s="25">
        <f t="shared" si="174"/>
        <v>9.345794392523365</v>
      </c>
      <c r="K2359" t="s">
        <v>29</v>
      </c>
      <c r="M2359" s="43">
        <v>535</v>
      </c>
    </row>
    <row r="2360" spans="2:13" ht="12.75">
      <c r="B2360" s="271">
        <v>5000</v>
      </c>
      <c r="C2360" s="37" t="s">
        <v>29</v>
      </c>
      <c r="D2360" s="15" t="s">
        <v>18</v>
      </c>
      <c r="E2360" s="1" t="s">
        <v>905</v>
      </c>
      <c r="F2360" s="71" t="s">
        <v>990</v>
      </c>
      <c r="G2360" s="30" t="s">
        <v>58</v>
      </c>
      <c r="H2360" s="6">
        <f t="shared" si="173"/>
        <v>-25000</v>
      </c>
      <c r="I2360" s="25">
        <f t="shared" si="174"/>
        <v>9.345794392523365</v>
      </c>
      <c r="K2360" t="s">
        <v>29</v>
      </c>
      <c r="M2360" s="43">
        <v>535</v>
      </c>
    </row>
    <row r="2361" spans="2:13" ht="12.75">
      <c r="B2361" s="271">
        <v>8000</v>
      </c>
      <c r="C2361" s="37" t="s">
        <v>29</v>
      </c>
      <c r="D2361" s="1" t="s">
        <v>18</v>
      </c>
      <c r="E2361" s="1" t="s">
        <v>905</v>
      </c>
      <c r="F2361" s="71" t="s">
        <v>991</v>
      </c>
      <c r="G2361" s="30" t="s">
        <v>42</v>
      </c>
      <c r="H2361" s="6">
        <f t="shared" si="173"/>
        <v>-33000</v>
      </c>
      <c r="I2361" s="25">
        <f t="shared" si="174"/>
        <v>14.953271028037383</v>
      </c>
      <c r="K2361" t="s">
        <v>29</v>
      </c>
      <c r="M2361" s="43">
        <v>535</v>
      </c>
    </row>
    <row r="2362" spans="2:14" ht="12.75">
      <c r="B2362" s="271">
        <v>5000</v>
      </c>
      <c r="C2362" s="37" t="s">
        <v>29</v>
      </c>
      <c r="D2362" s="1" t="s">
        <v>18</v>
      </c>
      <c r="E2362" s="1" t="s">
        <v>905</v>
      </c>
      <c r="F2362" s="71" t="s">
        <v>992</v>
      </c>
      <c r="G2362" s="30" t="s">
        <v>45</v>
      </c>
      <c r="H2362" s="6">
        <f t="shared" si="173"/>
        <v>-38000</v>
      </c>
      <c r="I2362" s="25">
        <f t="shared" si="174"/>
        <v>9.345794392523365</v>
      </c>
      <c r="K2362" t="s">
        <v>29</v>
      </c>
      <c r="M2362" s="43">
        <v>535</v>
      </c>
      <c r="N2362" s="42"/>
    </row>
    <row r="2363" spans="2:13" ht="12.75">
      <c r="B2363" s="271">
        <v>5000</v>
      </c>
      <c r="C2363" s="37" t="s">
        <v>29</v>
      </c>
      <c r="D2363" s="1" t="s">
        <v>18</v>
      </c>
      <c r="E2363" s="1" t="s">
        <v>905</v>
      </c>
      <c r="F2363" s="71" t="s">
        <v>993</v>
      </c>
      <c r="G2363" s="30" t="s">
        <v>47</v>
      </c>
      <c r="H2363" s="6">
        <f t="shared" si="173"/>
        <v>-43000</v>
      </c>
      <c r="I2363" s="25">
        <f t="shared" si="174"/>
        <v>9.345794392523365</v>
      </c>
      <c r="K2363" t="s">
        <v>29</v>
      </c>
      <c r="M2363" s="43">
        <v>535</v>
      </c>
    </row>
    <row r="2364" spans="2:13" ht="12.75">
      <c r="B2364" s="395">
        <v>5000</v>
      </c>
      <c r="C2364" s="37" t="s">
        <v>29</v>
      </c>
      <c r="D2364" s="1" t="s">
        <v>18</v>
      </c>
      <c r="E2364" s="1" t="s">
        <v>905</v>
      </c>
      <c r="F2364" s="71" t="s">
        <v>542</v>
      </c>
      <c r="G2364" s="30" t="s">
        <v>152</v>
      </c>
      <c r="H2364" s="6">
        <f t="shared" si="173"/>
        <v>-48000</v>
      </c>
      <c r="I2364" s="25">
        <f t="shared" si="174"/>
        <v>9.345794392523365</v>
      </c>
      <c r="K2364" t="s">
        <v>29</v>
      </c>
      <c r="M2364" s="43">
        <v>535</v>
      </c>
    </row>
    <row r="2365" spans="2:13" ht="12.75">
      <c r="B2365" s="271">
        <v>7000</v>
      </c>
      <c r="C2365" s="37" t="s">
        <v>29</v>
      </c>
      <c r="D2365" s="1" t="s">
        <v>18</v>
      </c>
      <c r="E2365" s="1" t="s">
        <v>905</v>
      </c>
      <c r="F2365" s="71" t="s">
        <v>970</v>
      </c>
      <c r="G2365" s="30" t="s">
        <v>154</v>
      </c>
      <c r="H2365" s="6">
        <f t="shared" si="173"/>
        <v>-55000</v>
      </c>
      <c r="I2365" s="25">
        <f t="shared" si="174"/>
        <v>13.08411214953271</v>
      </c>
      <c r="K2365" t="s">
        <v>29</v>
      </c>
      <c r="M2365" s="43">
        <v>535</v>
      </c>
    </row>
    <row r="2366" spans="2:13" ht="12.75">
      <c r="B2366" s="271">
        <v>8000</v>
      </c>
      <c r="C2366" s="37" t="s">
        <v>29</v>
      </c>
      <c r="D2366" s="1" t="s">
        <v>18</v>
      </c>
      <c r="E2366" s="1" t="s">
        <v>905</v>
      </c>
      <c r="F2366" s="71" t="s">
        <v>994</v>
      </c>
      <c r="G2366" s="30" t="s">
        <v>156</v>
      </c>
      <c r="H2366" s="6">
        <f t="shared" si="173"/>
        <v>-63000</v>
      </c>
      <c r="I2366" s="25">
        <f t="shared" si="174"/>
        <v>14.953271028037383</v>
      </c>
      <c r="K2366" t="s">
        <v>29</v>
      </c>
      <c r="M2366" s="43">
        <v>535</v>
      </c>
    </row>
    <row r="2367" spans="2:13" ht="12.75">
      <c r="B2367" s="271">
        <v>5000</v>
      </c>
      <c r="C2367" s="37" t="s">
        <v>29</v>
      </c>
      <c r="D2367" s="1" t="s">
        <v>18</v>
      </c>
      <c r="E2367" s="1" t="s">
        <v>905</v>
      </c>
      <c r="F2367" s="71" t="s">
        <v>544</v>
      </c>
      <c r="G2367" s="30" t="s">
        <v>167</v>
      </c>
      <c r="H2367" s="6">
        <f t="shared" si="173"/>
        <v>-68000</v>
      </c>
      <c r="I2367" s="25">
        <f t="shared" si="174"/>
        <v>9.345794392523365</v>
      </c>
      <c r="K2367" t="s">
        <v>29</v>
      </c>
      <c r="M2367" s="43">
        <v>535</v>
      </c>
    </row>
    <row r="2368" spans="2:13" ht="12.75">
      <c r="B2368" s="271">
        <v>5000</v>
      </c>
      <c r="C2368" s="37" t="s">
        <v>29</v>
      </c>
      <c r="D2368" s="1" t="s">
        <v>18</v>
      </c>
      <c r="E2368" s="1" t="s">
        <v>905</v>
      </c>
      <c r="F2368" s="71" t="s">
        <v>973</v>
      </c>
      <c r="G2368" s="30" t="s">
        <v>169</v>
      </c>
      <c r="H2368" s="6">
        <f t="shared" si="173"/>
        <v>-73000</v>
      </c>
      <c r="I2368" s="25">
        <f t="shared" si="174"/>
        <v>9.345794392523365</v>
      </c>
      <c r="K2368" t="s">
        <v>29</v>
      </c>
      <c r="M2368" s="43">
        <v>535</v>
      </c>
    </row>
    <row r="2369" spans="2:13" ht="12.75">
      <c r="B2369" s="271">
        <v>7500</v>
      </c>
      <c r="C2369" s="37" t="s">
        <v>29</v>
      </c>
      <c r="D2369" s="1" t="s">
        <v>18</v>
      </c>
      <c r="E2369" s="1" t="s">
        <v>905</v>
      </c>
      <c r="F2369" s="71" t="s">
        <v>557</v>
      </c>
      <c r="G2369" s="30" t="s">
        <v>350</v>
      </c>
      <c r="H2369" s="6">
        <f t="shared" si="173"/>
        <v>-80500</v>
      </c>
      <c r="I2369" s="25">
        <f t="shared" si="174"/>
        <v>14.018691588785046</v>
      </c>
      <c r="K2369" t="s">
        <v>29</v>
      </c>
      <c r="M2369" s="43">
        <v>535</v>
      </c>
    </row>
    <row r="2370" spans="2:13" ht="12.75">
      <c r="B2370" s="271">
        <v>3000</v>
      </c>
      <c r="C2370" s="37" t="s">
        <v>29</v>
      </c>
      <c r="D2370" s="1" t="s">
        <v>18</v>
      </c>
      <c r="E2370" s="1" t="s">
        <v>905</v>
      </c>
      <c r="F2370" s="71" t="s">
        <v>995</v>
      </c>
      <c r="G2370" s="30" t="s">
        <v>370</v>
      </c>
      <c r="H2370" s="6">
        <f t="shared" si="173"/>
        <v>-83500</v>
      </c>
      <c r="I2370" s="25">
        <f t="shared" si="174"/>
        <v>5.607476635514018</v>
      </c>
      <c r="K2370" t="s">
        <v>29</v>
      </c>
      <c r="M2370" s="43">
        <v>535</v>
      </c>
    </row>
    <row r="2371" spans="2:13" ht="12.75">
      <c r="B2371" s="271">
        <v>3000</v>
      </c>
      <c r="C2371" s="37" t="s">
        <v>29</v>
      </c>
      <c r="D2371" s="1" t="s">
        <v>18</v>
      </c>
      <c r="E2371" s="1" t="s">
        <v>905</v>
      </c>
      <c r="F2371" s="71" t="s">
        <v>996</v>
      </c>
      <c r="G2371" s="30" t="s">
        <v>386</v>
      </c>
      <c r="H2371" s="6">
        <f t="shared" si="173"/>
        <v>-86500</v>
      </c>
      <c r="I2371" s="25">
        <f t="shared" si="174"/>
        <v>5.607476635514018</v>
      </c>
      <c r="K2371" t="s">
        <v>29</v>
      </c>
      <c r="M2371" s="43">
        <v>535</v>
      </c>
    </row>
    <row r="2372" spans="2:13" ht="12.75">
      <c r="B2372" s="271">
        <v>5000</v>
      </c>
      <c r="C2372" s="37" t="s">
        <v>29</v>
      </c>
      <c r="D2372" s="1" t="s">
        <v>18</v>
      </c>
      <c r="E2372" s="1" t="s">
        <v>905</v>
      </c>
      <c r="F2372" s="71" t="s">
        <v>558</v>
      </c>
      <c r="G2372" s="30" t="s">
        <v>392</v>
      </c>
      <c r="H2372" s="6">
        <f t="shared" si="173"/>
        <v>-91500</v>
      </c>
      <c r="I2372" s="25">
        <f t="shared" si="174"/>
        <v>9.345794392523365</v>
      </c>
      <c r="K2372" t="s">
        <v>29</v>
      </c>
      <c r="M2372" s="43">
        <v>535</v>
      </c>
    </row>
    <row r="2373" spans="2:13" ht="12.75">
      <c r="B2373" s="271">
        <v>5000</v>
      </c>
      <c r="C2373" s="37" t="s">
        <v>29</v>
      </c>
      <c r="D2373" s="1" t="s">
        <v>18</v>
      </c>
      <c r="E2373" s="1" t="s">
        <v>905</v>
      </c>
      <c r="F2373" s="114" t="s">
        <v>997</v>
      </c>
      <c r="G2373" s="30" t="s">
        <v>395</v>
      </c>
      <c r="H2373" s="6">
        <f t="shared" si="173"/>
        <v>-96500</v>
      </c>
      <c r="I2373" s="25">
        <f t="shared" si="174"/>
        <v>9.345794392523365</v>
      </c>
      <c r="K2373" t="s">
        <v>29</v>
      </c>
      <c r="M2373" s="43">
        <v>535</v>
      </c>
    </row>
    <row r="2374" spans="1:13" s="96" customFormat="1" ht="12.75">
      <c r="A2374" s="14"/>
      <c r="B2374" s="394">
        <f>SUM(B2356:B2373)</f>
        <v>96500</v>
      </c>
      <c r="C2374" s="14" t="s">
        <v>29</v>
      </c>
      <c r="D2374" s="14"/>
      <c r="E2374" s="14"/>
      <c r="F2374" s="21"/>
      <c r="G2374" s="21"/>
      <c r="H2374" s="94">
        <v>0</v>
      </c>
      <c r="I2374" s="95">
        <f t="shared" si="174"/>
        <v>180.37383177570092</v>
      </c>
      <c r="M2374" s="43">
        <v>535</v>
      </c>
    </row>
    <row r="2375" spans="2:13" ht="12.75">
      <c r="B2375" s="271"/>
      <c r="D2375" s="15"/>
      <c r="H2375" s="6">
        <f t="shared" si="173"/>
        <v>0</v>
      </c>
      <c r="I2375" s="25">
        <f t="shared" si="174"/>
        <v>0</v>
      </c>
      <c r="M2375" s="43">
        <v>535</v>
      </c>
    </row>
    <row r="2376" spans="2:13" ht="12.75">
      <c r="B2376" s="271"/>
      <c r="D2376" s="15"/>
      <c r="H2376" s="6">
        <f t="shared" si="173"/>
        <v>0</v>
      </c>
      <c r="I2376" s="25">
        <f t="shared" si="174"/>
        <v>0</v>
      </c>
      <c r="M2376" s="43">
        <v>535</v>
      </c>
    </row>
    <row r="2377" spans="2:13" ht="12.75">
      <c r="B2377" s="271">
        <v>1000</v>
      </c>
      <c r="C2377" s="1" t="s">
        <v>63</v>
      </c>
      <c r="D2377" s="15" t="s">
        <v>998</v>
      </c>
      <c r="E2377" s="1" t="s">
        <v>160</v>
      </c>
      <c r="F2377" s="30" t="s">
        <v>1199</v>
      </c>
      <c r="G2377" s="35" t="s">
        <v>32</v>
      </c>
      <c r="H2377" s="6">
        <f t="shared" si="173"/>
        <v>-1000</v>
      </c>
      <c r="I2377" s="25">
        <f t="shared" si="174"/>
        <v>1.8691588785046729</v>
      </c>
      <c r="K2377" t="s">
        <v>905</v>
      </c>
      <c r="M2377" s="43">
        <v>535</v>
      </c>
    </row>
    <row r="2378" spans="2:13" ht="12.75">
      <c r="B2378" s="271">
        <v>1200</v>
      </c>
      <c r="C2378" s="1" t="s">
        <v>63</v>
      </c>
      <c r="D2378" s="15" t="s">
        <v>998</v>
      </c>
      <c r="E2378" s="1" t="s">
        <v>160</v>
      </c>
      <c r="F2378" s="30" t="s">
        <v>1199</v>
      </c>
      <c r="G2378" s="35" t="s">
        <v>36</v>
      </c>
      <c r="H2378" s="6">
        <f t="shared" si="173"/>
        <v>-2200</v>
      </c>
      <c r="I2378" s="25">
        <f t="shared" si="174"/>
        <v>2.2429906542056073</v>
      </c>
      <c r="K2378" t="s">
        <v>905</v>
      </c>
      <c r="M2378" s="43">
        <v>535</v>
      </c>
    </row>
    <row r="2379" spans="2:13" ht="12.75">
      <c r="B2379" s="271">
        <v>1600</v>
      </c>
      <c r="C2379" s="1" t="s">
        <v>63</v>
      </c>
      <c r="D2379" s="15" t="s">
        <v>998</v>
      </c>
      <c r="E2379" s="1" t="s">
        <v>160</v>
      </c>
      <c r="F2379" s="30" t="s">
        <v>1199</v>
      </c>
      <c r="G2379" s="39" t="s">
        <v>39</v>
      </c>
      <c r="H2379" s="6">
        <f t="shared" si="173"/>
        <v>-3800</v>
      </c>
      <c r="I2379" s="25">
        <f t="shared" si="174"/>
        <v>2.9906542056074765</v>
      </c>
      <c r="K2379" t="s">
        <v>905</v>
      </c>
      <c r="M2379" s="43">
        <v>535</v>
      </c>
    </row>
    <row r="2380" spans="2:13" ht="12.75">
      <c r="B2380" s="271">
        <v>1500</v>
      </c>
      <c r="C2380" s="1" t="s">
        <v>63</v>
      </c>
      <c r="D2380" s="15" t="s">
        <v>998</v>
      </c>
      <c r="E2380" s="1" t="s">
        <v>160</v>
      </c>
      <c r="F2380" s="30" t="s">
        <v>1199</v>
      </c>
      <c r="G2380" s="34" t="s">
        <v>58</v>
      </c>
      <c r="H2380" s="6">
        <f t="shared" si="173"/>
        <v>-5300</v>
      </c>
      <c r="I2380" s="25">
        <f t="shared" si="174"/>
        <v>2.803738317757009</v>
      </c>
      <c r="K2380" t="s">
        <v>905</v>
      </c>
      <c r="M2380" s="43">
        <v>535</v>
      </c>
    </row>
    <row r="2381" spans="1:13" s="18" customFormat="1" ht="12.75">
      <c r="A2381" s="15"/>
      <c r="B2381" s="271">
        <v>1700</v>
      </c>
      <c r="C2381" s="1" t="s">
        <v>63</v>
      </c>
      <c r="D2381" s="15" t="s">
        <v>998</v>
      </c>
      <c r="E2381" s="1" t="s">
        <v>160</v>
      </c>
      <c r="F2381" s="30" t="s">
        <v>1199</v>
      </c>
      <c r="G2381" s="34" t="s">
        <v>42</v>
      </c>
      <c r="H2381" s="6">
        <f t="shared" si="173"/>
        <v>-7000</v>
      </c>
      <c r="I2381" s="25">
        <f t="shared" si="174"/>
        <v>3.177570093457944</v>
      </c>
      <c r="K2381" t="s">
        <v>905</v>
      </c>
      <c r="M2381" s="43">
        <v>535</v>
      </c>
    </row>
    <row r="2382" spans="2:13" ht="12.75">
      <c r="B2382" s="271">
        <v>1000</v>
      </c>
      <c r="C2382" s="1" t="s">
        <v>63</v>
      </c>
      <c r="D2382" s="15" t="s">
        <v>998</v>
      </c>
      <c r="E2382" s="1" t="s">
        <v>160</v>
      </c>
      <c r="F2382" s="30" t="s">
        <v>1199</v>
      </c>
      <c r="G2382" s="30" t="s">
        <v>47</v>
      </c>
      <c r="H2382" s="6">
        <f t="shared" si="173"/>
        <v>-8000</v>
      </c>
      <c r="I2382" s="25">
        <f t="shared" si="174"/>
        <v>1.8691588785046729</v>
      </c>
      <c r="K2382" t="s">
        <v>905</v>
      </c>
      <c r="M2382" s="43">
        <v>535</v>
      </c>
    </row>
    <row r="2383" spans="2:13" ht="12.75">
      <c r="B2383" s="271">
        <v>1200</v>
      </c>
      <c r="C2383" s="1" t="s">
        <v>63</v>
      </c>
      <c r="D2383" s="15" t="s">
        <v>998</v>
      </c>
      <c r="E2383" s="1" t="s">
        <v>160</v>
      </c>
      <c r="F2383" s="30" t="s">
        <v>1199</v>
      </c>
      <c r="G2383" s="30" t="s">
        <v>152</v>
      </c>
      <c r="H2383" s="6">
        <f t="shared" si="173"/>
        <v>-9200</v>
      </c>
      <c r="I2383" s="25">
        <f t="shared" si="174"/>
        <v>2.2429906542056073</v>
      </c>
      <c r="K2383" t="s">
        <v>905</v>
      </c>
      <c r="M2383" s="43">
        <v>535</v>
      </c>
    </row>
    <row r="2384" spans="2:13" ht="12.75">
      <c r="B2384" s="271">
        <v>1600</v>
      </c>
      <c r="C2384" s="1" t="s">
        <v>63</v>
      </c>
      <c r="D2384" s="15" t="s">
        <v>998</v>
      </c>
      <c r="E2384" s="1" t="s">
        <v>160</v>
      </c>
      <c r="F2384" s="30" t="s">
        <v>1199</v>
      </c>
      <c r="G2384" s="30" t="s">
        <v>154</v>
      </c>
      <c r="H2384" s="6">
        <f t="shared" si="173"/>
        <v>-10800</v>
      </c>
      <c r="I2384" s="25">
        <f t="shared" si="174"/>
        <v>2.9906542056074765</v>
      </c>
      <c r="K2384" t="s">
        <v>905</v>
      </c>
      <c r="M2384" s="43">
        <v>535</v>
      </c>
    </row>
    <row r="2385" spans="2:14" ht="12.75">
      <c r="B2385" s="271">
        <v>1500</v>
      </c>
      <c r="C2385" s="1" t="s">
        <v>63</v>
      </c>
      <c r="D2385" s="15" t="s">
        <v>998</v>
      </c>
      <c r="E2385" s="1" t="s">
        <v>160</v>
      </c>
      <c r="F2385" s="30" t="s">
        <v>1199</v>
      </c>
      <c r="G2385" s="30" t="s">
        <v>156</v>
      </c>
      <c r="H2385" s="6">
        <f t="shared" si="173"/>
        <v>-12300</v>
      </c>
      <c r="I2385" s="25">
        <f t="shared" si="174"/>
        <v>2.803738317757009</v>
      </c>
      <c r="J2385" s="40"/>
      <c r="K2385" t="s">
        <v>905</v>
      </c>
      <c r="L2385" s="40"/>
      <c r="M2385" s="43">
        <v>535</v>
      </c>
      <c r="N2385" s="42"/>
    </row>
    <row r="2386" spans="2:13" ht="12.75">
      <c r="B2386" s="271">
        <v>1200</v>
      </c>
      <c r="C2386" s="1" t="s">
        <v>63</v>
      </c>
      <c r="D2386" s="15" t="s">
        <v>998</v>
      </c>
      <c r="E2386" s="1" t="s">
        <v>160</v>
      </c>
      <c r="F2386" s="30" t="s">
        <v>1199</v>
      </c>
      <c r="G2386" s="30" t="s">
        <v>167</v>
      </c>
      <c r="H2386" s="6">
        <f t="shared" si="173"/>
        <v>-13500</v>
      </c>
      <c r="I2386" s="25">
        <f t="shared" si="174"/>
        <v>2.2429906542056073</v>
      </c>
      <c r="K2386" t="s">
        <v>905</v>
      </c>
      <c r="M2386" s="43">
        <v>535</v>
      </c>
    </row>
    <row r="2387" spans="2:13" ht="12.75">
      <c r="B2387" s="271">
        <v>1500</v>
      </c>
      <c r="C2387" s="1" t="s">
        <v>63</v>
      </c>
      <c r="D2387" s="15" t="s">
        <v>998</v>
      </c>
      <c r="E2387" s="1" t="s">
        <v>160</v>
      </c>
      <c r="F2387" s="30" t="s">
        <v>1199</v>
      </c>
      <c r="G2387" s="30" t="s">
        <v>999</v>
      </c>
      <c r="H2387" s="6">
        <f t="shared" si="173"/>
        <v>-15000</v>
      </c>
      <c r="I2387" s="25">
        <f t="shared" si="174"/>
        <v>2.803738317757009</v>
      </c>
      <c r="K2387" t="s">
        <v>905</v>
      </c>
      <c r="M2387" s="43">
        <v>535</v>
      </c>
    </row>
    <row r="2388" spans="2:13" ht="12.75">
      <c r="B2388" s="271">
        <v>1300</v>
      </c>
      <c r="C2388" s="1" t="s">
        <v>63</v>
      </c>
      <c r="D2388" s="15" t="s">
        <v>998</v>
      </c>
      <c r="E2388" s="1" t="s">
        <v>160</v>
      </c>
      <c r="F2388" s="30" t="s">
        <v>1199</v>
      </c>
      <c r="G2388" s="30" t="s">
        <v>392</v>
      </c>
      <c r="H2388" s="6">
        <f t="shared" si="173"/>
        <v>-16300</v>
      </c>
      <c r="I2388" s="25">
        <f t="shared" si="174"/>
        <v>2.4299065420560746</v>
      </c>
      <c r="K2388" t="s">
        <v>905</v>
      </c>
      <c r="M2388" s="43">
        <v>535</v>
      </c>
    </row>
    <row r="2389" spans="2:13" ht="12.75">
      <c r="B2389" s="271">
        <v>1500</v>
      </c>
      <c r="C2389" s="1" t="s">
        <v>63</v>
      </c>
      <c r="D2389" s="15" t="s">
        <v>998</v>
      </c>
      <c r="E2389" s="1" t="s">
        <v>160</v>
      </c>
      <c r="F2389" s="30" t="s">
        <v>1199</v>
      </c>
      <c r="G2389" s="30" t="s">
        <v>395</v>
      </c>
      <c r="H2389" s="6">
        <f t="shared" si="173"/>
        <v>-17800</v>
      </c>
      <c r="I2389" s="25">
        <f t="shared" si="174"/>
        <v>2.803738317757009</v>
      </c>
      <c r="K2389" t="s">
        <v>905</v>
      </c>
      <c r="M2389" s="43">
        <v>535</v>
      </c>
    </row>
    <row r="2390" spans="1:13" s="96" customFormat="1" ht="12.75">
      <c r="A2390" s="14"/>
      <c r="B2390" s="394">
        <f>SUM(B2377:B2389)</f>
        <v>17800</v>
      </c>
      <c r="C2390" s="14"/>
      <c r="D2390" s="14"/>
      <c r="E2390" s="14" t="s">
        <v>160</v>
      </c>
      <c r="F2390" s="21"/>
      <c r="G2390" s="21"/>
      <c r="H2390" s="94">
        <v>0</v>
      </c>
      <c r="I2390" s="95">
        <f t="shared" si="174"/>
        <v>33.271028037383175</v>
      </c>
      <c r="M2390" s="43">
        <v>535</v>
      </c>
    </row>
    <row r="2391" spans="2:13" ht="12.75">
      <c r="B2391" s="271"/>
      <c r="D2391" s="15"/>
      <c r="H2391" s="6">
        <f t="shared" si="173"/>
        <v>0</v>
      </c>
      <c r="I2391" s="25">
        <f t="shared" si="174"/>
        <v>0</v>
      </c>
      <c r="M2391" s="43">
        <v>535</v>
      </c>
    </row>
    <row r="2392" spans="2:13" ht="12.75">
      <c r="B2392" s="271"/>
      <c r="D2392" s="15"/>
      <c r="H2392" s="6">
        <f>H2391-B2392</f>
        <v>0</v>
      </c>
      <c r="I2392" s="25">
        <f t="shared" si="174"/>
        <v>0</v>
      </c>
      <c r="M2392" s="43">
        <v>535</v>
      </c>
    </row>
    <row r="2393" spans="1:13" s="120" customFormat="1" ht="12.75">
      <c r="A2393" s="37"/>
      <c r="B2393" s="277">
        <v>800000</v>
      </c>
      <c r="C2393" s="156" t="s">
        <v>905</v>
      </c>
      <c r="D2393" s="81" t="s">
        <v>18</v>
      </c>
      <c r="E2393" s="57" t="s">
        <v>1000</v>
      </c>
      <c r="F2393" s="57"/>
      <c r="G2393" s="57" t="s">
        <v>32</v>
      </c>
      <c r="H2393" s="36">
        <f>H2392-B2393</f>
        <v>-800000</v>
      </c>
      <c r="I2393" s="84">
        <f t="shared" si="174"/>
        <v>1495.3271028037384</v>
      </c>
      <c r="J2393" s="121"/>
      <c r="K2393" s="87"/>
      <c r="L2393" s="87"/>
      <c r="M2393" s="43">
        <v>535</v>
      </c>
    </row>
    <row r="2394" spans="1:13" ht="12.75">
      <c r="A2394" s="118"/>
      <c r="B2394" s="394">
        <f>SUM(B2393)</f>
        <v>800000</v>
      </c>
      <c r="C2394" s="118" t="s">
        <v>817</v>
      </c>
      <c r="D2394" s="118"/>
      <c r="E2394" s="137"/>
      <c r="F2394" s="137"/>
      <c r="G2394" s="137"/>
      <c r="H2394" s="98">
        <v>0</v>
      </c>
      <c r="I2394" s="157">
        <f t="shared" si="174"/>
        <v>1495.3271028037384</v>
      </c>
      <c r="J2394" s="120"/>
      <c r="K2394" s="120"/>
      <c r="L2394" s="120"/>
      <c r="M2394" s="43">
        <v>535</v>
      </c>
    </row>
    <row r="2395" spans="2:13" ht="12.75">
      <c r="B2395" s="44"/>
      <c r="D2395" s="15"/>
      <c r="H2395" s="6">
        <f>H2394-B2395</f>
        <v>0</v>
      </c>
      <c r="I2395" s="25">
        <f t="shared" si="174"/>
        <v>0</v>
      </c>
      <c r="M2395" s="43">
        <v>535</v>
      </c>
    </row>
    <row r="2396" spans="2:13" ht="12.75">
      <c r="B2396" s="44"/>
      <c r="D2396" s="15"/>
      <c r="H2396" s="6">
        <f>H2395-B2396</f>
        <v>0</v>
      </c>
      <c r="I2396" s="25">
        <f t="shared" si="174"/>
        <v>0</v>
      </c>
      <c r="M2396" s="43">
        <v>535</v>
      </c>
    </row>
    <row r="2397" spans="2:13" ht="12.75">
      <c r="B2397" s="44"/>
      <c r="D2397" s="15"/>
      <c r="H2397" s="6">
        <f>H2396-B2397</f>
        <v>0</v>
      </c>
      <c r="I2397" s="25">
        <f t="shared" si="174"/>
        <v>0</v>
      </c>
      <c r="M2397" s="43">
        <v>535</v>
      </c>
    </row>
    <row r="2398" spans="2:13" ht="12.75">
      <c r="B2398" s="44"/>
      <c r="D2398" s="15"/>
      <c r="H2398" s="6">
        <f>H2397-B2398</f>
        <v>0</v>
      </c>
      <c r="I2398" s="25">
        <f t="shared" si="174"/>
        <v>0</v>
      </c>
      <c r="M2398" s="43">
        <v>535</v>
      </c>
    </row>
    <row r="2399" spans="1:13" ht="13.5" thickBot="1">
      <c r="A2399" s="77"/>
      <c r="B2399" s="74">
        <f>+B2459+B2518+B2555+B2593+B2598+B2604+B2614</f>
        <v>1756406</v>
      </c>
      <c r="C2399" s="77"/>
      <c r="D2399" s="76" t="s">
        <v>21</v>
      </c>
      <c r="E2399" s="141"/>
      <c r="F2399" s="141"/>
      <c r="G2399" s="78"/>
      <c r="H2399" s="142"/>
      <c r="I2399" s="143">
        <f t="shared" si="174"/>
        <v>3283.0018691588784</v>
      </c>
      <c r="J2399" s="140"/>
      <c r="K2399" s="140"/>
      <c r="L2399" s="140"/>
      <c r="M2399" s="43">
        <v>535</v>
      </c>
    </row>
    <row r="2400" spans="2:13" ht="12.75">
      <c r="B2400" s="44"/>
      <c r="D2400" s="15"/>
      <c r="H2400" s="6">
        <f>H2399-B2400</f>
        <v>0</v>
      </c>
      <c r="I2400" s="25">
        <f t="shared" si="174"/>
        <v>0</v>
      </c>
      <c r="M2400" s="43">
        <v>535</v>
      </c>
    </row>
    <row r="2401" spans="2:13" ht="12.75">
      <c r="B2401" s="44"/>
      <c r="D2401" s="15"/>
      <c r="H2401" s="6">
        <f>H2400-B2401</f>
        <v>0</v>
      </c>
      <c r="I2401" s="25">
        <f t="shared" si="174"/>
        <v>0</v>
      </c>
      <c r="M2401" s="43">
        <v>535</v>
      </c>
    </row>
    <row r="2402" spans="2:13" ht="12.75">
      <c r="B2402" s="271">
        <v>2500</v>
      </c>
      <c r="C2402" s="37" t="s">
        <v>29</v>
      </c>
      <c r="D2402" s="15" t="s">
        <v>21</v>
      </c>
      <c r="E2402" s="1" t="s">
        <v>498</v>
      </c>
      <c r="F2402" s="71" t="s">
        <v>1001</v>
      </c>
      <c r="G2402" s="34" t="s">
        <v>32</v>
      </c>
      <c r="H2402" s="6">
        <f aca="true" t="shared" si="175" ref="H2402:H2464">H2401-B2402</f>
        <v>-2500</v>
      </c>
      <c r="I2402" s="25">
        <f t="shared" si="174"/>
        <v>4.672897196261682</v>
      </c>
      <c r="K2402" t="s">
        <v>29</v>
      </c>
      <c r="M2402" s="43">
        <v>535</v>
      </c>
    </row>
    <row r="2403" spans="2:13" ht="12.75">
      <c r="B2403" s="271">
        <v>2500</v>
      </c>
      <c r="C2403" s="37" t="s">
        <v>29</v>
      </c>
      <c r="D2403" s="15" t="s">
        <v>21</v>
      </c>
      <c r="E2403" s="1" t="s">
        <v>498</v>
      </c>
      <c r="F2403" s="71" t="s">
        <v>1002</v>
      </c>
      <c r="G2403" s="30" t="s">
        <v>36</v>
      </c>
      <c r="H2403" s="6">
        <f t="shared" si="175"/>
        <v>-5000</v>
      </c>
      <c r="I2403" s="25">
        <f t="shared" si="174"/>
        <v>4.672897196261682</v>
      </c>
      <c r="K2403" t="s">
        <v>29</v>
      </c>
      <c r="M2403" s="43">
        <v>535</v>
      </c>
    </row>
    <row r="2404" spans="2:13" ht="12.75">
      <c r="B2404" s="271">
        <v>2500</v>
      </c>
      <c r="C2404" s="37" t="s">
        <v>29</v>
      </c>
      <c r="D2404" s="15" t="s">
        <v>21</v>
      </c>
      <c r="E2404" s="1" t="s">
        <v>498</v>
      </c>
      <c r="F2404" s="71" t="s">
        <v>1003</v>
      </c>
      <c r="G2404" s="30" t="s">
        <v>39</v>
      </c>
      <c r="H2404" s="6">
        <f t="shared" si="175"/>
        <v>-7500</v>
      </c>
      <c r="I2404" s="25">
        <f t="shared" si="174"/>
        <v>4.672897196261682</v>
      </c>
      <c r="K2404" t="s">
        <v>29</v>
      </c>
      <c r="M2404" s="43">
        <v>535</v>
      </c>
    </row>
    <row r="2405" spans="1:13" s="46" customFormat="1" ht="12.75">
      <c r="A2405" s="1"/>
      <c r="B2405" s="271">
        <v>5000</v>
      </c>
      <c r="C2405" s="37" t="s">
        <v>29</v>
      </c>
      <c r="D2405" s="1" t="s">
        <v>21</v>
      </c>
      <c r="E2405" s="1" t="s">
        <v>498</v>
      </c>
      <c r="F2405" s="71" t="s">
        <v>1004</v>
      </c>
      <c r="G2405" s="30" t="s">
        <v>58</v>
      </c>
      <c r="H2405" s="6">
        <f t="shared" si="175"/>
        <v>-12500</v>
      </c>
      <c r="I2405" s="25">
        <f t="shared" si="174"/>
        <v>9.345794392523365</v>
      </c>
      <c r="J2405"/>
      <c r="K2405" t="s">
        <v>29</v>
      </c>
      <c r="L2405"/>
      <c r="M2405" s="43">
        <v>535</v>
      </c>
    </row>
    <row r="2406" spans="2:13" ht="12.75">
      <c r="B2406" s="271">
        <v>2500</v>
      </c>
      <c r="C2406" s="37" t="s">
        <v>29</v>
      </c>
      <c r="D2406" s="1" t="s">
        <v>21</v>
      </c>
      <c r="E2406" s="1" t="s">
        <v>498</v>
      </c>
      <c r="F2406" s="71" t="s">
        <v>1005</v>
      </c>
      <c r="G2406" s="30" t="s">
        <v>42</v>
      </c>
      <c r="H2406" s="6">
        <f t="shared" si="175"/>
        <v>-15000</v>
      </c>
      <c r="I2406" s="25">
        <f t="shared" si="174"/>
        <v>4.672897196261682</v>
      </c>
      <c r="K2406" t="s">
        <v>29</v>
      </c>
      <c r="M2406" s="43">
        <v>535</v>
      </c>
    </row>
    <row r="2407" spans="2:13" ht="12.75">
      <c r="B2407" s="271">
        <v>2500</v>
      </c>
      <c r="C2407" s="37" t="s">
        <v>29</v>
      </c>
      <c r="D2407" s="1" t="s">
        <v>21</v>
      </c>
      <c r="E2407" s="1" t="s">
        <v>498</v>
      </c>
      <c r="F2407" s="71" t="s">
        <v>1006</v>
      </c>
      <c r="G2407" s="30" t="s">
        <v>45</v>
      </c>
      <c r="H2407" s="6">
        <f t="shared" si="175"/>
        <v>-17500</v>
      </c>
      <c r="I2407" s="25">
        <f t="shared" si="174"/>
        <v>4.672897196261682</v>
      </c>
      <c r="K2407" t="s">
        <v>29</v>
      </c>
      <c r="M2407" s="43">
        <v>535</v>
      </c>
    </row>
    <row r="2408" spans="2:13" ht="12.75">
      <c r="B2408" s="271">
        <v>5000</v>
      </c>
      <c r="C2408" s="37" t="s">
        <v>29</v>
      </c>
      <c r="D2408" s="1" t="s">
        <v>21</v>
      </c>
      <c r="E2408" s="1" t="s">
        <v>498</v>
      </c>
      <c r="F2408" s="71" t="s">
        <v>1007</v>
      </c>
      <c r="G2408" s="30" t="s">
        <v>47</v>
      </c>
      <c r="H2408" s="6">
        <f t="shared" si="175"/>
        <v>-22500</v>
      </c>
      <c r="I2408" s="25">
        <f t="shared" si="174"/>
        <v>9.345794392523365</v>
      </c>
      <c r="K2408" t="s">
        <v>29</v>
      </c>
      <c r="M2408" s="43">
        <v>535</v>
      </c>
    </row>
    <row r="2409" spans="2:13" ht="12.75">
      <c r="B2409" s="271">
        <v>2500</v>
      </c>
      <c r="C2409" s="37" t="s">
        <v>29</v>
      </c>
      <c r="D2409" s="1" t="s">
        <v>21</v>
      </c>
      <c r="E2409" s="1" t="s">
        <v>498</v>
      </c>
      <c r="F2409" s="71" t="s">
        <v>1008</v>
      </c>
      <c r="G2409" s="30" t="s">
        <v>152</v>
      </c>
      <c r="H2409" s="6">
        <f t="shared" si="175"/>
        <v>-25000</v>
      </c>
      <c r="I2409" s="25">
        <f t="shared" si="174"/>
        <v>4.672897196261682</v>
      </c>
      <c r="K2409" t="s">
        <v>29</v>
      </c>
      <c r="M2409" s="43">
        <v>535</v>
      </c>
    </row>
    <row r="2410" spans="2:13" ht="12.75">
      <c r="B2410" s="271">
        <v>2500</v>
      </c>
      <c r="C2410" s="37" t="s">
        <v>29</v>
      </c>
      <c r="D2410" s="1" t="s">
        <v>21</v>
      </c>
      <c r="E2410" s="1" t="s">
        <v>498</v>
      </c>
      <c r="F2410" s="71" t="s">
        <v>1009</v>
      </c>
      <c r="G2410" s="30" t="s">
        <v>154</v>
      </c>
      <c r="H2410" s="6">
        <f t="shared" si="175"/>
        <v>-27500</v>
      </c>
      <c r="I2410" s="25">
        <f t="shared" si="174"/>
        <v>4.672897196261682</v>
      </c>
      <c r="K2410" t="s">
        <v>29</v>
      </c>
      <c r="M2410" s="43">
        <v>535</v>
      </c>
    </row>
    <row r="2411" spans="2:13" ht="12.75">
      <c r="B2411" s="271">
        <v>2500</v>
      </c>
      <c r="C2411" s="37" t="s">
        <v>29</v>
      </c>
      <c r="D2411" s="1" t="s">
        <v>21</v>
      </c>
      <c r="E2411" s="1" t="s">
        <v>498</v>
      </c>
      <c r="F2411" s="71" t="s">
        <v>1010</v>
      </c>
      <c r="G2411" s="30" t="s">
        <v>156</v>
      </c>
      <c r="H2411" s="6">
        <f t="shared" si="175"/>
        <v>-30000</v>
      </c>
      <c r="I2411" s="25">
        <f t="shared" si="174"/>
        <v>4.672897196261682</v>
      </c>
      <c r="K2411" t="s">
        <v>29</v>
      </c>
      <c r="M2411" s="43">
        <v>535</v>
      </c>
    </row>
    <row r="2412" spans="2:13" ht="12.75">
      <c r="B2412" s="271">
        <v>2500</v>
      </c>
      <c r="C2412" s="37" t="s">
        <v>29</v>
      </c>
      <c r="D2412" s="1" t="s">
        <v>21</v>
      </c>
      <c r="E2412" s="1" t="s">
        <v>498</v>
      </c>
      <c r="F2412" s="71" t="s">
        <v>1011</v>
      </c>
      <c r="G2412" s="30" t="s">
        <v>167</v>
      </c>
      <c r="H2412" s="6">
        <f t="shared" si="175"/>
        <v>-32500</v>
      </c>
      <c r="I2412" s="25">
        <f t="shared" si="174"/>
        <v>4.672897196261682</v>
      </c>
      <c r="K2412" t="s">
        <v>29</v>
      </c>
      <c r="M2412" s="43">
        <v>535</v>
      </c>
    </row>
    <row r="2413" spans="2:13" ht="12.75">
      <c r="B2413" s="271">
        <v>2500</v>
      </c>
      <c r="C2413" s="37" t="s">
        <v>29</v>
      </c>
      <c r="D2413" s="1" t="s">
        <v>21</v>
      </c>
      <c r="E2413" s="1" t="s">
        <v>498</v>
      </c>
      <c r="F2413" s="71" t="s">
        <v>1012</v>
      </c>
      <c r="G2413" s="30" t="s">
        <v>169</v>
      </c>
      <c r="H2413" s="6">
        <f t="shared" si="175"/>
        <v>-35000</v>
      </c>
      <c r="I2413" s="25">
        <f t="shared" si="174"/>
        <v>4.672897196261682</v>
      </c>
      <c r="K2413" t="s">
        <v>29</v>
      </c>
      <c r="M2413" s="43">
        <v>535</v>
      </c>
    </row>
    <row r="2414" spans="2:13" ht="12.75">
      <c r="B2414" s="271">
        <v>2500</v>
      </c>
      <c r="C2414" s="37" t="s">
        <v>29</v>
      </c>
      <c r="D2414" s="1" t="s">
        <v>21</v>
      </c>
      <c r="E2414" s="1" t="s">
        <v>498</v>
      </c>
      <c r="F2414" s="71" t="s">
        <v>1013</v>
      </c>
      <c r="G2414" s="30" t="s">
        <v>229</v>
      </c>
      <c r="H2414" s="6">
        <f t="shared" si="175"/>
        <v>-37500</v>
      </c>
      <c r="I2414" s="25">
        <f t="shared" si="174"/>
        <v>4.672897196261682</v>
      </c>
      <c r="K2414" t="s">
        <v>29</v>
      </c>
      <c r="M2414" s="43">
        <v>535</v>
      </c>
    </row>
    <row r="2415" spans="2:13" ht="12.75">
      <c r="B2415" s="271">
        <v>2500</v>
      </c>
      <c r="C2415" s="37" t="s">
        <v>29</v>
      </c>
      <c r="D2415" s="1" t="s">
        <v>21</v>
      </c>
      <c r="E2415" s="1" t="s">
        <v>498</v>
      </c>
      <c r="F2415" s="71" t="s">
        <v>1014</v>
      </c>
      <c r="G2415" s="30" t="s">
        <v>211</v>
      </c>
      <c r="H2415" s="6">
        <f t="shared" si="175"/>
        <v>-40000</v>
      </c>
      <c r="I2415" s="25">
        <f t="shared" si="174"/>
        <v>4.672897196261682</v>
      </c>
      <c r="K2415" t="s">
        <v>29</v>
      </c>
      <c r="M2415" s="43">
        <v>535</v>
      </c>
    </row>
    <row r="2416" spans="2:13" ht="12.75">
      <c r="B2416" s="271">
        <v>10000</v>
      </c>
      <c r="C2416" s="37" t="s">
        <v>29</v>
      </c>
      <c r="D2416" s="1" t="s">
        <v>21</v>
      </c>
      <c r="E2416" s="1" t="s">
        <v>498</v>
      </c>
      <c r="F2416" s="71" t="s">
        <v>1015</v>
      </c>
      <c r="G2416" s="30" t="s">
        <v>211</v>
      </c>
      <c r="H2416" s="6">
        <f t="shared" si="175"/>
        <v>-50000</v>
      </c>
      <c r="I2416" s="25">
        <f t="shared" si="174"/>
        <v>18.69158878504673</v>
      </c>
      <c r="K2416" t="s">
        <v>29</v>
      </c>
      <c r="M2416" s="43">
        <v>535</v>
      </c>
    </row>
    <row r="2417" spans="2:13" ht="12.75">
      <c r="B2417" s="271">
        <v>2500</v>
      </c>
      <c r="C2417" s="37" t="s">
        <v>29</v>
      </c>
      <c r="D2417" s="1" t="s">
        <v>21</v>
      </c>
      <c r="E2417" s="1" t="s">
        <v>498</v>
      </c>
      <c r="F2417" s="71" t="s">
        <v>1016</v>
      </c>
      <c r="G2417" s="30" t="s">
        <v>231</v>
      </c>
      <c r="H2417" s="6">
        <f t="shared" si="175"/>
        <v>-52500</v>
      </c>
      <c r="I2417" s="25">
        <f t="shared" si="174"/>
        <v>4.672897196261682</v>
      </c>
      <c r="K2417" t="s">
        <v>29</v>
      </c>
      <c r="M2417" s="43">
        <v>535</v>
      </c>
    </row>
    <row r="2418" spans="2:13" ht="12.75">
      <c r="B2418" s="271">
        <v>5000</v>
      </c>
      <c r="C2418" s="37" t="s">
        <v>29</v>
      </c>
      <c r="D2418" s="1" t="s">
        <v>21</v>
      </c>
      <c r="E2418" s="1" t="s">
        <v>498</v>
      </c>
      <c r="F2418" s="71" t="s">
        <v>1017</v>
      </c>
      <c r="G2418" s="30" t="s">
        <v>233</v>
      </c>
      <c r="H2418" s="6">
        <f t="shared" si="175"/>
        <v>-57500</v>
      </c>
      <c r="I2418" s="25">
        <f t="shared" si="174"/>
        <v>9.345794392523365</v>
      </c>
      <c r="K2418" t="s">
        <v>29</v>
      </c>
      <c r="M2418" s="43">
        <v>535</v>
      </c>
    </row>
    <row r="2419" spans="2:13" ht="12.75">
      <c r="B2419" s="271">
        <v>2500</v>
      </c>
      <c r="C2419" s="37" t="s">
        <v>29</v>
      </c>
      <c r="D2419" s="1" t="s">
        <v>21</v>
      </c>
      <c r="E2419" s="1" t="s">
        <v>498</v>
      </c>
      <c r="F2419" s="71" t="s">
        <v>1018</v>
      </c>
      <c r="G2419" s="30" t="s">
        <v>240</v>
      </c>
      <c r="H2419" s="6">
        <f t="shared" si="175"/>
        <v>-60000</v>
      </c>
      <c r="I2419" s="25">
        <f t="shared" si="174"/>
        <v>4.672897196261682</v>
      </c>
      <c r="K2419" t="s">
        <v>29</v>
      </c>
      <c r="M2419" s="43">
        <v>535</v>
      </c>
    </row>
    <row r="2420" spans="2:13" ht="12.75">
      <c r="B2420" s="271">
        <v>2500</v>
      </c>
      <c r="C2420" s="37" t="s">
        <v>29</v>
      </c>
      <c r="D2420" s="1" t="s">
        <v>21</v>
      </c>
      <c r="E2420" s="1" t="s">
        <v>498</v>
      </c>
      <c r="F2420" s="71" t="s">
        <v>1019</v>
      </c>
      <c r="G2420" s="30" t="s">
        <v>306</v>
      </c>
      <c r="H2420" s="6">
        <f t="shared" si="175"/>
        <v>-62500</v>
      </c>
      <c r="I2420" s="25">
        <f aca="true" t="shared" si="176" ref="I2420:I2482">+B2420/M2420</f>
        <v>4.672897196261682</v>
      </c>
      <c r="K2420" t="s">
        <v>29</v>
      </c>
      <c r="M2420" s="43">
        <v>535</v>
      </c>
    </row>
    <row r="2421" spans="2:13" ht="12.75">
      <c r="B2421" s="271">
        <v>2500</v>
      </c>
      <c r="C2421" s="37" t="s">
        <v>29</v>
      </c>
      <c r="D2421" s="1" t="s">
        <v>21</v>
      </c>
      <c r="E2421" s="1" t="s">
        <v>498</v>
      </c>
      <c r="F2421" s="71" t="s">
        <v>1020</v>
      </c>
      <c r="G2421" s="30" t="s">
        <v>289</v>
      </c>
      <c r="H2421" s="6">
        <f t="shared" si="175"/>
        <v>-65000</v>
      </c>
      <c r="I2421" s="25">
        <f t="shared" si="176"/>
        <v>4.672897196261682</v>
      </c>
      <c r="K2421" t="s">
        <v>29</v>
      </c>
      <c r="M2421" s="43">
        <v>535</v>
      </c>
    </row>
    <row r="2422" spans="2:13" ht="12.75">
      <c r="B2422" s="271">
        <v>2500</v>
      </c>
      <c r="C2422" s="37" t="s">
        <v>29</v>
      </c>
      <c r="D2422" s="1" t="s">
        <v>21</v>
      </c>
      <c r="E2422" s="1" t="s">
        <v>498</v>
      </c>
      <c r="F2422" s="71" t="s">
        <v>1021</v>
      </c>
      <c r="G2422" s="30" t="s">
        <v>335</v>
      </c>
      <c r="H2422" s="6">
        <f t="shared" si="175"/>
        <v>-67500</v>
      </c>
      <c r="I2422" s="25">
        <f t="shared" si="176"/>
        <v>4.672897196261682</v>
      </c>
      <c r="K2422" t="s">
        <v>29</v>
      </c>
      <c r="M2422" s="43">
        <v>535</v>
      </c>
    </row>
    <row r="2423" spans="2:13" ht="12.75">
      <c r="B2423" s="271">
        <v>2500</v>
      </c>
      <c r="C2423" s="37" t="s">
        <v>29</v>
      </c>
      <c r="D2423" s="1" t="s">
        <v>21</v>
      </c>
      <c r="E2423" s="1" t="s">
        <v>498</v>
      </c>
      <c r="F2423" s="71" t="s">
        <v>1022</v>
      </c>
      <c r="G2423" s="30" t="s">
        <v>338</v>
      </c>
      <c r="H2423" s="6">
        <f t="shared" si="175"/>
        <v>-70000</v>
      </c>
      <c r="I2423" s="25">
        <f t="shared" si="176"/>
        <v>4.672897196261682</v>
      </c>
      <c r="K2423" t="s">
        <v>29</v>
      </c>
      <c r="M2423" s="43">
        <v>535</v>
      </c>
    </row>
    <row r="2424" spans="2:13" ht="12.75">
      <c r="B2424" s="271">
        <v>2500</v>
      </c>
      <c r="C2424" s="37" t="s">
        <v>29</v>
      </c>
      <c r="D2424" s="1" t="s">
        <v>21</v>
      </c>
      <c r="E2424" s="1" t="s">
        <v>498</v>
      </c>
      <c r="F2424" s="71" t="s">
        <v>1023</v>
      </c>
      <c r="G2424" s="30" t="s">
        <v>341</v>
      </c>
      <c r="H2424" s="6">
        <f t="shared" si="175"/>
        <v>-72500</v>
      </c>
      <c r="I2424" s="25">
        <f t="shared" si="176"/>
        <v>4.672897196261682</v>
      </c>
      <c r="K2424" t="s">
        <v>29</v>
      </c>
      <c r="M2424" s="43">
        <v>535</v>
      </c>
    </row>
    <row r="2425" spans="2:13" ht="12.75">
      <c r="B2425" s="271">
        <v>2500</v>
      </c>
      <c r="C2425" s="37" t="s">
        <v>29</v>
      </c>
      <c r="D2425" s="1" t="s">
        <v>21</v>
      </c>
      <c r="E2425" s="1" t="s">
        <v>498</v>
      </c>
      <c r="F2425" s="71" t="s">
        <v>1024</v>
      </c>
      <c r="G2425" s="30" t="s">
        <v>350</v>
      </c>
      <c r="H2425" s="6">
        <f t="shared" si="175"/>
        <v>-75000</v>
      </c>
      <c r="I2425" s="25">
        <f t="shared" si="176"/>
        <v>4.672897196261682</v>
      </c>
      <c r="K2425" t="s">
        <v>29</v>
      </c>
      <c r="M2425" s="43">
        <v>535</v>
      </c>
    </row>
    <row r="2426" spans="2:13" ht="12.75">
      <c r="B2426" s="271">
        <v>2500</v>
      </c>
      <c r="C2426" s="37" t="s">
        <v>29</v>
      </c>
      <c r="D2426" s="1" t="s">
        <v>21</v>
      </c>
      <c r="E2426" s="1" t="s">
        <v>498</v>
      </c>
      <c r="F2426" s="71" t="s">
        <v>1025</v>
      </c>
      <c r="G2426" s="30" t="s">
        <v>395</v>
      </c>
      <c r="H2426" s="6">
        <f t="shared" si="175"/>
        <v>-77500</v>
      </c>
      <c r="I2426" s="25">
        <f t="shared" si="176"/>
        <v>4.672897196261682</v>
      </c>
      <c r="K2426" t="s">
        <v>29</v>
      </c>
      <c r="M2426" s="43">
        <v>535</v>
      </c>
    </row>
    <row r="2427" spans="2:13" ht="12.75">
      <c r="B2427" s="277">
        <v>10000</v>
      </c>
      <c r="C2427" s="37" t="s">
        <v>29</v>
      </c>
      <c r="D2427" s="15" t="s">
        <v>21</v>
      </c>
      <c r="E2427" s="37" t="s">
        <v>958</v>
      </c>
      <c r="F2427" s="71" t="s">
        <v>1026</v>
      </c>
      <c r="G2427" s="35" t="s">
        <v>800</v>
      </c>
      <c r="H2427" s="6">
        <f t="shared" si="175"/>
        <v>-87500</v>
      </c>
      <c r="I2427" s="25">
        <f t="shared" si="176"/>
        <v>18.69158878504673</v>
      </c>
      <c r="K2427" t="s">
        <v>29</v>
      </c>
      <c r="M2427" s="43">
        <v>535</v>
      </c>
    </row>
    <row r="2428" spans="2:13" ht="12.75">
      <c r="B2428" s="277">
        <v>2500</v>
      </c>
      <c r="C2428" s="37" t="s">
        <v>29</v>
      </c>
      <c r="D2428" s="15" t="s">
        <v>21</v>
      </c>
      <c r="E2428" s="15" t="s">
        <v>958</v>
      </c>
      <c r="F2428" s="71" t="s">
        <v>1027</v>
      </c>
      <c r="G2428" s="34" t="s">
        <v>800</v>
      </c>
      <c r="H2428" s="6">
        <f t="shared" si="175"/>
        <v>-90000</v>
      </c>
      <c r="I2428" s="25">
        <f t="shared" si="176"/>
        <v>4.672897196261682</v>
      </c>
      <c r="K2428" t="s">
        <v>29</v>
      </c>
      <c r="M2428" s="43">
        <v>535</v>
      </c>
    </row>
    <row r="2429" spans="2:13" ht="12.75">
      <c r="B2429" s="271">
        <v>5000</v>
      </c>
      <c r="C2429" s="37" t="s">
        <v>29</v>
      </c>
      <c r="D2429" s="15" t="s">
        <v>21</v>
      </c>
      <c r="E2429" s="1" t="s">
        <v>958</v>
      </c>
      <c r="F2429" s="71" t="s">
        <v>819</v>
      </c>
      <c r="G2429" s="34" t="s">
        <v>32</v>
      </c>
      <c r="H2429" s="6">
        <f t="shared" si="175"/>
        <v>-95000</v>
      </c>
      <c r="I2429" s="25">
        <f t="shared" si="176"/>
        <v>9.345794392523365</v>
      </c>
      <c r="K2429" t="s">
        <v>29</v>
      </c>
      <c r="M2429" s="43">
        <v>535</v>
      </c>
    </row>
    <row r="2430" spans="2:13" ht="12.75">
      <c r="B2430" s="271">
        <v>5000</v>
      </c>
      <c r="C2430" s="37" t="s">
        <v>29</v>
      </c>
      <c r="D2430" s="15" t="s">
        <v>21</v>
      </c>
      <c r="E2430" s="1" t="s">
        <v>958</v>
      </c>
      <c r="F2430" s="71" t="s">
        <v>820</v>
      </c>
      <c r="G2430" s="30" t="s">
        <v>36</v>
      </c>
      <c r="H2430" s="6">
        <f t="shared" si="175"/>
        <v>-100000</v>
      </c>
      <c r="I2430" s="25">
        <f t="shared" si="176"/>
        <v>9.345794392523365</v>
      </c>
      <c r="K2430" t="s">
        <v>29</v>
      </c>
      <c r="M2430" s="43">
        <v>535</v>
      </c>
    </row>
    <row r="2431" spans="2:13" ht="12.75">
      <c r="B2431" s="271">
        <v>5000</v>
      </c>
      <c r="C2431" s="37" t="s">
        <v>29</v>
      </c>
      <c r="D2431" s="15" t="s">
        <v>21</v>
      </c>
      <c r="E2431" s="1" t="s">
        <v>958</v>
      </c>
      <c r="F2431" s="71" t="s">
        <v>821</v>
      </c>
      <c r="G2431" s="30" t="s">
        <v>39</v>
      </c>
      <c r="H2431" s="6">
        <f t="shared" si="175"/>
        <v>-105000</v>
      </c>
      <c r="I2431" s="25">
        <f t="shared" si="176"/>
        <v>9.345794392523365</v>
      </c>
      <c r="K2431" t="s">
        <v>29</v>
      </c>
      <c r="M2431" s="43">
        <v>535</v>
      </c>
    </row>
    <row r="2432" spans="2:13" ht="12.75">
      <c r="B2432" s="271">
        <v>5000</v>
      </c>
      <c r="C2432" s="37" t="s">
        <v>29</v>
      </c>
      <c r="D2432" s="15" t="s">
        <v>21</v>
      </c>
      <c r="E2432" s="1" t="s">
        <v>958</v>
      </c>
      <c r="F2432" s="71" t="s">
        <v>822</v>
      </c>
      <c r="G2432" s="30" t="s">
        <v>58</v>
      </c>
      <c r="H2432" s="6">
        <f t="shared" si="175"/>
        <v>-110000</v>
      </c>
      <c r="I2432" s="25">
        <f t="shared" si="176"/>
        <v>9.345794392523365</v>
      </c>
      <c r="K2432" t="s">
        <v>29</v>
      </c>
      <c r="M2432" s="43">
        <v>535</v>
      </c>
    </row>
    <row r="2433" spans="2:13" ht="12.75">
      <c r="B2433" s="271">
        <v>5000</v>
      </c>
      <c r="C2433" s="37" t="s">
        <v>29</v>
      </c>
      <c r="D2433" s="1" t="s">
        <v>21</v>
      </c>
      <c r="E2433" s="1" t="s">
        <v>958</v>
      </c>
      <c r="F2433" s="71" t="s">
        <v>1028</v>
      </c>
      <c r="G2433" s="30" t="s">
        <v>42</v>
      </c>
      <c r="H2433" s="6">
        <f t="shared" si="175"/>
        <v>-115000</v>
      </c>
      <c r="I2433" s="25">
        <f t="shared" si="176"/>
        <v>9.345794392523365</v>
      </c>
      <c r="K2433" t="s">
        <v>29</v>
      </c>
      <c r="M2433" s="43">
        <v>535</v>
      </c>
    </row>
    <row r="2434" spans="2:13" ht="12.75">
      <c r="B2434" s="271">
        <v>5000</v>
      </c>
      <c r="C2434" s="37" t="s">
        <v>29</v>
      </c>
      <c r="D2434" s="1" t="s">
        <v>21</v>
      </c>
      <c r="E2434" s="1" t="s">
        <v>958</v>
      </c>
      <c r="F2434" s="71" t="s">
        <v>1029</v>
      </c>
      <c r="G2434" s="30" t="s">
        <v>45</v>
      </c>
      <c r="H2434" s="6">
        <f t="shared" si="175"/>
        <v>-120000</v>
      </c>
      <c r="I2434" s="25">
        <f t="shared" si="176"/>
        <v>9.345794392523365</v>
      </c>
      <c r="K2434" t="s">
        <v>29</v>
      </c>
      <c r="M2434" s="43">
        <v>535</v>
      </c>
    </row>
    <row r="2435" spans="2:13" ht="12.75">
      <c r="B2435" s="271">
        <v>3000</v>
      </c>
      <c r="C2435" s="37" t="s">
        <v>29</v>
      </c>
      <c r="D2435" s="1" t="s">
        <v>21</v>
      </c>
      <c r="E2435" s="1" t="s">
        <v>958</v>
      </c>
      <c r="F2435" s="71" t="s">
        <v>1030</v>
      </c>
      <c r="G2435" s="30" t="s">
        <v>141</v>
      </c>
      <c r="H2435" s="6">
        <f t="shared" si="175"/>
        <v>-123000</v>
      </c>
      <c r="I2435" s="25">
        <f t="shared" si="176"/>
        <v>5.607476635514018</v>
      </c>
      <c r="K2435" t="s">
        <v>29</v>
      </c>
      <c r="M2435" s="43">
        <v>535</v>
      </c>
    </row>
    <row r="2436" spans="2:13" ht="12.75">
      <c r="B2436" s="395">
        <v>5000</v>
      </c>
      <c r="C2436" s="37" t="s">
        <v>29</v>
      </c>
      <c r="D2436" s="1" t="s">
        <v>21</v>
      </c>
      <c r="E2436" s="1" t="s">
        <v>958</v>
      </c>
      <c r="F2436" s="71" t="s">
        <v>1031</v>
      </c>
      <c r="G2436" s="30" t="s">
        <v>47</v>
      </c>
      <c r="H2436" s="6">
        <f t="shared" si="175"/>
        <v>-128000</v>
      </c>
      <c r="I2436" s="25">
        <f t="shared" si="176"/>
        <v>9.345794392523365</v>
      </c>
      <c r="K2436" t="s">
        <v>29</v>
      </c>
      <c r="M2436" s="43">
        <v>535</v>
      </c>
    </row>
    <row r="2437" spans="2:13" ht="12.75">
      <c r="B2437" s="271">
        <v>5000</v>
      </c>
      <c r="C2437" s="37" t="s">
        <v>29</v>
      </c>
      <c r="D2437" s="1" t="s">
        <v>21</v>
      </c>
      <c r="E2437" s="1" t="s">
        <v>958</v>
      </c>
      <c r="F2437" s="71" t="s">
        <v>1032</v>
      </c>
      <c r="G2437" s="30" t="s">
        <v>152</v>
      </c>
      <c r="H2437" s="6">
        <f t="shared" si="175"/>
        <v>-133000</v>
      </c>
      <c r="I2437" s="25">
        <f t="shared" si="176"/>
        <v>9.345794392523365</v>
      </c>
      <c r="K2437" t="s">
        <v>29</v>
      </c>
      <c r="M2437" s="43">
        <v>535</v>
      </c>
    </row>
    <row r="2438" spans="2:13" ht="12.75">
      <c r="B2438" s="271">
        <v>5000</v>
      </c>
      <c r="C2438" s="37" t="s">
        <v>29</v>
      </c>
      <c r="D2438" s="1" t="s">
        <v>21</v>
      </c>
      <c r="E2438" s="1" t="s">
        <v>958</v>
      </c>
      <c r="F2438" s="71" t="s">
        <v>1033</v>
      </c>
      <c r="G2438" s="30" t="s">
        <v>154</v>
      </c>
      <c r="H2438" s="6">
        <f t="shared" si="175"/>
        <v>-138000</v>
      </c>
      <c r="I2438" s="25">
        <f t="shared" si="176"/>
        <v>9.345794392523365</v>
      </c>
      <c r="K2438" t="s">
        <v>29</v>
      </c>
      <c r="M2438" s="43">
        <v>535</v>
      </c>
    </row>
    <row r="2439" spans="2:13" ht="12.75">
      <c r="B2439" s="271">
        <v>5000</v>
      </c>
      <c r="C2439" s="37" t="s">
        <v>29</v>
      </c>
      <c r="D2439" s="1" t="s">
        <v>21</v>
      </c>
      <c r="E2439" s="1" t="s">
        <v>958</v>
      </c>
      <c r="F2439" s="71" t="s">
        <v>994</v>
      </c>
      <c r="G2439" s="30" t="s">
        <v>156</v>
      </c>
      <c r="H2439" s="6">
        <f t="shared" si="175"/>
        <v>-143000</v>
      </c>
      <c r="I2439" s="25">
        <f t="shared" si="176"/>
        <v>9.345794392523365</v>
      </c>
      <c r="K2439" t="s">
        <v>29</v>
      </c>
      <c r="M2439" s="43">
        <v>535</v>
      </c>
    </row>
    <row r="2440" spans="2:13" ht="12.75">
      <c r="B2440" s="271">
        <v>5000</v>
      </c>
      <c r="C2440" s="37" t="s">
        <v>29</v>
      </c>
      <c r="D2440" s="1" t="s">
        <v>21</v>
      </c>
      <c r="E2440" s="1" t="s">
        <v>958</v>
      </c>
      <c r="F2440" s="71" t="s">
        <v>1034</v>
      </c>
      <c r="G2440" s="30" t="s">
        <v>167</v>
      </c>
      <c r="H2440" s="6">
        <f t="shared" si="175"/>
        <v>-148000</v>
      </c>
      <c r="I2440" s="25">
        <f t="shared" si="176"/>
        <v>9.345794392523365</v>
      </c>
      <c r="K2440" t="s">
        <v>29</v>
      </c>
      <c r="M2440" s="43">
        <v>535</v>
      </c>
    </row>
    <row r="2441" spans="2:13" ht="12.75">
      <c r="B2441" s="271">
        <v>5000</v>
      </c>
      <c r="C2441" s="37" t="s">
        <v>29</v>
      </c>
      <c r="D2441" s="1" t="s">
        <v>21</v>
      </c>
      <c r="E2441" s="1" t="s">
        <v>958</v>
      </c>
      <c r="F2441" s="71" t="s">
        <v>1035</v>
      </c>
      <c r="G2441" s="30" t="s">
        <v>169</v>
      </c>
      <c r="H2441" s="6">
        <f t="shared" si="175"/>
        <v>-153000</v>
      </c>
      <c r="I2441" s="25">
        <f t="shared" si="176"/>
        <v>9.345794392523365</v>
      </c>
      <c r="K2441" t="s">
        <v>29</v>
      </c>
      <c r="M2441" s="43">
        <v>535</v>
      </c>
    </row>
    <row r="2442" spans="2:13" ht="12.75">
      <c r="B2442" s="271">
        <v>3000</v>
      </c>
      <c r="C2442" s="37" t="s">
        <v>29</v>
      </c>
      <c r="D2442" s="1" t="s">
        <v>21</v>
      </c>
      <c r="E2442" s="1" t="s">
        <v>958</v>
      </c>
      <c r="F2442" s="71" t="s">
        <v>546</v>
      </c>
      <c r="G2442" s="30" t="s">
        <v>238</v>
      </c>
      <c r="H2442" s="6">
        <f t="shared" si="175"/>
        <v>-156000</v>
      </c>
      <c r="I2442" s="25">
        <f t="shared" si="176"/>
        <v>5.607476635514018</v>
      </c>
      <c r="K2442" t="s">
        <v>29</v>
      </c>
      <c r="M2442" s="43">
        <v>535</v>
      </c>
    </row>
    <row r="2443" spans="2:13" ht="12.75">
      <c r="B2443" s="271">
        <v>5000</v>
      </c>
      <c r="C2443" s="37" t="s">
        <v>29</v>
      </c>
      <c r="D2443" s="1" t="s">
        <v>21</v>
      </c>
      <c r="E2443" s="1" t="s">
        <v>958</v>
      </c>
      <c r="F2443" s="71" t="s">
        <v>832</v>
      </c>
      <c r="G2443" s="30" t="s">
        <v>229</v>
      </c>
      <c r="H2443" s="6">
        <f t="shared" si="175"/>
        <v>-161000</v>
      </c>
      <c r="I2443" s="25">
        <f t="shared" si="176"/>
        <v>9.345794392523365</v>
      </c>
      <c r="K2443" t="s">
        <v>29</v>
      </c>
      <c r="M2443" s="43">
        <v>535</v>
      </c>
    </row>
    <row r="2444" spans="2:13" ht="12.75">
      <c r="B2444" s="271">
        <v>5000</v>
      </c>
      <c r="C2444" s="37" t="s">
        <v>29</v>
      </c>
      <c r="D2444" s="1" t="s">
        <v>21</v>
      </c>
      <c r="E2444" s="1" t="s">
        <v>958</v>
      </c>
      <c r="F2444" s="71" t="s">
        <v>1036</v>
      </c>
      <c r="G2444" s="30" t="s">
        <v>211</v>
      </c>
      <c r="H2444" s="6">
        <f t="shared" si="175"/>
        <v>-166000</v>
      </c>
      <c r="I2444" s="25">
        <f t="shared" si="176"/>
        <v>9.345794392523365</v>
      </c>
      <c r="K2444" t="s">
        <v>29</v>
      </c>
      <c r="M2444" s="43">
        <v>535</v>
      </c>
    </row>
    <row r="2445" spans="2:13" ht="12.75">
      <c r="B2445" s="271">
        <v>5000</v>
      </c>
      <c r="C2445" s="37" t="s">
        <v>29</v>
      </c>
      <c r="D2445" s="1" t="s">
        <v>21</v>
      </c>
      <c r="E2445" s="1" t="s">
        <v>958</v>
      </c>
      <c r="F2445" s="71" t="s">
        <v>834</v>
      </c>
      <c r="G2445" s="30" t="s">
        <v>231</v>
      </c>
      <c r="H2445" s="6">
        <f aca="true" t="shared" si="177" ref="H2445:H2452">H2444-B2445</f>
        <v>-171000</v>
      </c>
      <c r="I2445" s="25">
        <f aca="true" t="shared" si="178" ref="I2445:I2452">+B2445/M2445</f>
        <v>9.345794392523365</v>
      </c>
      <c r="K2445" t="s">
        <v>29</v>
      </c>
      <c r="M2445" s="43">
        <v>535</v>
      </c>
    </row>
    <row r="2446" spans="2:13" ht="12.75">
      <c r="B2446" s="271">
        <v>5000</v>
      </c>
      <c r="C2446" s="37" t="s">
        <v>29</v>
      </c>
      <c r="D2446" s="1" t="s">
        <v>21</v>
      </c>
      <c r="E2446" s="1" t="s">
        <v>958</v>
      </c>
      <c r="F2446" s="71" t="s">
        <v>835</v>
      </c>
      <c r="G2446" s="30" t="s">
        <v>233</v>
      </c>
      <c r="H2446" s="6">
        <f t="shared" si="177"/>
        <v>-176000</v>
      </c>
      <c r="I2446" s="25">
        <f t="shared" si="178"/>
        <v>9.345794392523365</v>
      </c>
      <c r="K2446" t="s">
        <v>29</v>
      </c>
      <c r="M2446" s="43">
        <v>535</v>
      </c>
    </row>
    <row r="2447" spans="2:13" ht="12.75">
      <c r="B2447" s="271">
        <v>5000</v>
      </c>
      <c r="C2447" s="37" t="s">
        <v>29</v>
      </c>
      <c r="D2447" s="1" t="s">
        <v>21</v>
      </c>
      <c r="E2447" s="1" t="s">
        <v>958</v>
      </c>
      <c r="F2447" s="114" t="s">
        <v>836</v>
      </c>
      <c r="G2447" s="30" t="s">
        <v>240</v>
      </c>
      <c r="H2447" s="6">
        <f t="shared" si="177"/>
        <v>-181000</v>
      </c>
      <c r="I2447" s="25">
        <f t="shared" si="178"/>
        <v>9.345794392523365</v>
      </c>
      <c r="K2447" t="s">
        <v>29</v>
      </c>
      <c r="M2447" s="43">
        <v>535</v>
      </c>
    </row>
    <row r="2448" spans="2:13" ht="12.75">
      <c r="B2448" s="271">
        <v>7500</v>
      </c>
      <c r="C2448" s="37" t="s">
        <v>29</v>
      </c>
      <c r="D2448" s="1" t="s">
        <v>21</v>
      </c>
      <c r="E2448" s="1" t="s">
        <v>958</v>
      </c>
      <c r="F2448" s="71" t="s">
        <v>1037</v>
      </c>
      <c r="G2448" s="30" t="s">
        <v>306</v>
      </c>
      <c r="H2448" s="6">
        <f t="shared" si="177"/>
        <v>-188500</v>
      </c>
      <c r="I2448" s="25">
        <f t="shared" si="178"/>
        <v>14.018691588785046</v>
      </c>
      <c r="K2448" t="s">
        <v>29</v>
      </c>
      <c r="M2448" s="43">
        <v>535</v>
      </c>
    </row>
    <row r="2449" spans="2:13" ht="12.75">
      <c r="B2449" s="271">
        <v>2500</v>
      </c>
      <c r="C2449" s="37" t="s">
        <v>29</v>
      </c>
      <c r="D2449" s="1" t="s">
        <v>21</v>
      </c>
      <c r="E2449" s="1" t="s">
        <v>958</v>
      </c>
      <c r="F2449" s="71" t="s">
        <v>1039</v>
      </c>
      <c r="G2449" s="30" t="s">
        <v>740</v>
      </c>
      <c r="H2449" s="6">
        <f t="shared" si="177"/>
        <v>-191000</v>
      </c>
      <c r="I2449" s="25">
        <f t="shared" si="178"/>
        <v>4.672897196261682</v>
      </c>
      <c r="K2449" t="s">
        <v>29</v>
      </c>
      <c r="M2449" s="43">
        <v>535</v>
      </c>
    </row>
    <row r="2450" spans="2:13" ht="12.75">
      <c r="B2450" s="271">
        <v>5000</v>
      </c>
      <c r="C2450" s="37" t="s">
        <v>29</v>
      </c>
      <c r="D2450" s="1" t="s">
        <v>21</v>
      </c>
      <c r="E2450" s="1" t="s">
        <v>958</v>
      </c>
      <c r="F2450" s="71" t="s">
        <v>838</v>
      </c>
      <c r="G2450" s="30" t="s">
        <v>289</v>
      </c>
      <c r="H2450" s="6">
        <f t="shared" si="177"/>
        <v>-196000</v>
      </c>
      <c r="I2450" s="25">
        <f t="shared" si="178"/>
        <v>9.345794392523365</v>
      </c>
      <c r="K2450" t="s">
        <v>29</v>
      </c>
      <c r="M2450" s="43">
        <v>535</v>
      </c>
    </row>
    <row r="2451" spans="2:13" ht="12.75">
      <c r="B2451" s="271">
        <v>5000</v>
      </c>
      <c r="C2451" s="37" t="s">
        <v>29</v>
      </c>
      <c r="D2451" s="1" t="s">
        <v>21</v>
      </c>
      <c r="E2451" s="1" t="s">
        <v>958</v>
      </c>
      <c r="F2451" s="71" t="s">
        <v>1040</v>
      </c>
      <c r="G2451" s="30" t="s">
        <v>335</v>
      </c>
      <c r="H2451" s="6">
        <f t="shared" si="177"/>
        <v>-201000</v>
      </c>
      <c r="I2451" s="25">
        <f t="shared" si="178"/>
        <v>9.345794392523365</v>
      </c>
      <c r="K2451" t="s">
        <v>29</v>
      </c>
      <c r="M2451" s="43">
        <v>535</v>
      </c>
    </row>
    <row r="2452" spans="2:13" ht="12.75">
      <c r="B2452" s="271">
        <v>5000</v>
      </c>
      <c r="C2452" s="37" t="s">
        <v>29</v>
      </c>
      <c r="D2452" s="1" t="s">
        <v>21</v>
      </c>
      <c r="E2452" s="1" t="s">
        <v>958</v>
      </c>
      <c r="F2452" s="71" t="s">
        <v>839</v>
      </c>
      <c r="G2452" s="30" t="s">
        <v>338</v>
      </c>
      <c r="H2452" s="6">
        <f t="shared" si="177"/>
        <v>-206000</v>
      </c>
      <c r="I2452" s="25">
        <f t="shared" si="178"/>
        <v>9.345794392523365</v>
      </c>
      <c r="K2452" t="s">
        <v>29</v>
      </c>
      <c r="M2452" s="43">
        <v>535</v>
      </c>
    </row>
    <row r="2453" spans="2:13" ht="12.75">
      <c r="B2453" s="271">
        <v>7500</v>
      </c>
      <c r="C2453" s="37" t="s">
        <v>29</v>
      </c>
      <c r="D2453" s="1" t="s">
        <v>21</v>
      </c>
      <c r="E2453" s="1" t="s">
        <v>958</v>
      </c>
      <c r="F2453" s="71" t="s">
        <v>1041</v>
      </c>
      <c r="G2453" s="30" t="s">
        <v>341</v>
      </c>
      <c r="H2453" s="6">
        <f t="shared" si="175"/>
        <v>-213500</v>
      </c>
      <c r="I2453" s="25">
        <f t="shared" si="176"/>
        <v>14.018691588785046</v>
      </c>
      <c r="K2453" t="s">
        <v>29</v>
      </c>
      <c r="M2453" s="43">
        <v>535</v>
      </c>
    </row>
    <row r="2454" spans="2:13" ht="12.75">
      <c r="B2454" s="271">
        <v>5000</v>
      </c>
      <c r="C2454" s="37" t="s">
        <v>29</v>
      </c>
      <c r="D2454" s="1" t="s">
        <v>21</v>
      </c>
      <c r="E2454" s="1" t="s">
        <v>958</v>
      </c>
      <c r="F2454" s="71" t="s">
        <v>841</v>
      </c>
      <c r="G2454" s="30" t="s">
        <v>350</v>
      </c>
      <c r="H2454" s="6">
        <f t="shared" si="175"/>
        <v>-218500</v>
      </c>
      <c r="I2454" s="25">
        <f t="shared" si="176"/>
        <v>9.345794392523365</v>
      </c>
      <c r="K2454" t="s">
        <v>29</v>
      </c>
      <c r="M2454" s="43">
        <v>535</v>
      </c>
    </row>
    <row r="2455" spans="2:13" ht="12.75">
      <c r="B2455" s="271">
        <v>5000</v>
      </c>
      <c r="C2455" s="37" t="s">
        <v>29</v>
      </c>
      <c r="D2455" s="1" t="s">
        <v>21</v>
      </c>
      <c r="E2455" s="1" t="s">
        <v>958</v>
      </c>
      <c r="F2455" s="71" t="s">
        <v>995</v>
      </c>
      <c r="G2455" s="30" t="s">
        <v>370</v>
      </c>
      <c r="H2455" s="6">
        <f t="shared" si="175"/>
        <v>-223500</v>
      </c>
      <c r="I2455" s="25">
        <f t="shared" si="176"/>
        <v>9.345794392523365</v>
      </c>
      <c r="K2455" t="s">
        <v>29</v>
      </c>
      <c r="M2455" s="43">
        <v>535</v>
      </c>
    </row>
    <row r="2456" spans="2:13" ht="12.75">
      <c r="B2456" s="271">
        <v>2000</v>
      </c>
      <c r="C2456" s="37" t="s">
        <v>29</v>
      </c>
      <c r="D2456" s="1" t="s">
        <v>21</v>
      </c>
      <c r="E2456" s="1" t="s">
        <v>958</v>
      </c>
      <c r="F2456" s="71" t="s">
        <v>1042</v>
      </c>
      <c r="G2456" s="30" t="s">
        <v>386</v>
      </c>
      <c r="H2456" s="6">
        <f t="shared" si="175"/>
        <v>-225500</v>
      </c>
      <c r="I2456" s="25">
        <f t="shared" si="176"/>
        <v>3.7383177570093458</v>
      </c>
      <c r="K2456" t="s">
        <v>29</v>
      </c>
      <c r="M2456" s="43">
        <v>535</v>
      </c>
    </row>
    <row r="2457" spans="2:13" ht="12.75">
      <c r="B2457" s="271">
        <v>5000</v>
      </c>
      <c r="C2457" s="37" t="s">
        <v>29</v>
      </c>
      <c r="D2457" s="1" t="s">
        <v>21</v>
      </c>
      <c r="E2457" s="1" t="s">
        <v>958</v>
      </c>
      <c r="F2457" s="71" t="s">
        <v>842</v>
      </c>
      <c r="G2457" s="30" t="s">
        <v>392</v>
      </c>
      <c r="H2457" s="6">
        <f t="shared" si="175"/>
        <v>-230500</v>
      </c>
      <c r="I2457" s="25">
        <f t="shared" si="176"/>
        <v>9.345794392523365</v>
      </c>
      <c r="K2457" t="s">
        <v>29</v>
      </c>
      <c r="M2457" s="43">
        <v>535</v>
      </c>
    </row>
    <row r="2458" spans="2:13" ht="12.75">
      <c r="B2458" s="271">
        <v>5000</v>
      </c>
      <c r="C2458" s="37" t="s">
        <v>29</v>
      </c>
      <c r="D2458" s="1" t="s">
        <v>21</v>
      </c>
      <c r="E2458" s="1" t="s">
        <v>958</v>
      </c>
      <c r="F2458" s="71" t="s">
        <v>1043</v>
      </c>
      <c r="G2458" s="30" t="s">
        <v>395</v>
      </c>
      <c r="H2458" s="6">
        <f t="shared" si="175"/>
        <v>-235500</v>
      </c>
      <c r="I2458" s="25">
        <f t="shared" si="176"/>
        <v>9.345794392523365</v>
      </c>
      <c r="K2458" t="s">
        <v>29</v>
      </c>
      <c r="M2458" s="43">
        <v>535</v>
      </c>
    </row>
    <row r="2459" spans="1:13" s="96" customFormat="1" ht="12.75">
      <c r="A2459" s="14"/>
      <c r="B2459" s="394">
        <f>SUM(B2402:B2458)</f>
        <v>235500</v>
      </c>
      <c r="C2459" s="14" t="s">
        <v>29</v>
      </c>
      <c r="D2459" s="14"/>
      <c r="E2459" s="14"/>
      <c r="F2459" s="21"/>
      <c r="G2459" s="21"/>
      <c r="H2459" s="94">
        <v>0</v>
      </c>
      <c r="I2459" s="95">
        <f t="shared" si="176"/>
        <v>440.1869158878505</v>
      </c>
      <c r="M2459" s="43">
        <v>535</v>
      </c>
    </row>
    <row r="2460" spans="2:13" ht="12.75">
      <c r="B2460" s="271"/>
      <c r="H2460" s="6">
        <f t="shared" si="175"/>
        <v>0</v>
      </c>
      <c r="I2460" s="25">
        <f t="shared" si="176"/>
        <v>0</v>
      </c>
      <c r="M2460" s="43">
        <v>535</v>
      </c>
    </row>
    <row r="2461" spans="2:13" ht="12.75">
      <c r="B2461" s="271"/>
      <c r="H2461" s="6">
        <f t="shared" si="175"/>
        <v>0</v>
      </c>
      <c r="I2461" s="25">
        <f t="shared" si="176"/>
        <v>0</v>
      </c>
      <c r="M2461" s="43">
        <v>535</v>
      </c>
    </row>
    <row r="2462" spans="2:13" ht="12.75">
      <c r="B2462" s="277">
        <v>1700</v>
      </c>
      <c r="C2462" s="1" t="s">
        <v>63</v>
      </c>
      <c r="D2462" s="15" t="s">
        <v>21</v>
      </c>
      <c r="E2462" s="1" t="s">
        <v>160</v>
      </c>
      <c r="F2462" s="30" t="s">
        <v>1044</v>
      </c>
      <c r="G2462" s="35" t="s">
        <v>32</v>
      </c>
      <c r="H2462" s="6">
        <f t="shared" si="175"/>
        <v>-1700</v>
      </c>
      <c r="I2462" s="25">
        <f t="shared" si="176"/>
        <v>3.177570093457944</v>
      </c>
      <c r="K2462" t="s">
        <v>498</v>
      </c>
      <c r="M2462" s="43">
        <v>535</v>
      </c>
    </row>
    <row r="2463" spans="2:13" ht="12.75">
      <c r="B2463" s="277">
        <v>1600</v>
      </c>
      <c r="C2463" s="37" t="s">
        <v>63</v>
      </c>
      <c r="D2463" s="15" t="s">
        <v>21</v>
      </c>
      <c r="E2463" s="37" t="s">
        <v>160</v>
      </c>
      <c r="F2463" s="30" t="s">
        <v>1044</v>
      </c>
      <c r="G2463" s="35" t="s">
        <v>36</v>
      </c>
      <c r="H2463" s="6">
        <f t="shared" si="175"/>
        <v>-3300</v>
      </c>
      <c r="I2463" s="25">
        <f t="shared" si="176"/>
        <v>2.9906542056074765</v>
      </c>
      <c r="K2463" t="s">
        <v>498</v>
      </c>
      <c r="M2463" s="43">
        <v>535</v>
      </c>
    </row>
    <row r="2464" spans="2:13" ht="12.75">
      <c r="B2464" s="277">
        <v>1800</v>
      </c>
      <c r="C2464" s="37" t="s">
        <v>63</v>
      </c>
      <c r="D2464" s="15" t="s">
        <v>21</v>
      </c>
      <c r="E2464" s="38" t="s">
        <v>160</v>
      </c>
      <c r="F2464" s="30" t="s">
        <v>1044</v>
      </c>
      <c r="G2464" s="39" t="s">
        <v>39</v>
      </c>
      <c r="H2464" s="6">
        <f t="shared" si="175"/>
        <v>-5100</v>
      </c>
      <c r="I2464" s="25">
        <f t="shared" si="176"/>
        <v>3.364485981308411</v>
      </c>
      <c r="K2464" t="s">
        <v>498</v>
      </c>
      <c r="M2464" s="43">
        <v>535</v>
      </c>
    </row>
    <row r="2465" spans="1:13" ht="12.75">
      <c r="A2465" s="15"/>
      <c r="B2465" s="277">
        <v>1700</v>
      </c>
      <c r="C2465" s="37" t="s">
        <v>63</v>
      </c>
      <c r="D2465" s="15" t="s">
        <v>21</v>
      </c>
      <c r="E2465" s="15" t="s">
        <v>160</v>
      </c>
      <c r="F2465" s="30" t="s">
        <v>1044</v>
      </c>
      <c r="G2465" s="34" t="s">
        <v>58</v>
      </c>
      <c r="H2465" s="6">
        <f aca="true" t="shared" si="179" ref="H2465:H2519">H2464-B2465</f>
        <v>-6800</v>
      </c>
      <c r="I2465" s="25">
        <f t="shared" si="176"/>
        <v>3.177570093457944</v>
      </c>
      <c r="J2465" s="18"/>
      <c r="K2465" t="s">
        <v>498</v>
      </c>
      <c r="L2465" s="18"/>
      <c r="M2465" s="43">
        <v>535</v>
      </c>
    </row>
    <row r="2466" spans="2:13" ht="12.75">
      <c r="B2466" s="271">
        <v>1600</v>
      </c>
      <c r="C2466" s="37" t="s">
        <v>63</v>
      </c>
      <c r="D2466" s="15" t="s">
        <v>21</v>
      </c>
      <c r="E2466" s="1" t="s">
        <v>160</v>
      </c>
      <c r="F2466" s="30" t="s">
        <v>1044</v>
      </c>
      <c r="G2466" s="30" t="s">
        <v>42</v>
      </c>
      <c r="H2466" s="6">
        <f t="shared" si="179"/>
        <v>-8400</v>
      </c>
      <c r="I2466" s="25">
        <f t="shared" si="176"/>
        <v>2.9906542056074765</v>
      </c>
      <c r="K2466" t="s">
        <v>498</v>
      </c>
      <c r="M2466" s="43">
        <v>535</v>
      </c>
    </row>
    <row r="2467" spans="2:13" ht="12.75">
      <c r="B2467" s="271">
        <v>2500</v>
      </c>
      <c r="C2467" s="15" t="s">
        <v>1045</v>
      </c>
      <c r="D2467" s="15" t="s">
        <v>21</v>
      </c>
      <c r="E2467" s="1" t="s">
        <v>160</v>
      </c>
      <c r="F2467" s="30" t="s">
        <v>1044</v>
      </c>
      <c r="G2467" s="30" t="s">
        <v>42</v>
      </c>
      <c r="H2467" s="6">
        <f t="shared" si="179"/>
        <v>-10900</v>
      </c>
      <c r="I2467" s="25">
        <f t="shared" si="176"/>
        <v>4.672897196261682</v>
      </c>
      <c r="K2467" t="s">
        <v>498</v>
      </c>
      <c r="M2467" s="43">
        <v>535</v>
      </c>
    </row>
    <row r="2468" spans="2:13" ht="12.75">
      <c r="B2468" s="271">
        <v>1800</v>
      </c>
      <c r="C2468" s="37" t="s">
        <v>63</v>
      </c>
      <c r="D2468" s="15" t="s">
        <v>21</v>
      </c>
      <c r="E2468" s="41" t="s">
        <v>160</v>
      </c>
      <c r="F2468" s="30" t="s">
        <v>1044</v>
      </c>
      <c r="G2468" s="30" t="s">
        <v>47</v>
      </c>
      <c r="H2468" s="6">
        <f t="shared" si="179"/>
        <v>-12700</v>
      </c>
      <c r="I2468" s="25">
        <f t="shared" si="176"/>
        <v>3.364485981308411</v>
      </c>
      <c r="J2468" s="40"/>
      <c r="K2468" t="s">
        <v>498</v>
      </c>
      <c r="L2468" s="40"/>
      <c r="M2468" s="43">
        <v>535</v>
      </c>
    </row>
    <row r="2469" spans="2:13" ht="12.75">
      <c r="B2469" s="271">
        <v>1600</v>
      </c>
      <c r="C2469" s="37" t="s">
        <v>63</v>
      </c>
      <c r="D2469" s="15" t="s">
        <v>21</v>
      </c>
      <c r="E2469" s="1" t="s">
        <v>160</v>
      </c>
      <c r="F2469" s="30" t="s">
        <v>1044</v>
      </c>
      <c r="G2469" s="30" t="s">
        <v>152</v>
      </c>
      <c r="H2469" s="6">
        <f t="shared" si="179"/>
        <v>-14300</v>
      </c>
      <c r="I2469" s="25">
        <f t="shared" si="176"/>
        <v>2.9906542056074765</v>
      </c>
      <c r="K2469" t="s">
        <v>498</v>
      </c>
      <c r="M2469" s="43">
        <v>535</v>
      </c>
    </row>
    <row r="2470" spans="2:13" ht="12.75">
      <c r="B2470" s="271">
        <v>2500</v>
      </c>
      <c r="C2470" s="15" t="s">
        <v>1045</v>
      </c>
      <c r="D2470" s="15" t="s">
        <v>21</v>
      </c>
      <c r="E2470" s="1" t="s">
        <v>160</v>
      </c>
      <c r="F2470" s="30" t="s">
        <v>1044</v>
      </c>
      <c r="G2470" s="30" t="s">
        <v>154</v>
      </c>
      <c r="H2470" s="6">
        <f t="shared" si="179"/>
        <v>-16800</v>
      </c>
      <c r="I2470" s="25">
        <f t="shared" si="176"/>
        <v>4.672897196261682</v>
      </c>
      <c r="K2470" t="s">
        <v>498</v>
      </c>
      <c r="M2470" s="43">
        <v>535</v>
      </c>
    </row>
    <row r="2471" spans="2:13" ht="12.75">
      <c r="B2471" s="271">
        <v>1200</v>
      </c>
      <c r="C2471" s="15" t="s">
        <v>63</v>
      </c>
      <c r="D2471" s="15" t="s">
        <v>21</v>
      </c>
      <c r="E2471" s="1" t="s">
        <v>160</v>
      </c>
      <c r="F2471" s="30" t="s">
        <v>1044</v>
      </c>
      <c r="G2471" s="30" t="s">
        <v>154</v>
      </c>
      <c r="H2471" s="6">
        <f t="shared" si="179"/>
        <v>-18000</v>
      </c>
      <c r="I2471" s="25">
        <f t="shared" si="176"/>
        <v>2.2429906542056073</v>
      </c>
      <c r="K2471" t="s">
        <v>498</v>
      </c>
      <c r="M2471" s="43">
        <v>535</v>
      </c>
    </row>
    <row r="2472" spans="2:13" ht="12.75">
      <c r="B2472" s="271">
        <v>1600</v>
      </c>
      <c r="C2472" s="15" t="s">
        <v>63</v>
      </c>
      <c r="D2472" s="15" t="s">
        <v>21</v>
      </c>
      <c r="E2472" s="1" t="s">
        <v>160</v>
      </c>
      <c r="F2472" s="30" t="s">
        <v>1044</v>
      </c>
      <c r="G2472" s="30" t="s">
        <v>156</v>
      </c>
      <c r="H2472" s="6">
        <f t="shared" si="179"/>
        <v>-19600</v>
      </c>
      <c r="I2472" s="25">
        <f t="shared" si="176"/>
        <v>2.9906542056074765</v>
      </c>
      <c r="K2472" t="s">
        <v>498</v>
      </c>
      <c r="M2472" s="43">
        <v>535</v>
      </c>
    </row>
    <row r="2473" spans="2:13" ht="12.75">
      <c r="B2473" s="271">
        <v>1400</v>
      </c>
      <c r="C2473" s="15" t="s">
        <v>63</v>
      </c>
      <c r="D2473" s="15" t="s">
        <v>21</v>
      </c>
      <c r="E2473" s="1" t="s">
        <v>160</v>
      </c>
      <c r="F2473" s="30" t="s">
        <v>1044</v>
      </c>
      <c r="G2473" s="30" t="s">
        <v>167</v>
      </c>
      <c r="H2473" s="6">
        <f t="shared" si="179"/>
        <v>-21000</v>
      </c>
      <c r="I2473" s="25">
        <f t="shared" si="176"/>
        <v>2.616822429906542</v>
      </c>
      <c r="K2473" t="s">
        <v>498</v>
      </c>
      <c r="M2473" s="43">
        <v>535</v>
      </c>
    </row>
    <row r="2474" spans="2:13" ht="12.75">
      <c r="B2474" s="271">
        <v>1700</v>
      </c>
      <c r="C2474" s="15" t="s">
        <v>63</v>
      </c>
      <c r="D2474" s="15" t="s">
        <v>21</v>
      </c>
      <c r="E2474" s="1" t="s">
        <v>160</v>
      </c>
      <c r="F2474" s="30" t="s">
        <v>1044</v>
      </c>
      <c r="G2474" s="30" t="s">
        <v>167</v>
      </c>
      <c r="H2474" s="6">
        <f t="shared" si="179"/>
        <v>-22700</v>
      </c>
      <c r="I2474" s="25">
        <f t="shared" si="176"/>
        <v>3.177570093457944</v>
      </c>
      <c r="K2474" t="s">
        <v>498</v>
      </c>
      <c r="M2474" s="43">
        <v>535</v>
      </c>
    </row>
    <row r="2475" spans="2:13" ht="12.75">
      <c r="B2475" s="271">
        <v>5000</v>
      </c>
      <c r="C2475" s="15" t="s">
        <v>510</v>
      </c>
      <c r="D2475" s="15" t="s">
        <v>21</v>
      </c>
      <c r="E2475" s="1" t="s">
        <v>160</v>
      </c>
      <c r="F2475" s="30" t="s">
        <v>1044</v>
      </c>
      <c r="G2475" s="30" t="s">
        <v>169</v>
      </c>
      <c r="H2475" s="6">
        <f t="shared" si="179"/>
        <v>-27700</v>
      </c>
      <c r="I2475" s="25">
        <f t="shared" si="176"/>
        <v>9.345794392523365</v>
      </c>
      <c r="K2475" t="s">
        <v>498</v>
      </c>
      <c r="M2475" s="43">
        <v>535</v>
      </c>
    </row>
    <row r="2476" spans="2:13" ht="12.75">
      <c r="B2476" s="271">
        <v>1000</v>
      </c>
      <c r="C2476" s="15" t="s">
        <v>63</v>
      </c>
      <c r="D2476" s="15" t="s">
        <v>21</v>
      </c>
      <c r="E2476" s="1" t="s">
        <v>160</v>
      </c>
      <c r="F2476" s="30" t="s">
        <v>1044</v>
      </c>
      <c r="G2476" s="30" t="s">
        <v>169</v>
      </c>
      <c r="H2476" s="6">
        <f t="shared" si="179"/>
        <v>-28700</v>
      </c>
      <c r="I2476" s="25">
        <f t="shared" si="176"/>
        <v>1.8691588785046729</v>
      </c>
      <c r="K2476" t="s">
        <v>498</v>
      </c>
      <c r="M2476" s="43">
        <v>535</v>
      </c>
    </row>
    <row r="2477" spans="2:13" ht="12.75">
      <c r="B2477" s="271">
        <v>1600</v>
      </c>
      <c r="C2477" s="1" t="s">
        <v>63</v>
      </c>
      <c r="D2477" s="15" t="s">
        <v>21</v>
      </c>
      <c r="E2477" s="1" t="s">
        <v>160</v>
      </c>
      <c r="F2477" s="30" t="s">
        <v>1044</v>
      </c>
      <c r="G2477" s="30" t="s">
        <v>229</v>
      </c>
      <c r="H2477" s="6">
        <f t="shared" si="179"/>
        <v>-30300</v>
      </c>
      <c r="I2477" s="25">
        <f t="shared" si="176"/>
        <v>2.9906542056074765</v>
      </c>
      <c r="K2477" t="s">
        <v>498</v>
      </c>
      <c r="M2477" s="43">
        <v>535</v>
      </c>
    </row>
    <row r="2478" spans="2:13" ht="12.75">
      <c r="B2478" s="271">
        <v>1800</v>
      </c>
      <c r="C2478" s="1" t="s">
        <v>63</v>
      </c>
      <c r="D2478" s="15" t="s">
        <v>21</v>
      </c>
      <c r="E2478" s="1" t="s">
        <v>160</v>
      </c>
      <c r="F2478" s="30" t="s">
        <v>1044</v>
      </c>
      <c r="G2478" s="30" t="s">
        <v>211</v>
      </c>
      <c r="H2478" s="6">
        <f t="shared" si="179"/>
        <v>-32100</v>
      </c>
      <c r="I2478" s="25">
        <f t="shared" si="176"/>
        <v>3.364485981308411</v>
      </c>
      <c r="K2478" t="s">
        <v>498</v>
      </c>
      <c r="M2478" s="43">
        <v>535</v>
      </c>
    </row>
    <row r="2479" spans="2:13" ht="12.75">
      <c r="B2479" s="271">
        <v>1700</v>
      </c>
      <c r="C2479" s="1" t="s">
        <v>63</v>
      </c>
      <c r="D2479" s="15" t="s">
        <v>21</v>
      </c>
      <c r="E2479" s="1" t="s">
        <v>160</v>
      </c>
      <c r="F2479" s="30" t="s">
        <v>1044</v>
      </c>
      <c r="G2479" s="30" t="s">
        <v>231</v>
      </c>
      <c r="H2479" s="6">
        <f t="shared" si="179"/>
        <v>-33800</v>
      </c>
      <c r="I2479" s="25">
        <f t="shared" si="176"/>
        <v>3.177570093457944</v>
      </c>
      <c r="K2479" t="s">
        <v>498</v>
      </c>
      <c r="M2479" s="43">
        <v>535</v>
      </c>
    </row>
    <row r="2480" spans="2:13" ht="12.75">
      <c r="B2480" s="271">
        <v>1900</v>
      </c>
      <c r="C2480" s="1" t="s">
        <v>63</v>
      </c>
      <c r="D2480" s="15" t="s">
        <v>21</v>
      </c>
      <c r="E2480" s="1" t="s">
        <v>160</v>
      </c>
      <c r="F2480" s="30" t="s">
        <v>1044</v>
      </c>
      <c r="G2480" s="30" t="s">
        <v>233</v>
      </c>
      <c r="H2480" s="6">
        <f t="shared" si="179"/>
        <v>-35700</v>
      </c>
      <c r="I2480" s="25">
        <f t="shared" si="176"/>
        <v>3.5514018691588785</v>
      </c>
      <c r="K2480" t="s">
        <v>498</v>
      </c>
      <c r="M2480" s="43">
        <v>535</v>
      </c>
    </row>
    <row r="2481" spans="2:13" ht="12.75">
      <c r="B2481" s="271">
        <v>1000</v>
      </c>
      <c r="C2481" s="1" t="s">
        <v>63</v>
      </c>
      <c r="D2481" s="15" t="s">
        <v>21</v>
      </c>
      <c r="E2481" s="1" t="s">
        <v>160</v>
      </c>
      <c r="F2481" s="30" t="s">
        <v>1044</v>
      </c>
      <c r="G2481" s="30" t="s">
        <v>240</v>
      </c>
      <c r="H2481" s="6">
        <f t="shared" si="179"/>
        <v>-36700</v>
      </c>
      <c r="I2481" s="25">
        <f t="shared" si="176"/>
        <v>1.8691588785046729</v>
      </c>
      <c r="K2481" t="s">
        <v>498</v>
      </c>
      <c r="M2481" s="43">
        <v>535</v>
      </c>
    </row>
    <row r="2482" spans="2:13" ht="12.75">
      <c r="B2482" s="271">
        <v>5000</v>
      </c>
      <c r="C2482" s="15" t="s">
        <v>510</v>
      </c>
      <c r="D2482" s="15" t="s">
        <v>21</v>
      </c>
      <c r="E2482" s="1" t="s">
        <v>160</v>
      </c>
      <c r="F2482" s="30" t="s">
        <v>1044</v>
      </c>
      <c r="G2482" s="30" t="s">
        <v>240</v>
      </c>
      <c r="H2482" s="6">
        <f t="shared" si="179"/>
        <v>-41700</v>
      </c>
      <c r="I2482" s="25">
        <f t="shared" si="176"/>
        <v>9.345794392523365</v>
      </c>
      <c r="K2482" t="s">
        <v>498</v>
      </c>
      <c r="M2482" s="43">
        <v>535</v>
      </c>
    </row>
    <row r="2483" spans="2:13" ht="12.75">
      <c r="B2483" s="271">
        <v>800</v>
      </c>
      <c r="C2483" s="1" t="s">
        <v>63</v>
      </c>
      <c r="D2483" s="15" t="s">
        <v>21</v>
      </c>
      <c r="E2483" s="1" t="s">
        <v>160</v>
      </c>
      <c r="F2483" s="30" t="s">
        <v>1044</v>
      </c>
      <c r="G2483" s="30" t="s">
        <v>306</v>
      </c>
      <c r="H2483" s="6">
        <f t="shared" si="179"/>
        <v>-42500</v>
      </c>
      <c r="I2483" s="25">
        <f aca="true" t="shared" si="180" ref="I2483:I2519">+B2483/M2483</f>
        <v>1.4953271028037383</v>
      </c>
      <c r="K2483" t="s">
        <v>498</v>
      </c>
      <c r="M2483" s="43">
        <v>535</v>
      </c>
    </row>
    <row r="2484" spans="1:13" ht="12.75">
      <c r="A2484" s="37"/>
      <c r="B2484" s="277">
        <v>1600</v>
      </c>
      <c r="C2484" s="37" t="s">
        <v>63</v>
      </c>
      <c r="D2484" s="37" t="s">
        <v>21</v>
      </c>
      <c r="E2484" s="37" t="s">
        <v>160</v>
      </c>
      <c r="F2484" s="123" t="s">
        <v>1044</v>
      </c>
      <c r="G2484" s="35" t="s">
        <v>289</v>
      </c>
      <c r="H2484" s="6">
        <f t="shared" si="179"/>
        <v>-44100</v>
      </c>
      <c r="I2484" s="25">
        <f t="shared" si="180"/>
        <v>2.9906542056074765</v>
      </c>
      <c r="J2484" s="121"/>
      <c r="K2484" s="87" t="s">
        <v>498</v>
      </c>
      <c r="L2484" s="121"/>
      <c r="M2484" s="43">
        <v>535</v>
      </c>
    </row>
    <row r="2485" spans="2:13" ht="12.75">
      <c r="B2485" s="271">
        <v>1400</v>
      </c>
      <c r="C2485" s="1" t="s">
        <v>63</v>
      </c>
      <c r="D2485" s="15" t="s">
        <v>21</v>
      </c>
      <c r="E2485" s="1" t="s">
        <v>160</v>
      </c>
      <c r="F2485" s="30" t="s">
        <v>1044</v>
      </c>
      <c r="G2485" s="30" t="s">
        <v>335</v>
      </c>
      <c r="H2485" s="6">
        <f t="shared" si="179"/>
        <v>-45500</v>
      </c>
      <c r="I2485" s="25">
        <f t="shared" si="180"/>
        <v>2.616822429906542</v>
      </c>
      <c r="K2485" s="87" t="s">
        <v>498</v>
      </c>
      <c r="M2485" s="43">
        <v>535</v>
      </c>
    </row>
    <row r="2486" spans="2:13" ht="12.75">
      <c r="B2486" s="271">
        <v>1500</v>
      </c>
      <c r="C2486" s="1" t="s">
        <v>63</v>
      </c>
      <c r="D2486" s="15" t="s">
        <v>21</v>
      </c>
      <c r="E2486" s="1" t="s">
        <v>160</v>
      </c>
      <c r="F2486" s="30" t="s">
        <v>1044</v>
      </c>
      <c r="G2486" s="30" t="s">
        <v>338</v>
      </c>
      <c r="H2486" s="6">
        <f t="shared" si="179"/>
        <v>-47000</v>
      </c>
      <c r="I2486" s="25">
        <f t="shared" si="180"/>
        <v>2.803738317757009</v>
      </c>
      <c r="K2486" s="87" t="s">
        <v>498</v>
      </c>
      <c r="M2486" s="43">
        <v>535</v>
      </c>
    </row>
    <row r="2487" spans="2:13" ht="12.75">
      <c r="B2487" s="271">
        <v>1800</v>
      </c>
      <c r="C2487" s="1" t="s">
        <v>63</v>
      </c>
      <c r="D2487" s="15" t="s">
        <v>21</v>
      </c>
      <c r="E2487" s="1" t="s">
        <v>160</v>
      </c>
      <c r="F2487" s="30" t="s">
        <v>1044</v>
      </c>
      <c r="G2487" s="30" t="s">
        <v>341</v>
      </c>
      <c r="H2487" s="6">
        <f t="shared" si="179"/>
        <v>-48800</v>
      </c>
      <c r="I2487" s="25">
        <f t="shared" si="180"/>
        <v>3.364485981308411</v>
      </c>
      <c r="K2487" s="87" t="s">
        <v>498</v>
      </c>
      <c r="M2487" s="43">
        <v>535</v>
      </c>
    </row>
    <row r="2488" spans="2:13" ht="12.75">
      <c r="B2488" s="271">
        <v>1500</v>
      </c>
      <c r="C2488" s="1" t="s">
        <v>63</v>
      </c>
      <c r="D2488" s="15" t="s">
        <v>21</v>
      </c>
      <c r="E2488" s="1" t="s">
        <v>160</v>
      </c>
      <c r="F2488" s="30" t="s">
        <v>1044</v>
      </c>
      <c r="G2488" s="30" t="s">
        <v>350</v>
      </c>
      <c r="H2488" s="6">
        <f t="shared" si="179"/>
        <v>-50300</v>
      </c>
      <c r="I2488" s="25">
        <f t="shared" si="180"/>
        <v>2.803738317757009</v>
      </c>
      <c r="K2488" s="87" t="s">
        <v>498</v>
      </c>
      <c r="M2488" s="43">
        <v>535</v>
      </c>
    </row>
    <row r="2489" spans="2:13" ht="12.75">
      <c r="B2489" s="271">
        <v>2500</v>
      </c>
      <c r="C2489" s="15" t="s">
        <v>1045</v>
      </c>
      <c r="D2489" s="15" t="s">
        <v>21</v>
      </c>
      <c r="E2489" s="1" t="s">
        <v>160</v>
      </c>
      <c r="F2489" s="30" t="s">
        <v>1044</v>
      </c>
      <c r="G2489" s="30" t="s">
        <v>392</v>
      </c>
      <c r="H2489" s="6">
        <f t="shared" si="179"/>
        <v>-52800</v>
      </c>
      <c r="I2489" s="25">
        <f t="shared" si="180"/>
        <v>4.672897196261682</v>
      </c>
      <c r="K2489" s="87" t="s">
        <v>498</v>
      </c>
      <c r="M2489" s="43">
        <v>535</v>
      </c>
    </row>
    <row r="2490" spans="2:13" ht="12.75">
      <c r="B2490" s="271">
        <v>500</v>
      </c>
      <c r="C2490" s="1" t="s">
        <v>63</v>
      </c>
      <c r="D2490" s="15" t="s">
        <v>21</v>
      </c>
      <c r="E2490" s="1" t="s">
        <v>160</v>
      </c>
      <c r="F2490" s="30" t="s">
        <v>1044</v>
      </c>
      <c r="G2490" s="30" t="s">
        <v>392</v>
      </c>
      <c r="H2490" s="6">
        <f t="shared" si="179"/>
        <v>-53300</v>
      </c>
      <c r="I2490" s="25">
        <f t="shared" si="180"/>
        <v>0.9345794392523364</v>
      </c>
      <c r="K2490" s="87" t="s">
        <v>498</v>
      </c>
      <c r="M2490" s="43">
        <v>535</v>
      </c>
    </row>
    <row r="2491" spans="2:13" ht="12.75">
      <c r="B2491" s="271">
        <v>1600</v>
      </c>
      <c r="C2491" s="1" t="s">
        <v>63</v>
      </c>
      <c r="D2491" s="15" t="s">
        <v>21</v>
      </c>
      <c r="E2491" s="1" t="s">
        <v>160</v>
      </c>
      <c r="F2491" s="115" t="s">
        <v>1044</v>
      </c>
      <c r="G2491" s="30" t="s">
        <v>395</v>
      </c>
      <c r="H2491" s="6">
        <f t="shared" si="179"/>
        <v>-54900</v>
      </c>
      <c r="I2491" s="25">
        <f t="shared" si="180"/>
        <v>2.9906542056074765</v>
      </c>
      <c r="K2491" s="87" t="s">
        <v>498</v>
      </c>
      <c r="M2491" s="43">
        <v>535</v>
      </c>
    </row>
    <row r="2492" spans="2:13" ht="12.75">
      <c r="B2492" s="277">
        <v>1600</v>
      </c>
      <c r="C2492" s="37" t="s">
        <v>63</v>
      </c>
      <c r="D2492" s="15" t="s">
        <v>21</v>
      </c>
      <c r="E2492" s="37" t="s">
        <v>160</v>
      </c>
      <c r="F2492" s="30" t="s">
        <v>1046</v>
      </c>
      <c r="G2492" s="35" t="s">
        <v>32</v>
      </c>
      <c r="H2492" s="6">
        <f t="shared" si="179"/>
        <v>-56500</v>
      </c>
      <c r="I2492" s="25">
        <f t="shared" si="180"/>
        <v>2.9906542056074765</v>
      </c>
      <c r="K2492" t="s">
        <v>958</v>
      </c>
      <c r="M2492" s="43">
        <v>535</v>
      </c>
    </row>
    <row r="2493" spans="2:13" ht="12.75">
      <c r="B2493" s="277">
        <v>1700</v>
      </c>
      <c r="C2493" s="15" t="s">
        <v>63</v>
      </c>
      <c r="D2493" s="15" t="s">
        <v>21</v>
      </c>
      <c r="E2493" s="38" t="s">
        <v>160</v>
      </c>
      <c r="F2493" s="30" t="s">
        <v>1046</v>
      </c>
      <c r="G2493" s="39" t="s">
        <v>36</v>
      </c>
      <c r="H2493" s="6">
        <f t="shared" si="179"/>
        <v>-58200</v>
      </c>
      <c r="I2493" s="25">
        <f t="shared" si="180"/>
        <v>3.177570093457944</v>
      </c>
      <c r="K2493" t="s">
        <v>958</v>
      </c>
      <c r="M2493" s="43">
        <v>535</v>
      </c>
    </row>
    <row r="2494" spans="1:13" ht="12.75">
      <c r="A2494" s="15"/>
      <c r="B2494" s="277">
        <v>1500</v>
      </c>
      <c r="C2494" s="15" t="s">
        <v>63</v>
      </c>
      <c r="D2494" s="15" t="s">
        <v>21</v>
      </c>
      <c r="E2494" s="15" t="s">
        <v>160</v>
      </c>
      <c r="F2494" s="30" t="s">
        <v>1046</v>
      </c>
      <c r="G2494" s="34" t="s">
        <v>39</v>
      </c>
      <c r="H2494" s="6">
        <f t="shared" si="179"/>
        <v>-59700</v>
      </c>
      <c r="I2494" s="25">
        <f t="shared" si="180"/>
        <v>2.803738317757009</v>
      </c>
      <c r="J2494" s="18"/>
      <c r="K2494" t="s">
        <v>958</v>
      </c>
      <c r="L2494" s="18"/>
      <c r="M2494" s="43">
        <v>535</v>
      </c>
    </row>
    <row r="2495" spans="2:13" ht="12.75">
      <c r="B2495" s="271">
        <v>1500</v>
      </c>
      <c r="C2495" s="1" t="s">
        <v>63</v>
      </c>
      <c r="D2495" s="15" t="s">
        <v>21</v>
      </c>
      <c r="E2495" s="1" t="s">
        <v>160</v>
      </c>
      <c r="F2495" s="30" t="s">
        <v>1046</v>
      </c>
      <c r="G2495" s="30" t="s">
        <v>58</v>
      </c>
      <c r="H2495" s="6">
        <f t="shared" si="179"/>
        <v>-61200</v>
      </c>
      <c r="I2495" s="25">
        <f t="shared" si="180"/>
        <v>2.803738317757009</v>
      </c>
      <c r="K2495" t="s">
        <v>958</v>
      </c>
      <c r="M2495" s="43">
        <v>535</v>
      </c>
    </row>
    <row r="2496" spans="2:13" ht="12.75">
      <c r="B2496" s="271">
        <v>1450</v>
      </c>
      <c r="C2496" s="41" t="s">
        <v>63</v>
      </c>
      <c r="D2496" s="15" t="s">
        <v>21</v>
      </c>
      <c r="E2496" s="41" t="s">
        <v>160</v>
      </c>
      <c r="F2496" s="30" t="s">
        <v>1046</v>
      </c>
      <c r="G2496" s="30" t="s">
        <v>42</v>
      </c>
      <c r="H2496" s="6">
        <f t="shared" si="179"/>
        <v>-62650</v>
      </c>
      <c r="I2496" s="25">
        <f t="shared" si="180"/>
        <v>2.710280373831776</v>
      </c>
      <c r="J2496" s="40"/>
      <c r="K2496" t="s">
        <v>958</v>
      </c>
      <c r="L2496" s="40"/>
      <c r="M2496" s="43">
        <v>535</v>
      </c>
    </row>
    <row r="2497" spans="2:13" ht="12.75">
      <c r="B2497" s="271">
        <v>1300</v>
      </c>
      <c r="C2497" s="1" t="s">
        <v>63</v>
      </c>
      <c r="D2497" s="15" t="s">
        <v>21</v>
      </c>
      <c r="E2497" s="1" t="s">
        <v>160</v>
      </c>
      <c r="F2497" s="30" t="s">
        <v>1046</v>
      </c>
      <c r="G2497" s="30" t="s">
        <v>45</v>
      </c>
      <c r="H2497" s="6">
        <f t="shared" si="179"/>
        <v>-63950</v>
      </c>
      <c r="I2497" s="25">
        <f t="shared" si="180"/>
        <v>2.4299065420560746</v>
      </c>
      <c r="K2497" t="s">
        <v>958</v>
      </c>
      <c r="M2497" s="43">
        <v>535</v>
      </c>
    </row>
    <row r="2498" spans="2:13" ht="12.75">
      <c r="B2498" s="271">
        <v>1600</v>
      </c>
      <c r="C2498" s="1" t="s">
        <v>63</v>
      </c>
      <c r="D2498" s="15" t="s">
        <v>21</v>
      </c>
      <c r="E2498" s="1" t="s">
        <v>160</v>
      </c>
      <c r="F2498" s="30" t="s">
        <v>1046</v>
      </c>
      <c r="G2498" s="30" t="s">
        <v>47</v>
      </c>
      <c r="H2498" s="6">
        <f t="shared" si="179"/>
        <v>-65550</v>
      </c>
      <c r="I2498" s="25">
        <f t="shared" si="180"/>
        <v>2.9906542056074765</v>
      </c>
      <c r="K2498" t="s">
        <v>958</v>
      </c>
      <c r="M2498" s="43">
        <v>535</v>
      </c>
    </row>
    <row r="2499" spans="2:13" ht="12.75">
      <c r="B2499" s="271">
        <v>1600</v>
      </c>
      <c r="C2499" s="1" t="s">
        <v>63</v>
      </c>
      <c r="D2499" s="15" t="s">
        <v>21</v>
      </c>
      <c r="E2499" s="1" t="s">
        <v>160</v>
      </c>
      <c r="F2499" s="30" t="s">
        <v>1046</v>
      </c>
      <c r="G2499" s="30" t="s">
        <v>152</v>
      </c>
      <c r="H2499" s="6">
        <f t="shared" si="179"/>
        <v>-67150</v>
      </c>
      <c r="I2499" s="25">
        <f t="shared" si="180"/>
        <v>2.9906542056074765</v>
      </c>
      <c r="K2499" t="s">
        <v>958</v>
      </c>
      <c r="M2499" s="43">
        <v>535</v>
      </c>
    </row>
    <row r="2500" spans="2:13" ht="12.75">
      <c r="B2500" s="271">
        <v>1500</v>
      </c>
      <c r="C2500" s="1" t="s">
        <v>63</v>
      </c>
      <c r="D2500" s="15" t="s">
        <v>21</v>
      </c>
      <c r="E2500" s="1" t="s">
        <v>160</v>
      </c>
      <c r="F2500" s="30" t="s">
        <v>1046</v>
      </c>
      <c r="G2500" s="30" t="s">
        <v>156</v>
      </c>
      <c r="H2500" s="6">
        <f t="shared" si="179"/>
        <v>-68650</v>
      </c>
      <c r="I2500" s="25">
        <f t="shared" si="180"/>
        <v>2.803738317757009</v>
      </c>
      <c r="K2500" t="s">
        <v>958</v>
      </c>
      <c r="M2500" s="43">
        <v>535</v>
      </c>
    </row>
    <row r="2501" spans="2:13" ht="12.75">
      <c r="B2501" s="271">
        <v>1400</v>
      </c>
      <c r="C2501" s="1" t="s">
        <v>63</v>
      </c>
      <c r="D2501" s="15" t="s">
        <v>21</v>
      </c>
      <c r="E2501" s="1" t="s">
        <v>160</v>
      </c>
      <c r="F2501" s="30" t="s">
        <v>1046</v>
      </c>
      <c r="G2501" s="30" t="s">
        <v>167</v>
      </c>
      <c r="H2501" s="6">
        <f t="shared" si="179"/>
        <v>-70050</v>
      </c>
      <c r="I2501" s="25">
        <f t="shared" si="180"/>
        <v>2.616822429906542</v>
      </c>
      <c r="K2501" t="s">
        <v>958</v>
      </c>
      <c r="M2501" s="43">
        <v>535</v>
      </c>
    </row>
    <row r="2502" spans="2:13" ht="12.75">
      <c r="B2502" s="271">
        <v>1000</v>
      </c>
      <c r="C2502" s="1" t="s">
        <v>63</v>
      </c>
      <c r="D2502" s="15" t="s">
        <v>21</v>
      </c>
      <c r="E2502" s="1" t="s">
        <v>160</v>
      </c>
      <c r="F2502" s="30" t="s">
        <v>1046</v>
      </c>
      <c r="G2502" s="30" t="s">
        <v>169</v>
      </c>
      <c r="H2502" s="6">
        <f t="shared" si="179"/>
        <v>-71050</v>
      </c>
      <c r="I2502" s="25">
        <f t="shared" si="180"/>
        <v>1.8691588785046729</v>
      </c>
      <c r="K2502" t="s">
        <v>958</v>
      </c>
      <c r="M2502" s="43">
        <v>535</v>
      </c>
    </row>
    <row r="2503" spans="2:13" ht="12.75">
      <c r="B2503" s="271">
        <v>1600</v>
      </c>
      <c r="C2503" s="1" t="s">
        <v>63</v>
      </c>
      <c r="D2503" s="15" t="s">
        <v>21</v>
      </c>
      <c r="E2503" s="1" t="s">
        <v>160</v>
      </c>
      <c r="F2503" s="30" t="s">
        <v>1046</v>
      </c>
      <c r="G2503" s="30" t="s">
        <v>211</v>
      </c>
      <c r="H2503" s="6">
        <f t="shared" si="179"/>
        <v>-72650</v>
      </c>
      <c r="I2503" s="25">
        <f t="shared" si="180"/>
        <v>2.9906542056074765</v>
      </c>
      <c r="K2503" t="s">
        <v>958</v>
      </c>
      <c r="M2503" s="43">
        <v>535</v>
      </c>
    </row>
    <row r="2504" spans="2:13" ht="12.75">
      <c r="B2504" s="271">
        <v>1500</v>
      </c>
      <c r="C2504" s="1" t="s">
        <v>63</v>
      </c>
      <c r="D2504" s="15" t="s">
        <v>21</v>
      </c>
      <c r="E2504" s="1" t="s">
        <v>160</v>
      </c>
      <c r="F2504" s="30" t="s">
        <v>1046</v>
      </c>
      <c r="G2504" s="30" t="s">
        <v>231</v>
      </c>
      <c r="H2504" s="6">
        <f t="shared" si="179"/>
        <v>-74150</v>
      </c>
      <c r="I2504" s="25">
        <f t="shared" si="180"/>
        <v>2.803738317757009</v>
      </c>
      <c r="K2504" t="s">
        <v>958</v>
      </c>
      <c r="M2504" s="43">
        <v>535</v>
      </c>
    </row>
    <row r="2505" spans="2:13" ht="12.75">
      <c r="B2505" s="271">
        <v>1500</v>
      </c>
      <c r="C2505" s="1" t="s">
        <v>63</v>
      </c>
      <c r="D2505" s="15" t="s">
        <v>21</v>
      </c>
      <c r="E2505" s="1" t="s">
        <v>160</v>
      </c>
      <c r="F2505" s="30" t="s">
        <v>1046</v>
      </c>
      <c r="G2505" s="30" t="s">
        <v>233</v>
      </c>
      <c r="H2505" s="6">
        <f t="shared" si="179"/>
        <v>-75650</v>
      </c>
      <c r="I2505" s="25">
        <f t="shared" si="180"/>
        <v>2.803738317757009</v>
      </c>
      <c r="K2505" t="s">
        <v>958</v>
      </c>
      <c r="M2505" s="43">
        <v>535</v>
      </c>
    </row>
    <row r="2506" spans="2:13" ht="12.75">
      <c r="B2506" s="271">
        <v>1700</v>
      </c>
      <c r="C2506" s="1" t="s">
        <v>63</v>
      </c>
      <c r="D2506" s="15" t="s">
        <v>21</v>
      </c>
      <c r="E2506" s="1" t="s">
        <v>160</v>
      </c>
      <c r="F2506" s="30" t="s">
        <v>1046</v>
      </c>
      <c r="G2506" s="30" t="s">
        <v>240</v>
      </c>
      <c r="H2506" s="6">
        <f t="shared" si="179"/>
        <v>-77350</v>
      </c>
      <c r="I2506" s="25">
        <f t="shared" si="180"/>
        <v>3.177570093457944</v>
      </c>
      <c r="K2506" t="s">
        <v>958</v>
      </c>
      <c r="M2506" s="43">
        <v>535</v>
      </c>
    </row>
    <row r="2507" spans="2:13" ht="12.75">
      <c r="B2507" s="271">
        <v>1200</v>
      </c>
      <c r="C2507" s="1" t="s">
        <v>63</v>
      </c>
      <c r="D2507" s="15" t="s">
        <v>21</v>
      </c>
      <c r="E2507" s="1" t="s">
        <v>160</v>
      </c>
      <c r="F2507" s="30" t="s">
        <v>1046</v>
      </c>
      <c r="G2507" s="30" t="s">
        <v>306</v>
      </c>
      <c r="H2507" s="6">
        <f t="shared" si="179"/>
        <v>-78550</v>
      </c>
      <c r="I2507" s="25">
        <f t="shared" si="180"/>
        <v>2.2429906542056073</v>
      </c>
      <c r="K2507" t="s">
        <v>958</v>
      </c>
      <c r="M2507" s="43">
        <v>535</v>
      </c>
    </row>
    <row r="2508" spans="2:13" ht="12.75">
      <c r="B2508" s="271">
        <v>1500</v>
      </c>
      <c r="C2508" s="1" t="s">
        <v>1047</v>
      </c>
      <c r="D2508" s="15" t="s">
        <v>21</v>
      </c>
      <c r="E2508" s="1" t="s">
        <v>160</v>
      </c>
      <c r="F2508" s="30" t="s">
        <v>1046</v>
      </c>
      <c r="G2508" s="30" t="s">
        <v>306</v>
      </c>
      <c r="H2508" s="6">
        <f t="shared" si="179"/>
        <v>-80050</v>
      </c>
      <c r="I2508" s="25">
        <f t="shared" si="180"/>
        <v>2.803738317757009</v>
      </c>
      <c r="K2508" t="s">
        <v>958</v>
      </c>
      <c r="M2508" s="43">
        <v>535</v>
      </c>
    </row>
    <row r="2509" spans="2:13" ht="12.75">
      <c r="B2509" s="271">
        <v>1800</v>
      </c>
      <c r="C2509" s="1" t="s">
        <v>63</v>
      </c>
      <c r="D2509" s="15" t="s">
        <v>21</v>
      </c>
      <c r="E2509" s="1" t="s">
        <v>160</v>
      </c>
      <c r="F2509" s="30" t="s">
        <v>1046</v>
      </c>
      <c r="G2509" s="30" t="s">
        <v>740</v>
      </c>
      <c r="H2509" s="6">
        <f t="shared" si="179"/>
        <v>-81850</v>
      </c>
      <c r="I2509" s="25">
        <f t="shared" si="180"/>
        <v>3.364485981308411</v>
      </c>
      <c r="K2509" t="s">
        <v>958</v>
      </c>
      <c r="M2509" s="43">
        <v>535</v>
      </c>
    </row>
    <row r="2510" spans="2:13" ht="12.75">
      <c r="B2510" s="271">
        <v>1800</v>
      </c>
      <c r="C2510" s="1" t="s">
        <v>63</v>
      </c>
      <c r="D2510" s="15" t="s">
        <v>21</v>
      </c>
      <c r="E2510" s="1" t="s">
        <v>160</v>
      </c>
      <c r="F2510" s="30" t="s">
        <v>1046</v>
      </c>
      <c r="G2510" s="30" t="s">
        <v>289</v>
      </c>
      <c r="H2510" s="6">
        <f t="shared" si="179"/>
        <v>-83650</v>
      </c>
      <c r="I2510" s="25">
        <f t="shared" si="180"/>
        <v>3.364485981308411</v>
      </c>
      <c r="K2510" t="s">
        <v>958</v>
      </c>
      <c r="M2510" s="43">
        <v>535</v>
      </c>
    </row>
    <row r="2511" spans="2:13" ht="12.75">
      <c r="B2511" s="271">
        <v>1600</v>
      </c>
      <c r="C2511" s="1" t="s">
        <v>63</v>
      </c>
      <c r="D2511" s="15" t="s">
        <v>21</v>
      </c>
      <c r="E2511" s="1" t="s">
        <v>160</v>
      </c>
      <c r="F2511" s="30" t="s">
        <v>1046</v>
      </c>
      <c r="G2511" s="30" t="s">
        <v>335</v>
      </c>
      <c r="H2511" s="6">
        <f t="shared" si="179"/>
        <v>-85250</v>
      </c>
      <c r="I2511" s="25">
        <f t="shared" si="180"/>
        <v>2.9906542056074765</v>
      </c>
      <c r="K2511" t="s">
        <v>958</v>
      </c>
      <c r="M2511" s="43">
        <v>535</v>
      </c>
    </row>
    <row r="2512" spans="2:13" ht="12.75">
      <c r="B2512" s="271">
        <v>1500</v>
      </c>
      <c r="C2512" s="1" t="s">
        <v>63</v>
      </c>
      <c r="D2512" s="15" t="s">
        <v>21</v>
      </c>
      <c r="E2512" s="1" t="s">
        <v>160</v>
      </c>
      <c r="F2512" s="30" t="s">
        <v>1046</v>
      </c>
      <c r="G2512" s="30" t="s">
        <v>338</v>
      </c>
      <c r="H2512" s="6">
        <f t="shared" si="179"/>
        <v>-86750</v>
      </c>
      <c r="I2512" s="25">
        <f t="shared" si="180"/>
        <v>2.803738317757009</v>
      </c>
      <c r="K2512" t="s">
        <v>958</v>
      </c>
      <c r="M2512" s="43">
        <v>535</v>
      </c>
    </row>
    <row r="2513" spans="2:13" ht="12.75">
      <c r="B2513" s="271">
        <v>1700</v>
      </c>
      <c r="C2513" s="1" t="s">
        <v>63</v>
      </c>
      <c r="D2513" s="15" t="s">
        <v>21</v>
      </c>
      <c r="E2513" s="1" t="s">
        <v>160</v>
      </c>
      <c r="F2513" s="30" t="s">
        <v>1046</v>
      </c>
      <c r="G2513" s="30" t="s">
        <v>341</v>
      </c>
      <c r="H2513" s="6">
        <f t="shared" si="179"/>
        <v>-88450</v>
      </c>
      <c r="I2513" s="25">
        <f t="shared" si="180"/>
        <v>3.177570093457944</v>
      </c>
      <c r="K2513" t="s">
        <v>958</v>
      </c>
      <c r="M2513" s="43">
        <v>535</v>
      </c>
    </row>
    <row r="2514" spans="2:13" ht="12.75">
      <c r="B2514" s="271">
        <v>1500</v>
      </c>
      <c r="C2514" s="1" t="s">
        <v>63</v>
      </c>
      <c r="D2514" s="15" t="s">
        <v>21</v>
      </c>
      <c r="E2514" s="1" t="s">
        <v>160</v>
      </c>
      <c r="F2514" s="30" t="s">
        <v>1046</v>
      </c>
      <c r="G2514" s="30" t="s">
        <v>350</v>
      </c>
      <c r="H2514" s="6">
        <f t="shared" si="179"/>
        <v>-89950</v>
      </c>
      <c r="I2514" s="25">
        <f t="shared" si="180"/>
        <v>2.803738317757009</v>
      </c>
      <c r="K2514" t="s">
        <v>958</v>
      </c>
      <c r="M2514" s="43">
        <v>535</v>
      </c>
    </row>
    <row r="2515" spans="2:13" ht="12.75">
      <c r="B2515" s="271">
        <v>1400</v>
      </c>
      <c r="C2515" s="1" t="s">
        <v>63</v>
      </c>
      <c r="D2515" s="15" t="s">
        <v>21</v>
      </c>
      <c r="E2515" s="1" t="s">
        <v>160</v>
      </c>
      <c r="F2515" s="30" t="s">
        <v>1046</v>
      </c>
      <c r="G2515" s="30" t="s">
        <v>370</v>
      </c>
      <c r="H2515" s="6">
        <f t="shared" si="179"/>
        <v>-91350</v>
      </c>
      <c r="I2515" s="25">
        <f t="shared" si="180"/>
        <v>2.616822429906542</v>
      </c>
      <c r="K2515" t="s">
        <v>958</v>
      </c>
      <c r="M2515" s="43">
        <v>535</v>
      </c>
    </row>
    <row r="2516" spans="2:13" ht="12.75">
      <c r="B2516" s="271">
        <v>1700</v>
      </c>
      <c r="C2516" s="1" t="s">
        <v>63</v>
      </c>
      <c r="D2516" s="15" t="s">
        <v>21</v>
      </c>
      <c r="E2516" s="1" t="s">
        <v>160</v>
      </c>
      <c r="F2516" s="30" t="s">
        <v>1046</v>
      </c>
      <c r="G2516" s="30" t="s">
        <v>392</v>
      </c>
      <c r="H2516" s="6">
        <f t="shared" si="179"/>
        <v>-93050</v>
      </c>
      <c r="I2516" s="25">
        <f t="shared" si="180"/>
        <v>3.177570093457944</v>
      </c>
      <c r="K2516" t="s">
        <v>958</v>
      </c>
      <c r="M2516" s="43">
        <v>535</v>
      </c>
    </row>
    <row r="2517" spans="1:13" ht="12.75">
      <c r="A2517" s="45"/>
      <c r="B2517" s="277">
        <v>1500</v>
      </c>
      <c r="C2517" s="37" t="s">
        <v>63</v>
      </c>
      <c r="D2517" s="15" t="s">
        <v>21</v>
      </c>
      <c r="E2517" s="1" t="s">
        <v>160</v>
      </c>
      <c r="F2517" s="30" t="s">
        <v>1046</v>
      </c>
      <c r="G2517" s="39" t="s">
        <v>395</v>
      </c>
      <c r="H2517" s="6">
        <f t="shared" si="179"/>
        <v>-94550</v>
      </c>
      <c r="I2517" s="25">
        <f t="shared" si="180"/>
        <v>2.803738317757009</v>
      </c>
      <c r="J2517" s="46"/>
      <c r="K2517" t="s">
        <v>958</v>
      </c>
      <c r="L2517" s="46"/>
      <c r="M2517" s="43">
        <v>535</v>
      </c>
    </row>
    <row r="2518" spans="1:13" s="96" customFormat="1" ht="12.75">
      <c r="A2518" s="14"/>
      <c r="B2518" s="394">
        <f>SUM(B2462:B2517)</f>
        <v>94550</v>
      </c>
      <c r="C2518" s="14"/>
      <c r="D2518" s="14"/>
      <c r="E2518" s="14" t="s">
        <v>160</v>
      </c>
      <c r="F2518" s="21"/>
      <c r="G2518" s="21"/>
      <c r="H2518" s="94"/>
      <c r="I2518" s="95">
        <f t="shared" si="180"/>
        <v>176.7289719626168</v>
      </c>
      <c r="M2518" s="43">
        <v>535</v>
      </c>
    </row>
    <row r="2519" spans="2:13" ht="12.75">
      <c r="B2519" s="44"/>
      <c r="H2519" s="6">
        <f t="shared" si="179"/>
        <v>0</v>
      </c>
      <c r="I2519" s="25">
        <f t="shared" si="180"/>
        <v>0</v>
      </c>
      <c r="M2519" s="43">
        <v>535</v>
      </c>
    </row>
    <row r="2520" spans="2:13" ht="12.75">
      <c r="B2520" s="44"/>
      <c r="H2520" s="6">
        <f aca="true" t="shared" si="181" ref="H2520:H2554">H2519-B2520</f>
        <v>0</v>
      </c>
      <c r="I2520" s="25">
        <f aca="true" t="shared" si="182" ref="I2520:I2554">+B2520/M2520</f>
        <v>0</v>
      </c>
      <c r="M2520" s="43">
        <v>535</v>
      </c>
    </row>
    <row r="2521" spans="2:13" ht="12.75">
      <c r="B2521" s="252">
        <v>2000</v>
      </c>
      <c r="C2521" s="37" t="s">
        <v>1048</v>
      </c>
      <c r="D2521" s="15" t="s">
        <v>21</v>
      </c>
      <c r="E2521" s="15" t="s">
        <v>21</v>
      </c>
      <c r="F2521" s="30" t="s">
        <v>1049</v>
      </c>
      <c r="G2521" s="34" t="s">
        <v>39</v>
      </c>
      <c r="H2521" s="6">
        <f t="shared" si="181"/>
        <v>-2000</v>
      </c>
      <c r="I2521" s="25">
        <f t="shared" si="182"/>
        <v>3.7383177570093458</v>
      </c>
      <c r="K2521" t="s">
        <v>498</v>
      </c>
      <c r="M2521" s="43">
        <v>535</v>
      </c>
    </row>
    <row r="2522" spans="2:13" ht="12.75">
      <c r="B2522" s="9">
        <v>5000</v>
      </c>
      <c r="C2522" s="37" t="s">
        <v>1141</v>
      </c>
      <c r="D2522" s="15" t="s">
        <v>21</v>
      </c>
      <c r="E2522" s="1" t="s">
        <v>21</v>
      </c>
      <c r="F2522" s="115" t="s">
        <v>1050</v>
      </c>
      <c r="G2522" s="30" t="s">
        <v>42</v>
      </c>
      <c r="H2522" s="6">
        <f t="shared" si="181"/>
        <v>-7000</v>
      </c>
      <c r="I2522" s="25">
        <f t="shared" si="182"/>
        <v>9.345794392523365</v>
      </c>
      <c r="K2522" t="s">
        <v>498</v>
      </c>
      <c r="M2522" s="43">
        <v>535</v>
      </c>
    </row>
    <row r="2523" spans="2:13" ht="12.75">
      <c r="B2523" s="9">
        <v>5000</v>
      </c>
      <c r="C2523" s="1" t="s">
        <v>1141</v>
      </c>
      <c r="D2523" s="15" t="s">
        <v>21</v>
      </c>
      <c r="E2523" s="1" t="s">
        <v>21</v>
      </c>
      <c r="F2523" s="115" t="s">
        <v>1051</v>
      </c>
      <c r="G2523" s="30" t="s">
        <v>167</v>
      </c>
      <c r="H2523" s="6">
        <f t="shared" si="181"/>
        <v>-12000</v>
      </c>
      <c r="I2523" s="25">
        <f t="shared" si="182"/>
        <v>9.345794392523365</v>
      </c>
      <c r="K2523" t="s">
        <v>498</v>
      </c>
      <c r="M2523" s="43">
        <v>535</v>
      </c>
    </row>
    <row r="2524" spans="2:13" ht="12.75">
      <c r="B2524" s="9">
        <v>5000</v>
      </c>
      <c r="C2524" s="1" t="s">
        <v>1141</v>
      </c>
      <c r="D2524" s="15" t="s">
        <v>21</v>
      </c>
      <c r="E2524" s="1" t="s">
        <v>21</v>
      </c>
      <c r="F2524" s="115" t="s">
        <v>1052</v>
      </c>
      <c r="G2524" s="30" t="s">
        <v>233</v>
      </c>
      <c r="H2524" s="6">
        <f t="shared" si="181"/>
        <v>-17000</v>
      </c>
      <c r="I2524" s="25">
        <f t="shared" si="182"/>
        <v>9.345794392523365</v>
      </c>
      <c r="K2524" t="s">
        <v>498</v>
      </c>
      <c r="M2524" s="43">
        <v>535</v>
      </c>
    </row>
    <row r="2525" spans="2:13" ht="12.75">
      <c r="B2525" s="9">
        <v>2500</v>
      </c>
      <c r="C2525" s="1" t="s">
        <v>1048</v>
      </c>
      <c r="D2525" s="15" t="s">
        <v>21</v>
      </c>
      <c r="E2525" s="1" t="s">
        <v>21</v>
      </c>
      <c r="F2525" s="30" t="s">
        <v>1053</v>
      </c>
      <c r="G2525" s="30" t="s">
        <v>335</v>
      </c>
      <c r="H2525" s="6">
        <f t="shared" si="181"/>
        <v>-19500</v>
      </c>
      <c r="I2525" s="25">
        <f t="shared" si="182"/>
        <v>4.672897196261682</v>
      </c>
      <c r="K2525" s="87" t="s">
        <v>498</v>
      </c>
      <c r="M2525" s="43">
        <v>535</v>
      </c>
    </row>
    <row r="2526" spans="2:13" ht="12.75">
      <c r="B2526" s="9">
        <v>5000</v>
      </c>
      <c r="C2526" s="1" t="s">
        <v>1141</v>
      </c>
      <c r="D2526" s="15" t="s">
        <v>21</v>
      </c>
      <c r="E2526" s="1" t="s">
        <v>21</v>
      </c>
      <c r="F2526" s="115" t="s">
        <v>1054</v>
      </c>
      <c r="G2526" s="30" t="s">
        <v>350</v>
      </c>
      <c r="H2526" s="6">
        <f t="shared" si="181"/>
        <v>-24500</v>
      </c>
      <c r="I2526" s="25">
        <f t="shared" si="182"/>
        <v>9.345794392523365</v>
      </c>
      <c r="K2526" s="87" t="s">
        <v>498</v>
      </c>
      <c r="M2526" s="43">
        <v>535</v>
      </c>
    </row>
    <row r="2527" spans="2:13" ht="12.75">
      <c r="B2527" s="9">
        <v>10000</v>
      </c>
      <c r="C2527" s="15" t="s">
        <v>1055</v>
      </c>
      <c r="D2527" s="15" t="s">
        <v>21</v>
      </c>
      <c r="E2527" s="1" t="s">
        <v>21</v>
      </c>
      <c r="F2527" s="115" t="s">
        <v>1056</v>
      </c>
      <c r="G2527" s="30" t="s">
        <v>395</v>
      </c>
      <c r="H2527" s="6">
        <f t="shared" si="181"/>
        <v>-34500</v>
      </c>
      <c r="I2527" s="25">
        <f t="shared" si="182"/>
        <v>18.69158878504673</v>
      </c>
      <c r="K2527" s="87" t="s">
        <v>498</v>
      </c>
      <c r="M2527" s="43">
        <v>535</v>
      </c>
    </row>
    <row r="2528" spans="2:13" ht="12.75">
      <c r="B2528" s="9">
        <v>60000</v>
      </c>
      <c r="C2528" s="15" t="s">
        <v>1059</v>
      </c>
      <c r="D2528" s="15" t="s">
        <v>21</v>
      </c>
      <c r="E2528" s="1" t="s">
        <v>21</v>
      </c>
      <c r="F2528" s="30" t="s">
        <v>1060</v>
      </c>
      <c r="G2528" s="30" t="s">
        <v>58</v>
      </c>
      <c r="H2528" s="6">
        <f t="shared" si="181"/>
        <v>-94500</v>
      </c>
      <c r="I2528" s="25">
        <f t="shared" si="182"/>
        <v>112.14953271028037</v>
      </c>
      <c r="K2528" t="s">
        <v>958</v>
      </c>
      <c r="M2528" s="43">
        <v>535</v>
      </c>
    </row>
    <row r="2529" spans="2:13" ht="12.75">
      <c r="B2529" s="9">
        <v>5000</v>
      </c>
      <c r="C2529" s="1" t="s">
        <v>1061</v>
      </c>
      <c r="D2529" s="15" t="s">
        <v>21</v>
      </c>
      <c r="E2529" s="1" t="s">
        <v>21</v>
      </c>
      <c r="F2529" s="30" t="s">
        <v>1062</v>
      </c>
      <c r="G2529" s="30" t="s">
        <v>152</v>
      </c>
      <c r="H2529" s="6">
        <f t="shared" si="181"/>
        <v>-99500</v>
      </c>
      <c r="I2529" s="25">
        <f t="shared" si="182"/>
        <v>9.345794392523365</v>
      </c>
      <c r="K2529" t="s">
        <v>958</v>
      </c>
      <c r="M2529" s="43">
        <v>535</v>
      </c>
    </row>
    <row r="2530" spans="2:13" ht="12.75">
      <c r="B2530" s="9">
        <v>2500</v>
      </c>
      <c r="C2530" s="1" t="s">
        <v>1063</v>
      </c>
      <c r="D2530" s="15" t="s">
        <v>21</v>
      </c>
      <c r="E2530" s="1" t="s">
        <v>21</v>
      </c>
      <c r="F2530" s="30" t="s">
        <v>1064</v>
      </c>
      <c r="G2530" s="30" t="s">
        <v>229</v>
      </c>
      <c r="H2530" s="6">
        <f t="shared" si="181"/>
        <v>-102000</v>
      </c>
      <c r="I2530" s="25">
        <f t="shared" si="182"/>
        <v>4.672897196261682</v>
      </c>
      <c r="K2530" t="s">
        <v>958</v>
      </c>
      <c r="M2530" s="43">
        <v>535</v>
      </c>
    </row>
    <row r="2531" spans="2:13" ht="12.75">
      <c r="B2531" s="9">
        <v>2000</v>
      </c>
      <c r="C2531" s="1" t="s">
        <v>1065</v>
      </c>
      <c r="D2531" s="15" t="s">
        <v>21</v>
      </c>
      <c r="E2531" s="1" t="s">
        <v>21</v>
      </c>
      <c r="F2531" s="30" t="s">
        <v>1064</v>
      </c>
      <c r="G2531" s="30" t="s">
        <v>229</v>
      </c>
      <c r="H2531" s="6">
        <f t="shared" si="181"/>
        <v>-104000</v>
      </c>
      <c r="I2531" s="25">
        <f t="shared" si="182"/>
        <v>3.7383177570093458</v>
      </c>
      <c r="K2531" t="s">
        <v>958</v>
      </c>
      <c r="M2531" s="43">
        <v>535</v>
      </c>
    </row>
    <row r="2532" spans="2:13" ht="12.75">
      <c r="B2532" s="9">
        <v>7500</v>
      </c>
      <c r="C2532" s="1" t="s">
        <v>1066</v>
      </c>
      <c r="D2532" s="15" t="s">
        <v>21</v>
      </c>
      <c r="E2532" s="1" t="s">
        <v>21</v>
      </c>
      <c r="F2532" s="30" t="s">
        <v>1064</v>
      </c>
      <c r="G2532" s="30" t="s">
        <v>229</v>
      </c>
      <c r="H2532" s="6">
        <f t="shared" si="181"/>
        <v>-111500</v>
      </c>
      <c r="I2532" s="25">
        <f t="shared" si="182"/>
        <v>14.018691588785046</v>
      </c>
      <c r="K2532" t="s">
        <v>958</v>
      </c>
      <c r="M2532" s="43">
        <v>535</v>
      </c>
    </row>
    <row r="2533" spans="2:13" ht="12.75">
      <c r="B2533" s="9">
        <v>7500</v>
      </c>
      <c r="C2533" s="1" t="s">
        <v>1067</v>
      </c>
      <c r="D2533" s="15" t="s">
        <v>21</v>
      </c>
      <c r="E2533" s="1" t="s">
        <v>21</v>
      </c>
      <c r="F2533" s="30" t="s">
        <v>1064</v>
      </c>
      <c r="G2533" s="30" t="s">
        <v>229</v>
      </c>
      <c r="H2533" s="6">
        <f t="shared" si="181"/>
        <v>-119000</v>
      </c>
      <c r="I2533" s="25">
        <f t="shared" si="182"/>
        <v>14.018691588785046</v>
      </c>
      <c r="K2533" t="s">
        <v>958</v>
      </c>
      <c r="M2533" s="43">
        <v>535</v>
      </c>
    </row>
    <row r="2534" spans="2:13" ht="12.75">
      <c r="B2534" s="9">
        <v>2000</v>
      </c>
      <c r="C2534" s="1" t="s">
        <v>1068</v>
      </c>
      <c r="D2534" s="15" t="s">
        <v>21</v>
      </c>
      <c r="E2534" s="1" t="s">
        <v>21</v>
      </c>
      <c r="F2534" s="30" t="s">
        <v>1064</v>
      </c>
      <c r="G2534" s="30" t="s">
        <v>229</v>
      </c>
      <c r="H2534" s="6">
        <f t="shared" si="181"/>
        <v>-121000</v>
      </c>
      <c r="I2534" s="25">
        <f t="shared" si="182"/>
        <v>3.7383177570093458</v>
      </c>
      <c r="K2534" t="s">
        <v>958</v>
      </c>
      <c r="M2534" s="43">
        <v>535</v>
      </c>
    </row>
    <row r="2535" spans="2:13" ht="12.75">
      <c r="B2535" s="9">
        <v>45000</v>
      </c>
      <c r="C2535" s="1" t="s">
        <v>1069</v>
      </c>
      <c r="D2535" s="15" t="s">
        <v>21</v>
      </c>
      <c r="E2535" s="1" t="s">
        <v>21</v>
      </c>
      <c r="F2535" s="30" t="s">
        <v>1064</v>
      </c>
      <c r="G2535" s="30" t="s">
        <v>229</v>
      </c>
      <c r="H2535" s="6">
        <f t="shared" si="181"/>
        <v>-166000</v>
      </c>
      <c r="I2535" s="25">
        <f t="shared" si="182"/>
        <v>84.11214953271028</v>
      </c>
      <c r="K2535" t="s">
        <v>958</v>
      </c>
      <c r="M2535" s="43">
        <v>535</v>
      </c>
    </row>
    <row r="2536" spans="2:13" ht="12.75">
      <c r="B2536" s="9">
        <v>2000</v>
      </c>
      <c r="C2536" s="1" t="s">
        <v>1070</v>
      </c>
      <c r="D2536" s="15" t="s">
        <v>21</v>
      </c>
      <c r="E2536" s="1" t="s">
        <v>21</v>
      </c>
      <c r="F2536" s="30" t="s">
        <v>1064</v>
      </c>
      <c r="G2536" s="30" t="s">
        <v>229</v>
      </c>
      <c r="H2536" s="6">
        <f t="shared" si="181"/>
        <v>-168000</v>
      </c>
      <c r="I2536" s="25">
        <f t="shared" si="182"/>
        <v>3.7383177570093458</v>
      </c>
      <c r="K2536" t="s">
        <v>958</v>
      </c>
      <c r="M2536" s="43">
        <v>535</v>
      </c>
    </row>
    <row r="2537" spans="2:13" ht="12.75">
      <c r="B2537" s="9">
        <v>2000</v>
      </c>
      <c r="C2537" s="1" t="s">
        <v>1200</v>
      </c>
      <c r="D2537" s="15" t="s">
        <v>21</v>
      </c>
      <c r="E2537" s="1" t="s">
        <v>21</v>
      </c>
      <c r="F2537" s="30" t="s">
        <v>1046</v>
      </c>
      <c r="G2537" s="30" t="s">
        <v>306</v>
      </c>
      <c r="H2537" s="6">
        <f t="shared" si="181"/>
        <v>-170000</v>
      </c>
      <c r="I2537" s="25">
        <f t="shared" si="182"/>
        <v>3.7383177570093458</v>
      </c>
      <c r="K2537" t="s">
        <v>958</v>
      </c>
      <c r="M2537" s="43">
        <v>535</v>
      </c>
    </row>
    <row r="2538" spans="2:13" ht="12.75">
      <c r="B2538" s="9">
        <v>13000</v>
      </c>
      <c r="C2538" s="1" t="s">
        <v>1201</v>
      </c>
      <c r="D2538" s="15" t="s">
        <v>21</v>
      </c>
      <c r="E2538" s="1" t="s">
        <v>21</v>
      </c>
      <c r="F2538" s="30" t="s">
        <v>1046</v>
      </c>
      <c r="G2538" s="30" t="s">
        <v>740</v>
      </c>
      <c r="H2538" s="6">
        <f t="shared" si="181"/>
        <v>-183000</v>
      </c>
      <c r="I2538" s="25">
        <f t="shared" si="182"/>
        <v>24.299065420560748</v>
      </c>
      <c r="K2538" t="s">
        <v>958</v>
      </c>
      <c r="M2538" s="43">
        <v>535</v>
      </c>
    </row>
    <row r="2539" spans="2:13" ht="12.75">
      <c r="B2539" s="9">
        <v>45000</v>
      </c>
      <c r="C2539" s="41" t="s">
        <v>1071</v>
      </c>
      <c r="D2539" s="15" t="s">
        <v>21</v>
      </c>
      <c r="E2539" s="1" t="s">
        <v>21</v>
      </c>
      <c r="F2539" s="30" t="s">
        <v>1072</v>
      </c>
      <c r="G2539" s="30" t="s">
        <v>289</v>
      </c>
      <c r="H2539" s="6">
        <f t="shared" si="181"/>
        <v>-228000</v>
      </c>
      <c r="I2539" s="25">
        <f t="shared" si="182"/>
        <v>84.11214953271028</v>
      </c>
      <c r="K2539" t="s">
        <v>958</v>
      </c>
      <c r="M2539" s="43">
        <v>535</v>
      </c>
    </row>
    <row r="2540" spans="2:13" ht="12.75">
      <c r="B2540" s="9">
        <v>14000</v>
      </c>
      <c r="C2540" s="15" t="s">
        <v>1057</v>
      </c>
      <c r="D2540" s="15" t="s">
        <v>21</v>
      </c>
      <c r="E2540" s="1" t="s">
        <v>21</v>
      </c>
      <c r="F2540" s="115" t="s">
        <v>1058</v>
      </c>
      <c r="G2540" s="30" t="s">
        <v>395</v>
      </c>
      <c r="H2540" s="6">
        <f t="shared" si="181"/>
        <v>-242000</v>
      </c>
      <c r="I2540" s="25">
        <f t="shared" si="182"/>
        <v>26.16822429906542</v>
      </c>
      <c r="K2540" s="87" t="s">
        <v>498</v>
      </c>
      <c r="M2540" s="43">
        <v>535</v>
      </c>
    </row>
    <row r="2541" spans="2:13" ht="12.75">
      <c r="B2541" s="9">
        <v>25000</v>
      </c>
      <c r="C2541" s="41" t="s">
        <v>1206</v>
      </c>
      <c r="D2541" s="15" t="s">
        <v>21</v>
      </c>
      <c r="E2541" s="1" t="s">
        <v>21</v>
      </c>
      <c r="F2541" s="30" t="s">
        <v>1087</v>
      </c>
      <c r="G2541" s="30" t="s">
        <v>392</v>
      </c>
      <c r="H2541" s="6">
        <f t="shared" si="181"/>
        <v>-267000</v>
      </c>
      <c r="I2541" s="25">
        <f t="shared" si="182"/>
        <v>46.728971962616825</v>
      </c>
      <c r="K2541" t="s">
        <v>958</v>
      </c>
      <c r="M2541" s="43">
        <v>535</v>
      </c>
    </row>
    <row r="2542" spans="2:13" ht="12.75">
      <c r="B2542" s="9">
        <v>5000</v>
      </c>
      <c r="C2542" s="41" t="s">
        <v>1071</v>
      </c>
      <c r="D2542" s="15" t="s">
        <v>21</v>
      </c>
      <c r="E2542" s="1" t="s">
        <v>21</v>
      </c>
      <c r="F2542" s="115" t="s">
        <v>1088</v>
      </c>
      <c r="G2542" s="30" t="s">
        <v>392</v>
      </c>
      <c r="H2542" s="6">
        <f t="shared" si="181"/>
        <v>-272000</v>
      </c>
      <c r="I2542" s="25">
        <f t="shared" si="182"/>
        <v>9.345794392523365</v>
      </c>
      <c r="K2542" t="s">
        <v>958</v>
      </c>
      <c r="M2542" s="43">
        <v>535</v>
      </c>
    </row>
    <row r="2543" spans="2:13" ht="12.75">
      <c r="B2543" s="9">
        <v>5000</v>
      </c>
      <c r="C2543" s="1" t="s">
        <v>1073</v>
      </c>
      <c r="D2543" s="15" t="s">
        <v>21</v>
      </c>
      <c r="E2543" s="1" t="s">
        <v>21</v>
      </c>
      <c r="F2543" s="30" t="s">
        <v>1074</v>
      </c>
      <c r="G2543" s="30" t="s">
        <v>289</v>
      </c>
      <c r="H2543" s="6">
        <f t="shared" si="181"/>
        <v>-277000</v>
      </c>
      <c r="I2543" s="25">
        <f t="shared" si="182"/>
        <v>9.345794392523365</v>
      </c>
      <c r="K2543" t="s">
        <v>958</v>
      </c>
      <c r="M2543" s="43">
        <v>535</v>
      </c>
    </row>
    <row r="2544" spans="2:13" ht="12.75">
      <c r="B2544" s="9">
        <v>20000</v>
      </c>
      <c r="C2544" s="1" t="s">
        <v>1075</v>
      </c>
      <c r="D2544" s="15" t="s">
        <v>21</v>
      </c>
      <c r="E2544" s="1" t="s">
        <v>21</v>
      </c>
      <c r="F2544" s="30" t="s">
        <v>1076</v>
      </c>
      <c r="G2544" s="30" t="s">
        <v>289</v>
      </c>
      <c r="H2544" s="6">
        <f t="shared" si="181"/>
        <v>-297000</v>
      </c>
      <c r="I2544" s="25">
        <f t="shared" si="182"/>
        <v>37.38317757009346</v>
      </c>
      <c r="K2544" t="s">
        <v>958</v>
      </c>
      <c r="M2544" s="43">
        <v>535</v>
      </c>
    </row>
    <row r="2545" spans="2:13" ht="12.75">
      <c r="B2545" s="9">
        <v>15000</v>
      </c>
      <c r="C2545" s="1" t="s">
        <v>1202</v>
      </c>
      <c r="D2545" s="15" t="s">
        <v>21</v>
      </c>
      <c r="E2545" s="1" t="s">
        <v>21</v>
      </c>
      <c r="F2545" s="30" t="s">
        <v>1076</v>
      </c>
      <c r="G2545" s="30" t="s">
        <v>289</v>
      </c>
      <c r="H2545" s="6">
        <f t="shared" si="181"/>
        <v>-312000</v>
      </c>
      <c r="I2545" s="25">
        <f t="shared" si="182"/>
        <v>28.037383177570092</v>
      </c>
      <c r="K2545" t="s">
        <v>958</v>
      </c>
      <c r="M2545" s="43">
        <v>535</v>
      </c>
    </row>
    <row r="2546" spans="2:13" ht="12.75">
      <c r="B2546" s="9">
        <v>3000</v>
      </c>
      <c r="C2546" s="1" t="s">
        <v>1073</v>
      </c>
      <c r="D2546" s="15" t="s">
        <v>21</v>
      </c>
      <c r="E2546" s="1" t="s">
        <v>21</v>
      </c>
      <c r="F2546" s="30" t="s">
        <v>1077</v>
      </c>
      <c r="G2546" s="30" t="s">
        <v>335</v>
      </c>
      <c r="H2546" s="6">
        <f t="shared" si="181"/>
        <v>-315000</v>
      </c>
      <c r="I2546" s="25">
        <f t="shared" si="182"/>
        <v>5.607476635514018</v>
      </c>
      <c r="K2546" t="s">
        <v>958</v>
      </c>
      <c r="M2546" s="43">
        <v>535</v>
      </c>
    </row>
    <row r="2547" spans="2:13" ht="12.75">
      <c r="B2547" s="9">
        <v>25000</v>
      </c>
      <c r="C2547" s="1" t="s">
        <v>1203</v>
      </c>
      <c r="D2547" s="15" t="s">
        <v>21</v>
      </c>
      <c r="E2547" s="1" t="s">
        <v>21</v>
      </c>
      <c r="F2547" s="30" t="s">
        <v>1078</v>
      </c>
      <c r="G2547" s="30" t="s">
        <v>341</v>
      </c>
      <c r="H2547" s="6">
        <f t="shared" si="181"/>
        <v>-340000</v>
      </c>
      <c r="I2547" s="25">
        <f t="shared" si="182"/>
        <v>46.728971962616825</v>
      </c>
      <c r="K2547" t="s">
        <v>958</v>
      </c>
      <c r="M2547" s="43">
        <v>535</v>
      </c>
    </row>
    <row r="2548" spans="2:13" ht="12.75">
      <c r="B2548" s="9">
        <v>5000</v>
      </c>
      <c r="C2548" s="1" t="s">
        <v>1079</v>
      </c>
      <c r="D2548" s="15" t="s">
        <v>21</v>
      </c>
      <c r="E2548" s="1" t="s">
        <v>21</v>
      </c>
      <c r="F2548" s="30" t="s">
        <v>1080</v>
      </c>
      <c r="G2548" s="30" t="s">
        <v>341</v>
      </c>
      <c r="H2548" s="6">
        <f t="shared" si="181"/>
        <v>-345000</v>
      </c>
      <c r="I2548" s="25">
        <f t="shared" si="182"/>
        <v>9.345794392523365</v>
      </c>
      <c r="K2548" t="s">
        <v>958</v>
      </c>
      <c r="M2548" s="43">
        <v>535</v>
      </c>
    </row>
    <row r="2549" spans="2:13" ht="12.75">
      <c r="B2549" s="9">
        <v>2500</v>
      </c>
      <c r="C2549" s="1" t="s">
        <v>1081</v>
      </c>
      <c r="D2549" s="15" t="s">
        <v>21</v>
      </c>
      <c r="E2549" s="1" t="s">
        <v>21</v>
      </c>
      <c r="F2549" s="30" t="s">
        <v>1082</v>
      </c>
      <c r="G2549" s="30" t="s">
        <v>341</v>
      </c>
      <c r="H2549" s="6">
        <f t="shared" si="181"/>
        <v>-347500</v>
      </c>
      <c r="I2549" s="25">
        <f t="shared" si="182"/>
        <v>4.672897196261682</v>
      </c>
      <c r="K2549" t="s">
        <v>958</v>
      </c>
      <c r="M2549" s="43">
        <v>535</v>
      </c>
    </row>
    <row r="2550" spans="2:13" ht="12.75">
      <c r="B2550" s="9">
        <v>6100</v>
      </c>
      <c r="C2550" s="1" t="s">
        <v>1081</v>
      </c>
      <c r="D2550" s="15" t="s">
        <v>21</v>
      </c>
      <c r="E2550" s="1" t="s">
        <v>21</v>
      </c>
      <c r="F2550" s="30" t="s">
        <v>1083</v>
      </c>
      <c r="G2550" s="30" t="s">
        <v>341</v>
      </c>
      <c r="H2550" s="6">
        <f t="shared" si="181"/>
        <v>-353600</v>
      </c>
      <c r="I2550" s="25">
        <f t="shared" si="182"/>
        <v>11.401869158878505</v>
      </c>
      <c r="K2550" t="s">
        <v>958</v>
      </c>
      <c r="M2550" s="43">
        <v>535</v>
      </c>
    </row>
    <row r="2551" spans="2:13" ht="12.75">
      <c r="B2551" s="9">
        <v>5000</v>
      </c>
      <c r="C2551" s="1" t="s">
        <v>1084</v>
      </c>
      <c r="D2551" s="15" t="s">
        <v>21</v>
      </c>
      <c r="E2551" s="1" t="s">
        <v>21</v>
      </c>
      <c r="F2551" s="30" t="s">
        <v>1085</v>
      </c>
      <c r="G2551" s="30" t="s">
        <v>350</v>
      </c>
      <c r="H2551" s="6">
        <f t="shared" si="181"/>
        <v>-358600</v>
      </c>
      <c r="I2551" s="25">
        <f t="shared" si="182"/>
        <v>9.345794392523365</v>
      </c>
      <c r="K2551" t="s">
        <v>958</v>
      </c>
      <c r="M2551" s="43">
        <v>535</v>
      </c>
    </row>
    <row r="2552" spans="2:13" ht="12.75">
      <c r="B2552" s="9">
        <v>3000</v>
      </c>
      <c r="C2552" s="1" t="s">
        <v>1205</v>
      </c>
      <c r="D2552" s="15" t="s">
        <v>21</v>
      </c>
      <c r="E2552" s="1" t="s">
        <v>21</v>
      </c>
      <c r="F2552" s="30" t="s">
        <v>1086</v>
      </c>
      <c r="G2552" s="30" t="s">
        <v>350</v>
      </c>
      <c r="H2552" s="6">
        <f t="shared" si="181"/>
        <v>-361600</v>
      </c>
      <c r="I2552" s="25">
        <f t="shared" si="182"/>
        <v>5.607476635514018</v>
      </c>
      <c r="K2552" t="s">
        <v>958</v>
      </c>
      <c r="M2552" s="43">
        <v>535</v>
      </c>
    </row>
    <row r="2553" spans="2:13" ht="12.75">
      <c r="B2553" s="9">
        <v>2500</v>
      </c>
      <c r="C2553" s="1" t="s">
        <v>1204</v>
      </c>
      <c r="D2553" s="15" t="s">
        <v>21</v>
      </c>
      <c r="E2553" s="1" t="s">
        <v>21</v>
      </c>
      <c r="F2553" s="30" t="s">
        <v>1086</v>
      </c>
      <c r="G2553" s="30" t="s">
        <v>350</v>
      </c>
      <c r="H2553" s="6">
        <f t="shared" si="181"/>
        <v>-364100</v>
      </c>
      <c r="I2553" s="25">
        <f t="shared" si="182"/>
        <v>4.672897196261682</v>
      </c>
      <c r="K2553" t="s">
        <v>958</v>
      </c>
      <c r="M2553" s="43">
        <v>535</v>
      </c>
    </row>
    <row r="2554" spans="1:13" s="18" customFormat="1" ht="12.75">
      <c r="A2554" s="15"/>
      <c r="B2554" s="252">
        <v>3000</v>
      </c>
      <c r="C2554" s="15" t="s">
        <v>1159</v>
      </c>
      <c r="D2554" s="15" t="s">
        <v>21</v>
      </c>
      <c r="E2554" s="15" t="s">
        <v>21</v>
      </c>
      <c r="F2554" s="57" t="s">
        <v>399</v>
      </c>
      <c r="G2554" s="113" t="s">
        <v>289</v>
      </c>
      <c r="H2554" s="6">
        <f t="shared" si="181"/>
        <v>-367100</v>
      </c>
      <c r="I2554" s="25">
        <f t="shared" si="182"/>
        <v>5.607476635514018</v>
      </c>
      <c r="K2554" s="18" t="s">
        <v>30</v>
      </c>
      <c r="M2554" s="43">
        <v>535</v>
      </c>
    </row>
    <row r="2555" spans="1:13" s="96" customFormat="1" ht="12.75">
      <c r="A2555" s="14"/>
      <c r="B2555" s="386">
        <f>SUM(B2521:B2554)</f>
        <v>367100</v>
      </c>
      <c r="C2555" s="14"/>
      <c r="D2555" s="14"/>
      <c r="E2555" s="14" t="s">
        <v>21</v>
      </c>
      <c r="F2555" s="21"/>
      <c r="G2555" s="21"/>
      <c r="H2555" s="94">
        <v>0</v>
      </c>
      <c r="I2555" s="95">
        <f aca="true" t="shared" si="183" ref="I2555:I2595">+B2555/M2555</f>
        <v>686.1682242990654</v>
      </c>
      <c r="M2555" s="43">
        <v>535</v>
      </c>
    </row>
    <row r="2556" spans="2:13" ht="12.75">
      <c r="B2556" s="44"/>
      <c r="H2556" s="6">
        <f aca="true" t="shared" si="184" ref="H2556:H2592">H2555-B2556</f>
        <v>0</v>
      </c>
      <c r="I2556" s="25">
        <f t="shared" si="183"/>
        <v>0</v>
      </c>
      <c r="M2556" s="43">
        <v>535</v>
      </c>
    </row>
    <row r="2557" spans="2:13" ht="12.75">
      <c r="B2557" s="44"/>
      <c r="H2557" s="6">
        <f t="shared" si="184"/>
        <v>0</v>
      </c>
      <c r="I2557" s="25">
        <f t="shared" si="183"/>
        <v>0</v>
      </c>
      <c r="M2557" s="43">
        <v>535</v>
      </c>
    </row>
    <row r="2558" spans="1:13" ht="12.75">
      <c r="A2558" s="15"/>
      <c r="B2558" s="252">
        <v>475</v>
      </c>
      <c r="C2558" s="37" t="s">
        <v>1119</v>
      </c>
      <c r="D2558" s="15" t="s">
        <v>21</v>
      </c>
      <c r="E2558" s="15" t="s">
        <v>1089</v>
      </c>
      <c r="F2558" s="30" t="s">
        <v>1090</v>
      </c>
      <c r="G2558" s="34" t="s">
        <v>39</v>
      </c>
      <c r="H2558" s="6">
        <f t="shared" si="184"/>
        <v>-475</v>
      </c>
      <c r="I2558" s="25">
        <f t="shared" si="183"/>
        <v>0.8878504672897196</v>
      </c>
      <c r="J2558" s="18"/>
      <c r="K2558" t="s">
        <v>498</v>
      </c>
      <c r="L2558" s="18"/>
      <c r="M2558" s="43">
        <v>535</v>
      </c>
    </row>
    <row r="2559" spans="2:13" ht="12.75">
      <c r="B2559" s="9">
        <v>475</v>
      </c>
      <c r="C2559" s="37" t="s">
        <v>1119</v>
      </c>
      <c r="D2559" s="15" t="s">
        <v>21</v>
      </c>
      <c r="E2559" s="15" t="s">
        <v>1089</v>
      </c>
      <c r="F2559" s="30" t="s">
        <v>1091</v>
      </c>
      <c r="G2559" s="34" t="s">
        <v>39</v>
      </c>
      <c r="H2559" s="6">
        <f t="shared" si="184"/>
        <v>-950</v>
      </c>
      <c r="I2559" s="25">
        <f t="shared" si="183"/>
        <v>0.8878504672897196</v>
      </c>
      <c r="K2559" t="s">
        <v>498</v>
      </c>
      <c r="M2559" s="43">
        <v>535</v>
      </c>
    </row>
    <row r="2560" spans="1:13" ht="12.75">
      <c r="A2560" s="15"/>
      <c r="B2560" s="252">
        <v>475</v>
      </c>
      <c r="C2560" s="37" t="s">
        <v>1119</v>
      </c>
      <c r="D2560" s="15" t="s">
        <v>21</v>
      </c>
      <c r="E2560" s="15" t="s">
        <v>1089</v>
      </c>
      <c r="F2560" s="30" t="s">
        <v>1092</v>
      </c>
      <c r="G2560" s="34" t="s">
        <v>39</v>
      </c>
      <c r="H2560" s="6">
        <f t="shared" si="184"/>
        <v>-1425</v>
      </c>
      <c r="I2560" s="25">
        <f t="shared" si="183"/>
        <v>0.8878504672897196</v>
      </c>
      <c r="J2560" s="18"/>
      <c r="K2560" t="s">
        <v>498</v>
      </c>
      <c r="L2560" s="18"/>
      <c r="M2560" s="43">
        <v>535</v>
      </c>
    </row>
    <row r="2561" spans="2:13" ht="12.75">
      <c r="B2561" s="9">
        <v>875</v>
      </c>
      <c r="C2561" s="37" t="s">
        <v>1119</v>
      </c>
      <c r="D2561" s="15" t="s">
        <v>21</v>
      </c>
      <c r="E2561" s="15" t="s">
        <v>1089</v>
      </c>
      <c r="F2561" s="30" t="s">
        <v>1093</v>
      </c>
      <c r="G2561" s="34" t="s">
        <v>39</v>
      </c>
      <c r="H2561" s="6">
        <f t="shared" si="184"/>
        <v>-2300</v>
      </c>
      <c r="I2561" s="25">
        <f t="shared" si="183"/>
        <v>1.6355140186915889</v>
      </c>
      <c r="K2561" t="s">
        <v>498</v>
      </c>
      <c r="M2561" s="43">
        <v>535</v>
      </c>
    </row>
    <row r="2562" spans="1:13" ht="12.75">
      <c r="A2562" s="15"/>
      <c r="B2562" s="252">
        <v>1175</v>
      </c>
      <c r="C2562" s="37" t="s">
        <v>1119</v>
      </c>
      <c r="D2562" s="15" t="s">
        <v>21</v>
      </c>
      <c r="E2562" s="15" t="s">
        <v>1089</v>
      </c>
      <c r="F2562" s="30" t="s">
        <v>1094</v>
      </c>
      <c r="G2562" s="34" t="s">
        <v>58</v>
      </c>
      <c r="H2562" s="6">
        <f t="shared" si="184"/>
        <v>-3475</v>
      </c>
      <c r="I2562" s="25">
        <f t="shared" si="183"/>
        <v>2.196261682242991</v>
      </c>
      <c r="J2562" s="18"/>
      <c r="K2562" t="s">
        <v>498</v>
      </c>
      <c r="L2562" s="18"/>
      <c r="M2562" s="43">
        <v>535</v>
      </c>
    </row>
    <row r="2563" spans="2:13" ht="12.75">
      <c r="B2563" s="9">
        <v>3100</v>
      </c>
      <c r="C2563" s="37" t="s">
        <v>1119</v>
      </c>
      <c r="D2563" s="15" t="s">
        <v>21</v>
      </c>
      <c r="E2563" s="15" t="s">
        <v>1089</v>
      </c>
      <c r="F2563" s="30" t="s">
        <v>1095</v>
      </c>
      <c r="G2563" s="34" t="s">
        <v>58</v>
      </c>
      <c r="H2563" s="6">
        <f t="shared" si="184"/>
        <v>-6575</v>
      </c>
      <c r="I2563" s="25">
        <f t="shared" si="183"/>
        <v>5.794392523364486</v>
      </c>
      <c r="K2563" t="s">
        <v>498</v>
      </c>
      <c r="M2563" s="43">
        <v>535</v>
      </c>
    </row>
    <row r="2564" spans="2:13" ht="12.75">
      <c r="B2564" s="9">
        <v>475</v>
      </c>
      <c r="C2564" s="37" t="s">
        <v>1119</v>
      </c>
      <c r="D2564" s="15" t="s">
        <v>21</v>
      </c>
      <c r="E2564" s="1" t="s">
        <v>1089</v>
      </c>
      <c r="F2564" s="30" t="s">
        <v>497</v>
      </c>
      <c r="G2564" s="30" t="s">
        <v>152</v>
      </c>
      <c r="H2564" s="6">
        <f t="shared" si="184"/>
        <v>-7050</v>
      </c>
      <c r="I2564" s="25">
        <f t="shared" si="183"/>
        <v>0.8878504672897196</v>
      </c>
      <c r="K2564" t="s">
        <v>498</v>
      </c>
      <c r="M2564" s="43">
        <v>535</v>
      </c>
    </row>
    <row r="2565" spans="2:13" ht="12.75">
      <c r="B2565" s="9">
        <v>475</v>
      </c>
      <c r="C2565" s="37" t="s">
        <v>1119</v>
      </c>
      <c r="D2565" s="15" t="s">
        <v>21</v>
      </c>
      <c r="E2565" s="1" t="s">
        <v>1089</v>
      </c>
      <c r="F2565" s="30" t="s">
        <v>499</v>
      </c>
      <c r="G2565" s="30" t="s">
        <v>152</v>
      </c>
      <c r="H2565" s="6">
        <f t="shared" si="184"/>
        <v>-7525</v>
      </c>
      <c r="I2565" s="25">
        <f t="shared" si="183"/>
        <v>0.8878504672897196</v>
      </c>
      <c r="K2565" t="s">
        <v>498</v>
      </c>
      <c r="M2565" s="43">
        <v>535</v>
      </c>
    </row>
    <row r="2566" spans="2:13" ht="12.75">
      <c r="B2566" s="9">
        <v>475</v>
      </c>
      <c r="C2566" s="37" t="s">
        <v>1119</v>
      </c>
      <c r="D2566" s="15" t="s">
        <v>21</v>
      </c>
      <c r="E2566" s="1" t="s">
        <v>1089</v>
      </c>
      <c r="F2566" s="30" t="s">
        <v>500</v>
      </c>
      <c r="G2566" s="30" t="s">
        <v>152</v>
      </c>
      <c r="H2566" s="6">
        <f t="shared" si="184"/>
        <v>-8000</v>
      </c>
      <c r="I2566" s="25">
        <f t="shared" si="183"/>
        <v>0.8878504672897196</v>
      </c>
      <c r="K2566" t="s">
        <v>498</v>
      </c>
      <c r="M2566" s="43">
        <v>535</v>
      </c>
    </row>
    <row r="2567" spans="2:13" ht="12.75">
      <c r="B2567" s="9">
        <v>2500</v>
      </c>
      <c r="C2567" s="37" t="s">
        <v>1119</v>
      </c>
      <c r="D2567" s="15" t="s">
        <v>21</v>
      </c>
      <c r="E2567" s="1" t="s">
        <v>1089</v>
      </c>
      <c r="F2567" s="30" t="s">
        <v>1096</v>
      </c>
      <c r="G2567" s="30" t="s">
        <v>152</v>
      </c>
      <c r="H2567" s="6">
        <f t="shared" si="184"/>
        <v>-10500</v>
      </c>
      <c r="I2567" s="25">
        <f t="shared" si="183"/>
        <v>4.672897196261682</v>
      </c>
      <c r="K2567" t="s">
        <v>498</v>
      </c>
      <c r="M2567" s="43">
        <v>535</v>
      </c>
    </row>
    <row r="2568" spans="2:13" ht="12.75">
      <c r="B2568" s="9">
        <v>500</v>
      </c>
      <c r="C2568" s="37" t="s">
        <v>1119</v>
      </c>
      <c r="D2568" s="15" t="s">
        <v>21</v>
      </c>
      <c r="E2568" s="1" t="s">
        <v>1089</v>
      </c>
      <c r="F2568" s="30" t="s">
        <v>1097</v>
      </c>
      <c r="G2568" s="30" t="s">
        <v>154</v>
      </c>
      <c r="H2568" s="6">
        <f t="shared" si="184"/>
        <v>-11000</v>
      </c>
      <c r="I2568" s="25">
        <f t="shared" si="183"/>
        <v>0.9345794392523364</v>
      </c>
      <c r="K2568" t="s">
        <v>498</v>
      </c>
      <c r="M2568" s="43">
        <v>535</v>
      </c>
    </row>
    <row r="2569" spans="2:13" ht="12.75">
      <c r="B2569" s="9">
        <v>875</v>
      </c>
      <c r="C2569" s="37" t="s">
        <v>1119</v>
      </c>
      <c r="D2569" s="15" t="s">
        <v>21</v>
      </c>
      <c r="E2569" s="1" t="s">
        <v>1089</v>
      </c>
      <c r="F2569" s="30" t="s">
        <v>1098</v>
      </c>
      <c r="G2569" s="30" t="s">
        <v>154</v>
      </c>
      <c r="H2569" s="6">
        <f t="shared" si="184"/>
        <v>-11875</v>
      </c>
      <c r="I2569" s="25">
        <f t="shared" si="183"/>
        <v>1.6355140186915889</v>
      </c>
      <c r="K2569" t="s">
        <v>498</v>
      </c>
      <c r="M2569" s="43">
        <v>535</v>
      </c>
    </row>
    <row r="2570" spans="2:13" ht="12.75">
      <c r="B2570" s="9">
        <v>725</v>
      </c>
      <c r="C2570" s="37" t="s">
        <v>1119</v>
      </c>
      <c r="D2570" s="15" t="s">
        <v>21</v>
      </c>
      <c r="E2570" s="1" t="s">
        <v>1089</v>
      </c>
      <c r="F2570" s="30" t="s">
        <v>1099</v>
      </c>
      <c r="G2570" s="30" t="s">
        <v>154</v>
      </c>
      <c r="H2570" s="6">
        <f t="shared" si="184"/>
        <v>-12600</v>
      </c>
      <c r="I2570" s="25">
        <f t="shared" si="183"/>
        <v>1.355140186915888</v>
      </c>
      <c r="K2570" t="s">
        <v>498</v>
      </c>
      <c r="M2570" s="43">
        <v>535</v>
      </c>
    </row>
    <row r="2571" spans="2:13" ht="12.75">
      <c r="B2571" s="9">
        <v>2500</v>
      </c>
      <c r="C2571" s="37" t="s">
        <v>1119</v>
      </c>
      <c r="D2571" s="15" t="s">
        <v>21</v>
      </c>
      <c r="E2571" s="1" t="s">
        <v>1089</v>
      </c>
      <c r="F2571" s="30" t="s">
        <v>1100</v>
      </c>
      <c r="G2571" s="30" t="s">
        <v>156</v>
      </c>
      <c r="H2571" s="6">
        <f t="shared" si="184"/>
        <v>-15100</v>
      </c>
      <c r="I2571" s="25">
        <f t="shared" si="183"/>
        <v>4.672897196261682</v>
      </c>
      <c r="K2571" t="s">
        <v>498</v>
      </c>
      <c r="M2571" s="43">
        <v>535</v>
      </c>
    </row>
    <row r="2572" spans="2:13" ht="12.75">
      <c r="B2572" s="9">
        <v>725</v>
      </c>
      <c r="C2572" s="37" t="s">
        <v>1119</v>
      </c>
      <c r="D2572" s="15" t="s">
        <v>21</v>
      </c>
      <c r="E2572" s="1" t="s">
        <v>1089</v>
      </c>
      <c r="F2572" s="30" t="s">
        <v>1101</v>
      </c>
      <c r="G2572" s="30" t="s">
        <v>156</v>
      </c>
      <c r="H2572" s="6">
        <f t="shared" si="184"/>
        <v>-15825</v>
      </c>
      <c r="I2572" s="25">
        <f t="shared" si="183"/>
        <v>1.355140186915888</v>
      </c>
      <c r="K2572" t="s">
        <v>498</v>
      </c>
      <c r="M2572" s="43">
        <v>535</v>
      </c>
    </row>
    <row r="2573" spans="2:13" ht="12.75">
      <c r="B2573" s="9">
        <v>475</v>
      </c>
      <c r="C2573" s="37" t="s">
        <v>1119</v>
      </c>
      <c r="D2573" s="15" t="s">
        <v>21</v>
      </c>
      <c r="E2573" s="1" t="s">
        <v>1089</v>
      </c>
      <c r="F2573" s="30" t="s">
        <v>1102</v>
      </c>
      <c r="G2573" s="30" t="s">
        <v>156</v>
      </c>
      <c r="H2573" s="6">
        <f t="shared" si="184"/>
        <v>-16300</v>
      </c>
      <c r="I2573" s="25">
        <f t="shared" si="183"/>
        <v>0.8878504672897196</v>
      </c>
      <c r="K2573" t="s">
        <v>498</v>
      </c>
      <c r="M2573" s="43">
        <v>535</v>
      </c>
    </row>
    <row r="2574" spans="2:13" ht="12.75">
      <c r="B2574" s="9">
        <v>725</v>
      </c>
      <c r="C2574" s="37" t="s">
        <v>1119</v>
      </c>
      <c r="D2574" s="15" t="s">
        <v>21</v>
      </c>
      <c r="E2574" s="1" t="s">
        <v>1089</v>
      </c>
      <c r="F2574" s="30" t="s">
        <v>1103</v>
      </c>
      <c r="G2574" s="30" t="s">
        <v>167</v>
      </c>
      <c r="H2574" s="6">
        <f t="shared" si="184"/>
        <v>-17025</v>
      </c>
      <c r="I2574" s="25">
        <f t="shared" si="183"/>
        <v>1.355140186915888</v>
      </c>
      <c r="K2574" t="s">
        <v>498</v>
      </c>
      <c r="M2574" s="43">
        <v>535</v>
      </c>
    </row>
    <row r="2575" spans="2:13" ht="12.75">
      <c r="B2575" s="9">
        <v>1775</v>
      </c>
      <c r="C2575" s="37" t="s">
        <v>1119</v>
      </c>
      <c r="D2575" s="15" t="s">
        <v>21</v>
      </c>
      <c r="E2575" s="1" t="s">
        <v>1089</v>
      </c>
      <c r="F2575" s="30" t="s">
        <v>1104</v>
      </c>
      <c r="G2575" s="30" t="s">
        <v>167</v>
      </c>
      <c r="H2575" s="6">
        <f t="shared" si="184"/>
        <v>-18800</v>
      </c>
      <c r="I2575" s="25">
        <f t="shared" si="183"/>
        <v>3.317757009345794</v>
      </c>
      <c r="K2575" t="s">
        <v>498</v>
      </c>
      <c r="M2575" s="43">
        <v>535</v>
      </c>
    </row>
    <row r="2576" spans="2:13" ht="12.75">
      <c r="B2576" s="9">
        <v>875</v>
      </c>
      <c r="C2576" s="37" t="s">
        <v>1119</v>
      </c>
      <c r="D2576" s="15" t="s">
        <v>21</v>
      </c>
      <c r="E2576" s="1" t="s">
        <v>1089</v>
      </c>
      <c r="F2576" s="30" t="s">
        <v>1105</v>
      </c>
      <c r="G2576" s="30" t="s">
        <v>169</v>
      </c>
      <c r="H2576" s="6">
        <f t="shared" si="184"/>
        <v>-19675</v>
      </c>
      <c r="I2576" s="25">
        <f t="shared" si="183"/>
        <v>1.6355140186915889</v>
      </c>
      <c r="K2576" t="s">
        <v>498</v>
      </c>
      <c r="M2576" s="43">
        <v>535</v>
      </c>
    </row>
    <row r="2577" spans="2:13" ht="12.75">
      <c r="B2577" s="9">
        <v>3100</v>
      </c>
      <c r="C2577" s="37" t="s">
        <v>1119</v>
      </c>
      <c r="D2577" s="15" t="s">
        <v>21</v>
      </c>
      <c r="E2577" s="1" t="s">
        <v>1089</v>
      </c>
      <c r="F2577" s="30" t="s">
        <v>1106</v>
      </c>
      <c r="G2577" s="30" t="s">
        <v>169</v>
      </c>
      <c r="H2577" s="6">
        <f t="shared" si="184"/>
        <v>-22775</v>
      </c>
      <c r="I2577" s="25">
        <f t="shared" si="183"/>
        <v>5.794392523364486</v>
      </c>
      <c r="K2577" t="s">
        <v>498</v>
      </c>
      <c r="M2577" s="43">
        <v>535</v>
      </c>
    </row>
    <row r="2578" spans="2:13" ht="12.75">
      <c r="B2578" s="9">
        <v>3100</v>
      </c>
      <c r="C2578" s="37" t="s">
        <v>1119</v>
      </c>
      <c r="D2578" s="15" t="s">
        <v>21</v>
      </c>
      <c r="E2578" s="1" t="s">
        <v>1089</v>
      </c>
      <c r="F2578" s="30" t="s">
        <v>1107</v>
      </c>
      <c r="G2578" s="30" t="s">
        <v>169</v>
      </c>
      <c r="H2578" s="6">
        <f t="shared" si="184"/>
        <v>-25875</v>
      </c>
      <c r="I2578" s="25">
        <f t="shared" si="183"/>
        <v>5.794392523364486</v>
      </c>
      <c r="K2578" t="s">
        <v>498</v>
      </c>
      <c r="M2578" s="43">
        <v>535</v>
      </c>
    </row>
    <row r="2579" spans="2:13" ht="12.75">
      <c r="B2579" s="9">
        <v>475</v>
      </c>
      <c r="C2579" s="37" t="s">
        <v>1119</v>
      </c>
      <c r="D2579" s="15" t="s">
        <v>21</v>
      </c>
      <c r="E2579" s="1" t="s">
        <v>1089</v>
      </c>
      <c r="F2579" s="30" t="s">
        <v>1108</v>
      </c>
      <c r="G2579" s="30" t="s">
        <v>169</v>
      </c>
      <c r="H2579" s="6">
        <f t="shared" si="184"/>
        <v>-26350</v>
      </c>
      <c r="I2579" s="25">
        <f t="shared" si="183"/>
        <v>0.8878504672897196</v>
      </c>
      <c r="K2579" t="s">
        <v>498</v>
      </c>
      <c r="M2579" s="43">
        <v>535</v>
      </c>
    </row>
    <row r="2580" spans="2:13" ht="12.75">
      <c r="B2580" s="9">
        <v>875</v>
      </c>
      <c r="C2580" s="37" t="s">
        <v>1119</v>
      </c>
      <c r="D2580" s="15" t="s">
        <v>21</v>
      </c>
      <c r="E2580" s="1" t="s">
        <v>1089</v>
      </c>
      <c r="F2580" s="30" t="s">
        <v>1109</v>
      </c>
      <c r="G2580" s="30" t="s">
        <v>231</v>
      </c>
      <c r="H2580" s="6">
        <f t="shared" si="184"/>
        <v>-27225</v>
      </c>
      <c r="I2580" s="25">
        <f t="shared" si="183"/>
        <v>1.6355140186915889</v>
      </c>
      <c r="K2580" t="s">
        <v>498</v>
      </c>
      <c r="M2580" s="43">
        <v>535</v>
      </c>
    </row>
    <row r="2581" spans="2:13" ht="12.75">
      <c r="B2581" s="9">
        <v>475</v>
      </c>
      <c r="C2581" s="37" t="s">
        <v>1119</v>
      </c>
      <c r="D2581" s="15" t="s">
        <v>21</v>
      </c>
      <c r="E2581" s="1" t="s">
        <v>1089</v>
      </c>
      <c r="F2581" s="30" t="s">
        <v>1110</v>
      </c>
      <c r="G2581" s="30" t="s">
        <v>231</v>
      </c>
      <c r="H2581" s="6">
        <f t="shared" si="184"/>
        <v>-27700</v>
      </c>
      <c r="I2581" s="25">
        <f t="shared" si="183"/>
        <v>0.8878504672897196</v>
      </c>
      <c r="K2581" t="s">
        <v>498</v>
      </c>
      <c r="M2581" s="43">
        <v>535</v>
      </c>
    </row>
    <row r="2582" spans="2:13" ht="12.75">
      <c r="B2582" s="9">
        <v>1175</v>
      </c>
      <c r="C2582" s="37" t="s">
        <v>1119</v>
      </c>
      <c r="D2582" s="15" t="s">
        <v>21</v>
      </c>
      <c r="E2582" s="1" t="s">
        <v>1089</v>
      </c>
      <c r="F2582" s="30" t="s">
        <v>1111</v>
      </c>
      <c r="G2582" s="30" t="s">
        <v>231</v>
      </c>
      <c r="H2582" s="6">
        <f t="shared" si="184"/>
        <v>-28875</v>
      </c>
      <c r="I2582" s="25">
        <f t="shared" si="183"/>
        <v>2.196261682242991</v>
      </c>
      <c r="K2582" t="s">
        <v>498</v>
      </c>
      <c r="M2582" s="43">
        <v>535</v>
      </c>
    </row>
    <row r="2583" spans="2:13" ht="12.75">
      <c r="B2583" s="9">
        <v>475</v>
      </c>
      <c r="C2583" s="37" t="s">
        <v>1119</v>
      </c>
      <c r="D2583" s="15" t="s">
        <v>21</v>
      </c>
      <c r="E2583" s="1" t="s">
        <v>1089</v>
      </c>
      <c r="F2583" s="30" t="s">
        <v>1112</v>
      </c>
      <c r="G2583" s="30" t="s">
        <v>231</v>
      </c>
      <c r="H2583" s="6">
        <f t="shared" si="184"/>
        <v>-29350</v>
      </c>
      <c r="I2583" s="25">
        <f t="shared" si="183"/>
        <v>0.8878504672897196</v>
      </c>
      <c r="K2583" t="s">
        <v>498</v>
      </c>
      <c r="M2583" s="43">
        <v>535</v>
      </c>
    </row>
    <row r="2584" spans="2:13" ht="12.75">
      <c r="B2584" s="9">
        <v>3100</v>
      </c>
      <c r="C2584" s="37" t="s">
        <v>1119</v>
      </c>
      <c r="D2584" s="15" t="s">
        <v>21</v>
      </c>
      <c r="E2584" s="1" t="s">
        <v>1089</v>
      </c>
      <c r="F2584" s="30" t="s">
        <v>1113</v>
      </c>
      <c r="G2584" s="30" t="s">
        <v>233</v>
      </c>
      <c r="H2584" s="6">
        <f t="shared" si="184"/>
        <v>-32450</v>
      </c>
      <c r="I2584" s="25">
        <f t="shared" si="183"/>
        <v>5.794392523364486</v>
      </c>
      <c r="K2584" t="s">
        <v>498</v>
      </c>
      <c r="M2584" s="43">
        <v>535</v>
      </c>
    </row>
    <row r="2585" spans="2:13" ht="12.75">
      <c r="B2585" s="9">
        <v>1175</v>
      </c>
      <c r="C2585" s="37" t="s">
        <v>1119</v>
      </c>
      <c r="D2585" s="15" t="s">
        <v>21</v>
      </c>
      <c r="E2585" s="1" t="s">
        <v>1089</v>
      </c>
      <c r="F2585" s="30" t="s">
        <v>1114</v>
      </c>
      <c r="G2585" s="30" t="s">
        <v>233</v>
      </c>
      <c r="H2585" s="6">
        <f t="shared" si="184"/>
        <v>-33625</v>
      </c>
      <c r="I2585" s="25">
        <f t="shared" si="183"/>
        <v>2.196261682242991</v>
      </c>
      <c r="K2585" t="s">
        <v>498</v>
      </c>
      <c r="M2585" s="43">
        <v>535</v>
      </c>
    </row>
    <row r="2586" spans="2:13" ht="12.75">
      <c r="B2586" s="9">
        <v>475</v>
      </c>
      <c r="C2586" s="37" t="s">
        <v>1119</v>
      </c>
      <c r="D2586" s="15" t="s">
        <v>21</v>
      </c>
      <c r="E2586" s="1" t="s">
        <v>1089</v>
      </c>
      <c r="F2586" s="30" t="s">
        <v>1115</v>
      </c>
      <c r="G2586" s="30" t="s">
        <v>306</v>
      </c>
      <c r="H2586" s="6">
        <f t="shared" si="184"/>
        <v>-34100</v>
      </c>
      <c r="I2586" s="25">
        <f t="shared" si="183"/>
        <v>0.8878504672897196</v>
      </c>
      <c r="K2586" t="s">
        <v>498</v>
      </c>
      <c r="M2586" s="43">
        <v>535</v>
      </c>
    </row>
    <row r="2587" spans="2:13" ht="12.75">
      <c r="B2587" s="9">
        <v>475</v>
      </c>
      <c r="C2587" s="37" t="s">
        <v>1119</v>
      </c>
      <c r="D2587" s="15" t="s">
        <v>21</v>
      </c>
      <c r="E2587" s="1" t="s">
        <v>1089</v>
      </c>
      <c r="F2587" s="30" t="s">
        <v>1116</v>
      </c>
      <c r="G2587" s="30" t="s">
        <v>338</v>
      </c>
      <c r="H2587" s="6">
        <f t="shared" si="184"/>
        <v>-34575</v>
      </c>
      <c r="I2587" s="25">
        <f t="shared" si="183"/>
        <v>0.8878504672897196</v>
      </c>
      <c r="K2587" s="87" t="s">
        <v>498</v>
      </c>
      <c r="M2587" s="43">
        <v>535</v>
      </c>
    </row>
    <row r="2588" spans="2:13" ht="12.75">
      <c r="B2588" s="9">
        <v>475</v>
      </c>
      <c r="C2588" s="37" t="s">
        <v>1119</v>
      </c>
      <c r="D2588" s="15" t="s">
        <v>21</v>
      </c>
      <c r="E2588" s="1" t="s">
        <v>1089</v>
      </c>
      <c r="F2588" s="30" t="s">
        <v>1117</v>
      </c>
      <c r="G2588" s="30" t="s">
        <v>338</v>
      </c>
      <c r="H2588" s="6">
        <f t="shared" si="184"/>
        <v>-35050</v>
      </c>
      <c r="I2588" s="25">
        <f t="shared" si="183"/>
        <v>0.8878504672897196</v>
      </c>
      <c r="K2588" s="87" t="s">
        <v>498</v>
      </c>
      <c r="M2588" s="43">
        <v>535</v>
      </c>
    </row>
    <row r="2589" spans="2:13" ht="12.75">
      <c r="B2589" s="9">
        <v>475</v>
      </c>
      <c r="C2589" s="37" t="s">
        <v>1119</v>
      </c>
      <c r="D2589" s="15" t="s">
        <v>21</v>
      </c>
      <c r="E2589" s="1" t="s">
        <v>1089</v>
      </c>
      <c r="F2589" s="30" t="s">
        <v>1118</v>
      </c>
      <c r="G2589" s="30" t="s">
        <v>338</v>
      </c>
      <c r="H2589" s="6">
        <f t="shared" si="184"/>
        <v>-35525</v>
      </c>
      <c r="I2589" s="25">
        <f t="shared" si="183"/>
        <v>0.8878504672897196</v>
      </c>
      <c r="K2589" s="87" t="s">
        <v>498</v>
      </c>
      <c r="M2589" s="43">
        <v>535</v>
      </c>
    </row>
    <row r="2590" spans="2:13" ht="12.75">
      <c r="B2590" s="9">
        <v>1775</v>
      </c>
      <c r="C2590" s="1" t="s">
        <v>1119</v>
      </c>
      <c r="D2590" s="15" t="s">
        <v>21</v>
      </c>
      <c r="E2590" s="1" t="s">
        <v>1089</v>
      </c>
      <c r="F2590" s="30" t="s">
        <v>1120</v>
      </c>
      <c r="G2590" s="30" t="s">
        <v>42</v>
      </c>
      <c r="H2590" s="6">
        <f t="shared" si="184"/>
        <v>-37300</v>
      </c>
      <c r="I2590" s="25">
        <f t="shared" si="183"/>
        <v>3.317757009345794</v>
      </c>
      <c r="K2590" t="s">
        <v>958</v>
      </c>
      <c r="M2590" s="43">
        <v>535</v>
      </c>
    </row>
    <row r="2591" spans="2:13" ht="12.75">
      <c r="B2591" s="9">
        <v>725</v>
      </c>
      <c r="C2591" s="1" t="s">
        <v>1119</v>
      </c>
      <c r="D2591" s="15" t="s">
        <v>21</v>
      </c>
      <c r="E2591" s="1" t="s">
        <v>1089</v>
      </c>
      <c r="F2591" s="30" t="s">
        <v>1121</v>
      </c>
      <c r="G2591" s="30" t="s">
        <v>154</v>
      </c>
      <c r="H2591" s="6">
        <f t="shared" si="184"/>
        <v>-38025</v>
      </c>
      <c r="I2591" s="25">
        <f t="shared" si="183"/>
        <v>1.355140186915888</v>
      </c>
      <c r="K2591" t="s">
        <v>958</v>
      </c>
      <c r="M2591" s="43">
        <v>535</v>
      </c>
    </row>
    <row r="2592" spans="2:13" ht="12.75">
      <c r="B2592" s="9">
        <v>1175</v>
      </c>
      <c r="C2592" s="1" t="s">
        <v>1119</v>
      </c>
      <c r="D2592" s="15" t="s">
        <v>21</v>
      </c>
      <c r="E2592" s="1" t="s">
        <v>1089</v>
      </c>
      <c r="F2592" s="30" t="s">
        <v>1122</v>
      </c>
      <c r="G2592" s="30" t="s">
        <v>341</v>
      </c>
      <c r="H2592" s="6">
        <f t="shared" si="184"/>
        <v>-39200</v>
      </c>
      <c r="I2592" s="25">
        <f t="shared" si="183"/>
        <v>2.196261682242991</v>
      </c>
      <c r="K2592" t="s">
        <v>958</v>
      </c>
      <c r="M2592" s="43">
        <v>535</v>
      </c>
    </row>
    <row r="2593" spans="1:13" s="96" customFormat="1" ht="12.75">
      <c r="A2593" s="14"/>
      <c r="B2593" s="386">
        <f>SUM(B2558:B2592)</f>
        <v>39200</v>
      </c>
      <c r="C2593" s="14" t="s">
        <v>1119</v>
      </c>
      <c r="D2593" s="14"/>
      <c r="E2593" s="14"/>
      <c r="F2593" s="21"/>
      <c r="G2593" s="21"/>
      <c r="H2593" s="94">
        <v>0</v>
      </c>
      <c r="I2593" s="95">
        <f t="shared" si="183"/>
        <v>73.27102803738318</v>
      </c>
      <c r="M2593" s="43">
        <v>535</v>
      </c>
    </row>
    <row r="2594" spans="2:13" ht="12.75">
      <c r="B2594" s="44"/>
      <c r="H2594" s="6">
        <f>H2593-B2594</f>
        <v>0</v>
      </c>
      <c r="I2594" s="25">
        <f t="shared" si="183"/>
        <v>0</v>
      </c>
      <c r="M2594" s="43">
        <v>535</v>
      </c>
    </row>
    <row r="2595" spans="2:13" ht="12.75">
      <c r="B2595" s="44"/>
      <c r="H2595" s="6">
        <f>H2594-B2595</f>
        <v>0</v>
      </c>
      <c r="I2595" s="25">
        <f t="shared" si="183"/>
        <v>0</v>
      </c>
      <c r="M2595" s="43">
        <v>535</v>
      </c>
    </row>
    <row r="2596" spans="1:13" s="87" customFormat="1" ht="12.75">
      <c r="A2596" s="37"/>
      <c r="B2596" s="205">
        <v>4578</v>
      </c>
      <c r="C2596" s="37" t="s">
        <v>1123</v>
      </c>
      <c r="D2596" s="37" t="s">
        <v>21</v>
      </c>
      <c r="E2596" s="37" t="s">
        <v>1124</v>
      </c>
      <c r="F2596" s="57" t="s">
        <v>466</v>
      </c>
      <c r="G2596" s="35" t="s">
        <v>395</v>
      </c>
      <c r="H2596" s="44">
        <f>H2595-B2596</f>
        <v>-4578</v>
      </c>
      <c r="I2596" s="84">
        <f>+B2596/M2595</f>
        <v>8.557009345794393</v>
      </c>
      <c r="J2596" s="121"/>
      <c r="K2596" s="121"/>
      <c r="L2596" s="121"/>
      <c r="M2596" s="43">
        <v>535</v>
      </c>
    </row>
    <row r="2597" spans="1:13" s="87" customFormat="1" ht="12.75">
      <c r="A2597" s="37"/>
      <c r="B2597" s="205">
        <v>5963</v>
      </c>
      <c r="C2597" s="37" t="s">
        <v>1123</v>
      </c>
      <c r="D2597" s="37" t="s">
        <v>21</v>
      </c>
      <c r="E2597" s="37" t="s">
        <v>1125</v>
      </c>
      <c r="F2597" s="57" t="s">
        <v>466</v>
      </c>
      <c r="G2597" s="35" t="s">
        <v>395</v>
      </c>
      <c r="H2597" s="44">
        <f>H2596-B2597</f>
        <v>-10541</v>
      </c>
      <c r="I2597" s="84">
        <f>+B2597/M2596</f>
        <v>11.145794392523365</v>
      </c>
      <c r="J2597" s="121"/>
      <c r="K2597" s="121"/>
      <c r="L2597" s="121"/>
      <c r="M2597" s="43">
        <v>535</v>
      </c>
    </row>
    <row r="2598" spans="1:13" s="121" customFormat="1" ht="12.75">
      <c r="A2598" s="118"/>
      <c r="B2598" s="402">
        <f>SUM(B2596:B2597)</f>
        <v>10541</v>
      </c>
      <c r="C2598" s="118" t="s">
        <v>1123</v>
      </c>
      <c r="D2598" s="118"/>
      <c r="E2598" s="118"/>
      <c r="F2598" s="137"/>
      <c r="G2598" s="119"/>
      <c r="H2598" s="109">
        <v>0</v>
      </c>
      <c r="I2598" s="157">
        <f>+B2598/M2597</f>
        <v>19.70280373831776</v>
      </c>
      <c r="J2598" s="120"/>
      <c r="K2598" s="120"/>
      <c r="L2598" s="120"/>
      <c r="M2598" s="43">
        <v>535</v>
      </c>
    </row>
    <row r="2599" spans="2:13" ht="12.75">
      <c r="B2599" s="403"/>
      <c r="H2599" s="6">
        <f>H2598-B2599</f>
        <v>0</v>
      </c>
      <c r="I2599" s="25">
        <f aca="true" t="shared" si="185" ref="I2599:I2605">+B2599/M2599</f>
        <v>0</v>
      </c>
      <c r="M2599" s="43">
        <v>535</v>
      </c>
    </row>
    <row r="2600" spans="2:13" ht="12.75">
      <c r="B2600" s="403"/>
      <c r="H2600" s="6">
        <f>H2599-B2600</f>
        <v>0</v>
      </c>
      <c r="I2600" s="25">
        <f t="shared" si="185"/>
        <v>0</v>
      </c>
      <c r="M2600" s="43">
        <v>535</v>
      </c>
    </row>
    <row r="2601" spans="2:13" ht="12.75">
      <c r="B2601" s="205">
        <v>46803</v>
      </c>
      <c r="C2601" s="1" t="s">
        <v>1126</v>
      </c>
      <c r="D2601" s="15" t="s">
        <v>21</v>
      </c>
      <c r="E2601" s="1" t="s">
        <v>1127</v>
      </c>
      <c r="F2601" s="58" t="s">
        <v>1128</v>
      </c>
      <c r="G2601" s="34" t="s">
        <v>42</v>
      </c>
      <c r="H2601" s="6">
        <f>H2600-B2601</f>
        <v>-46803</v>
      </c>
      <c r="I2601" s="25">
        <f t="shared" si="185"/>
        <v>87.4822429906542</v>
      </c>
      <c r="K2601" t="s">
        <v>498</v>
      </c>
      <c r="M2601" s="43">
        <v>535</v>
      </c>
    </row>
    <row r="2602" spans="2:13" ht="12.75">
      <c r="B2602" s="403">
        <v>11782</v>
      </c>
      <c r="C2602" s="1" t="s">
        <v>1129</v>
      </c>
      <c r="D2602" s="15" t="s">
        <v>21</v>
      </c>
      <c r="E2602" s="1" t="s">
        <v>1127</v>
      </c>
      <c r="F2602" s="72" t="s">
        <v>1130</v>
      </c>
      <c r="G2602" s="34" t="s">
        <v>152</v>
      </c>
      <c r="H2602" s="6">
        <f>H2601-B2602</f>
        <v>-58585</v>
      </c>
      <c r="I2602" s="25">
        <f t="shared" si="185"/>
        <v>22.022429906542055</v>
      </c>
      <c r="K2602" t="s">
        <v>498</v>
      </c>
      <c r="M2602" s="43">
        <v>535</v>
      </c>
    </row>
    <row r="2603" spans="2:13" ht="12.75">
      <c r="B2603" s="403">
        <v>200000</v>
      </c>
      <c r="C2603" s="1" t="s">
        <v>1131</v>
      </c>
      <c r="D2603" s="15" t="s">
        <v>21</v>
      </c>
      <c r="E2603" s="1" t="s">
        <v>1132</v>
      </c>
      <c r="F2603" s="30" t="s">
        <v>1133</v>
      </c>
      <c r="G2603" s="30" t="s">
        <v>335</v>
      </c>
      <c r="H2603" s="6">
        <f>H2602-B2603</f>
        <v>-258585</v>
      </c>
      <c r="I2603" s="25">
        <f t="shared" si="185"/>
        <v>373.8317757009346</v>
      </c>
      <c r="K2603" t="s">
        <v>498</v>
      </c>
      <c r="M2603" s="43">
        <v>535</v>
      </c>
    </row>
    <row r="2604" spans="1:13" s="96" customFormat="1" ht="12.75">
      <c r="A2604" s="14"/>
      <c r="B2604" s="402">
        <f>SUM(B2601:B2603)</f>
        <v>258585</v>
      </c>
      <c r="C2604" s="14"/>
      <c r="D2604" s="14"/>
      <c r="E2604" s="14" t="s">
        <v>1132</v>
      </c>
      <c r="F2604" s="21"/>
      <c r="G2604" s="21"/>
      <c r="H2604" s="94">
        <v>0</v>
      </c>
      <c r="I2604" s="95">
        <f t="shared" si="185"/>
        <v>483.33644859813086</v>
      </c>
      <c r="M2604" s="43">
        <v>535</v>
      </c>
    </row>
    <row r="2605" spans="2:13" ht="12.75">
      <c r="B2605" s="44"/>
      <c r="H2605" s="6">
        <f>H2604-B2605</f>
        <v>0</v>
      </c>
      <c r="I2605" s="25">
        <f t="shared" si="185"/>
        <v>0</v>
      </c>
      <c r="M2605" s="43">
        <v>535</v>
      </c>
    </row>
    <row r="2606" spans="2:13" ht="12.75">
      <c r="B2606" s="44"/>
      <c r="H2606" s="6">
        <f aca="true" t="shared" si="186" ref="H2606:H2613">H2605-B2606</f>
        <v>0</v>
      </c>
      <c r="I2606" s="25">
        <f aca="true" t="shared" si="187" ref="I2606:I2613">+B2606/M2606</f>
        <v>0</v>
      </c>
      <c r="M2606" s="43">
        <v>535</v>
      </c>
    </row>
    <row r="2607" spans="1:13" s="87" customFormat="1" ht="12.75">
      <c r="A2607" s="37"/>
      <c r="B2607" s="277">
        <v>270000</v>
      </c>
      <c r="C2607" s="81" t="s">
        <v>498</v>
      </c>
      <c r="D2607" s="81" t="s">
        <v>21</v>
      </c>
      <c r="E2607" s="81"/>
      <c r="F2607" s="82" t="s">
        <v>466</v>
      </c>
      <c r="G2607" s="35" t="s">
        <v>32</v>
      </c>
      <c r="H2607" s="6">
        <f t="shared" si="186"/>
        <v>-270000</v>
      </c>
      <c r="I2607" s="25">
        <f t="shared" si="187"/>
        <v>504.67289719626166</v>
      </c>
      <c r="M2607" s="43">
        <v>535</v>
      </c>
    </row>
    <row r="2608" spans="1:13" s="87" customFormat="1" ht="12.75">
      <c r="A2608" s="37"/>
      <c r="B2608" s="277">
        <v>34965</v>
      </c>
      <c r="C2608" s="81" t="s">
        <v>498</v>
      </c>
      <c r="D2608" s="81" t="s">
        <v>21</v>
      </c>
      <c r="E2608" s="81" t="s">
        <v>467</v>
      </c>
      <c r="F2608" s="82"/>
      <c r="G2608" s="35" t="s">
        <v>32</v>
      </c>
      <c r="H2608" s="6">
        <f t="shared" si="186"/>
        <v>-304965</v>
      </c>
      <c r="I2608" s="25">
        <f t="shared" si="187"/>
        <v>65.35514018691589</v>
      </c>
      <c r="M2608" s="43">
        <v>535</v>
      </c>
    </row>
    <row r="2609" spans="1:13" s="87" customFormat="1" ht="12.75">
      <c r="A2609" s="37"/>
      <c r="B2609" s="277">
        <v>45500</v>
      </c>
      <c r="C2609" s="37" t="s">
        <v>498</v>
      </c>
      <c r="D2609" s="81" t="s">
        <v>21</v>
      </c>
      <c r="E2609" s="81" t="s">
        <v>455</v>
      </c>
      <c r="F2609" s="82"/>
      <c r="G2609" s="35" t="s">
        <v>32</v>
      </c>
      <c r="H2609" s="6">
        <f t="shared" si="186"/>
        <v>-350465</v>
      </c>
      <c r="I2609" s="25">
        <f t="shared" si="187"/>
        <v>85.04672897196262</v>
      </c>
      <c r="M2609" s="43">
        <v>535</v>
      </c>
    </row>
    <row r="2610" spans="1:13" s="87" customFormat="1" ht="12.75">
      <c r="A2610" s="37"/>
      <c r="B2610" s="277">
        <v>270000</v>
      </c>
      <c r="C2610" s="37" t="s">
        <v>958</v>
      </c>
      <c r="D2610" s="81" t="s">
        <v>21</v>
      </c>
      <c r="E2610" s="81"/>
      <c r="F2610" s="82" t="s">
        <v>466</v>
      </c>
      <c r="G2610" s="35" t="s">
        <v>32</v>
      </c>
      <c r="H2610" s="6">
        <f t="shared" si="186"/>
        <v>-620465</v>
      </c>
      <c r="I2610" s="25">
        <f t="shared" si="187"/>
        <v>504.67289719626166</v>
      </c>
      <c r="M2610" s="43">
        <v>535</v>
      </c>
    </row>
    <row r="2611" spans="1:13" s="87" customFormat="1" ht="12.75">
      <c r="A2611" s="37"/>
      <c r="B2611" s="277">
        <v>34965</v>
      </c>
      <c r="C2611" s="37" t="s">
        <v>958</v>
      </c>
      <c r="D2611" s="81" t="s">
        <v>21</v>
      </c>
      <c r="E2611" s="81" t="s">
        <v>467</v>
      </c>
      <c r="F2611" s="82"/>
      <c r="G2611" s="35" t="s">
        <v>32</v>
      </c>
      <c r="H2611" s="6">
        <f t="shared" si="186"/>
        <v>-655430</v>
      </c>
      <c r="I2611" s="25">
        <f t="shared" si="187"/>
        <v>65.35514018691589</v>
      </c>
      <c r="M2611" s="43">
        <v>535</v>
      </c>
    </row>
    <row r="2612" spans="1:13" s="87" customFormat="1" ht="12.75">
      <c r="A2612" s="37"/>
      <c r="B2612" s="277">
        <v>50000</v>
      </c>
      <c r="C2612" s="37" t="s">
        <v>958</v>
      </c>
      <c r="D2612" s="81" t="s">
        <v>21</v>
      </c>
      <c r="E2612" s="81" t="s">
        <v>455</v>
      </c>
      <c r="F2612" s="82"/>
      <c r="G2612" s="35" t="s">
        <v>32</v>
      </c>
      <c r="H2612" s="6">
        <f t="shared" si="186"/>
        <v>-705430</v>
      </c>
      <c r="I2612" s="25">
        <f t="shared" si="187"/>
        <v>93.45794392523365</v>
      </c>
      <c r="M2612" s="43">
        <v>535</v>
      </c>
    </row>
    <row r="2613" spans="1:13" s="87" customFormat="1" ht="12.75">
      <c r="A2613" s="37"/>
      <c r="B2613" s="277">
        <v>45500</v>
      </c>
      <c r="C2613" s="37" t="s">
        <v>958</v>
      </c>
      <c r="D2613" s="81" t="s">
        <v>21</v>
      </c>
      <c r="E2613" s="81" t="s">
        <v>455</v>
      </c>
      <c r="F2613" s="82"/>
      <c r="G2613" s="35" t="s">
        <v>32</v>
      </c>
      <c r="H2613" s="6">
        <f t="shared" si="186"/>
        <v>-750930</v>
      </c>
      <c r="I2613" s="25">
        <f t="shared" si="187"/>
        <v>85.04672897196262</v>
      </c>
      <c r="M2613" s="43">
        <v>535</v>
      </c>
    </row>
    <row r="2614" spans="1:13" s="87" customFormat="1" ht="12.75">
      <c r="A2614" s="118"/>
      <c r="B2614" s="394">
        <f>SUM(B2607:B2613)</f>
        <v>750930</v>
      </c>
      <c r="C2614" s="118" t="s">
        <v>817</v>
      </c>
      <c r="D2614" s="118"/>
      <c r="E2614" s="118"/>
      <c r="F2614" s="137"/>
      <c r="G2614" s="119"/>
      <c r="H2614" s="109">
        <v>0</v>
      </c>
      <c r="I2614" s="157">
        <f>+B2614/M2614</f>
        <v>1403.607476635514</v>
      </c>
      <c r="J2614" s="120"/>
      <c r="K2614" s="120"/>
      <c r="L2614" s="120"/>
      <c r="M2614" s="43">
        <v>535</v>
      </c>
    </row>
    <row r="2615" spans="2:13" ht="12.75">
      <c r="B2615" s="44"/>
      <c r="H2615" s="6">
        <f>H2614-B2615</f>
        <v>0</v>
      </c>
      <c r="I2615" s="25">
        <f>+B2615/M2615</f>
        <v>0</v>
      </c>
      <c r="M2615" s="43">
        <v>535</v>
      </c>
    </row>
    <row r="2616" spans="2:13" ht="12.75">
      <c r="B2616" s="44"/>
      <c r="H2616" s="6">
        <f>H2615-B2616</f>
        <v>0</v>
      </c>
      <c r="I2616" s="25">
        <f>+B2616/M2616</f>
        <v>0</v>
      </c>
      <c r="M2616" s="43">
        <v>535</v>
      </c>
    </row>
    <row r="2617" spans="2:13" ht="12.75">
      <c r="B2617" s="44"/>
      <c r="H2617" s="6">
        <f>H2616-B2617</f>
        <v>0</v>
      </c>
      <c r="I2617" s="25">
        <f>+B2617/M2617</f>
        <v>0</v>
      </c>
      <c r="M2617" s="43">
        <v>535</v>
      </c>
    </row>
    <row r="2618" spans="1:13" s="184" customFormat="1" ht="13.5" thickBot="1">
      <c r="A2618" s="64"/>
      <c r="B2618" s="62">
        <f>+B15</f>
        <v>11541569</v>
      </c>
      <c r="C2618" s="76" t="s">
        <v>22</v>
      </c>
      <c r="D2618" s="64"/>
      <c r="E2618" s="61"/>
      <c r="F2618" s="141"/>
      <c r="G2618" s="182"/>
      <c r="H2618" s="142"/>
      <c r="I2618" s="143"/>
      <c r="J2618" s="183"/>
      <c r="K2618" s="69">
        <v>525</v>
      </c>
      <c r="L2618" s="69"/>
      <c r="M2618" s="43">
        <v>535</v>
      </c>
    </row>
    <row r="2619" spans="1:13" s="184" customFormat="1" ht="12.75">
      <c r="A2619" s="1"/>
      <c r="B2619" s="36"/>
      <c r="C2619" s="15"/>
      <c r="D2619" s="15"/>
      <c r="E2619" s="38"/>
      <c r="F2619" s="82"/>
      <c r="G2619" s="112"/>
      <c r="H2619" s="6"/>
      <c r="I2619" s="25"/>
      <c r="J2619" s="25"/>
      <c r="K2619" s="2">
        <v>525</v>
      </c>
      <c r="L2619"/>
      <c r="M2619" s="43">
        <v>535</v>
      </c>
    </row>
    <row r="2620" spans="1:13" s="184" customFormat="1" ht="12.75">
      <c r="A2620" s="15"/>
      <c r="B2620" s="185" t="s">
        <v>1246</v>
      </c>
      <c r="C2620" s="186" t="s">
        <v>1247</v>
      </c>
      <c r="D2620" s="186"/>
      <c r="E2620" s="186"/>
      <c r="F2620" s="187"/>
      <c r="G2620" s="188"/>
      <c r="H2620" s="189"/>
      <c r="I2620" s="190" t="s">
        <v>1248</v>
      </c>
      <c r="J2620" s="191"/>
      <c r="K2620" s="2">
        <v>525</v>
      </c>
      <c r="L2620"/>
      <c r="M2620" s="43">
        <v>535</v>
      </c>
    </row>
    <row r="2621" spans="1:13" s="96" customFormat="1" ht="12.75">
      <c r="A2621" s="192"/>
      <c r="B2621" s="193">
        <f>+B2614+B2518+B2459+B2353+B1966+B1961+B1763+B1753+B1662+B1623+B1512</f>
        <v>2894380</v>
      </c>
      <c r="C2621" s="194" t="s">
        <v>1249</v>
      </c>
      <c r="D2621" s="194" t="s">
        <v>1250</v>
      </c>
      <c r="E2621" s="194" t="s">
        <v>1282</v>
      </c>
      <c r="F2621" s="187"/>
      <c r="G2621" s="195"/>
      <c r="H2621" s="189">
        <f>H2620-B2621</f>
        <v>-2894380</v>
      </c>
      <c r="I2621" s="190">
        <f aca="true" t="shared" si="188" ref="I2621:I2630">+B2621/M2621</f>
        <v>5410.056074766355</v>
      </c>
      <c r="J2621" s="191"/>
      <c r="K2621" s="2">
        <v>525</v>
      </c>
      <c r="L2621"/>
      <c r="M2621" s="43">
        <v>535</v>
      </c>
    </row>
    <row r="2622" spans="1:13" s="204" customFormat="1" ht="12.75">
      <c r="A2622" s="196"/>
      <c r="B2622" s="197">
        <f>+B2315+B2338+B2270+B2248+B2239+B2229+B2218+B2211</f>
        <v>246374</v>
      </c>
      <c r="C2622" s="198" t="s">
        <v>1251</v>
      </c>
      <c r="D2622" s="198" t="s">
        <v>1250</v>
      </c>
      <c r="E2622" s="198" t="s">
        <v>1282</v>
      </c>
      <c r="F2622" s="199"/>
      <c r="G2622" s="199"/>
      <c r="H2622" s="200">
        <f>H2621-B2622</f>
        <v>-3140754</v>
      </c>
      <c r="I2622" s="201">
        <f t="shared" si="188"/>
        <v>460.5121495327103</v>
      </c>
      <c r="J2622" s="202"/>
      <c r="K2622" s="2">
        <v>525</v>
      </c>
      <c r="L2622" s="203"/>
      <c r="M2622" s="43">
        <v>535</v>
      </c>
    </row>
    <row r="2623" spans="1:13" s="212" customFormat="1" ht="12.75">
      <c r="A2623" s="205"/>
      <c r="B2623" s="206">
        <f>+B2604+B2598+B1185</f>
        <v>1087326</v>
      </c>
      <c r="C2623" s="207" t="s">
        <v>1252</v>
      </c>
      <c r="D2623" s="207" t="s">
        <v>1250</v>
      </c>
      <c r="E2623" s="207" t="s">
        <v>1282</v>
      </c>
      <c r="F2623" s="208"/>
      <c r="G2623" s="208"/>
      <c r="H2623" s="209">
        <f>H2622-B2623</f>
        <v>-4228080</v>
      </c>
      <c r="I2623" s="210">
        <f t="shared" si="188"/>
        <v>2032.385046728972</v>
      </c>
      <c r="J2623" s="211"/>
      <c r="K2623" s="2">
        <v>525</v>
      </c>
      <c r="M2623" s="43">
        <v>535</v>
      </c>
    </row>
    <row r="2624" spans="1:13" s="220" customFormat="1" ht="12.75">
      <c r="A2624" s="213"/>
      <c r="B2624" s="214">
        <f>+B1905</f>
        <v>1209140</v>
      </c>
      <c r="C2624" s="215" t="s">
        <v>1253</v>
      </c>
      <c r="D2624" s="215" t="s">
        <v>1250</v>
      </c>
      <c r="E2624" s="215" t="s">
        <v>1282</v>
      </c>
      <c r="F2624" s="216"/>
      <c r="G2624" s="216"/>
      <c r="H2624" s="217">
        <f>H2623-B2624</f>
        <v>-5437220</v>
      </c>
      <c r="I2624" s="218">
        <f t="shared" si="188"/>
        <v>2260.07476635514</v>
      </c>
      <c r="J2624" s="219"/>
      <c r="K2624" s="2">
        <v>525</v>
      </c>
      <c r="M2624" s="43">
        <v>535</v>
      </c>
    </row>
    <row r="2625" spans="1:13" s="227" customFormat="1" ht="12.75">
      <c r="A2625" s="221"/>
      <c r="B2625" s="222">
        <v>0</v>
      </c>
      <c r="C2625" s="223" t="s">
        <v>1254</v>
      </c>
      <c r="D2625" s="223" t="s">
        <v>1250</v>
      </c>
      <c r="E2625" s="223" t="s">
        <v>1282</v>
      </c>
      <c r="F2625" s="224"/>
      <c r="G2625" s="224"/>
      <c r="H2625" s="209">
        <f>H2624-B2625</f>
        <v>-5437220</v>
      </c>
      <c r="I2625" s="225">
        <f t="shared" si="188"/>
        <v>0</v>
      </c>
      <c r="J2625" s="226"/>
      <c r="K2625" s="2">
        <v>525</v>
      </c>
      <c r="M2625" s="43">
        <v>535</v>
      </c>
    </row>
    <row r="2626" spans="1:13" s="235" customFormat="1" ht="12.75">
      <c r="A2626" s="228"/>
      <c r="B2626" s="229">
        <v>0</v>
      </c>
      <c r="C2626" s="230" t="s">
        <v>1255</v>
      </c>
      <c r="D2626" s="230" t="s">
        <v>1250</v>
      </c>
      <c r="E2626" s="230" t="s">
        <v>1282</v>
      </c>
      <c r="F2626" s="231"/>
      <c r="G2626" s="231"/>
      <c r="H2626" s="232">
        <f>H2624-B2626</f>
        <v>-5437220</v>
      </c>
      <c r="I2626" s="233">
        <f t="shared" si="188"/>
        <v>0</v>
      </c>
      <c r="J2626" s="234"/>
      <c r="K2626" s="2">
        <v>525</v>
      </c>
      <c r="M2626" s="43">
        <v>535</v>
      </c>
    </row>
    <row r="2627" spans="1:13" s="243" customFormat="1" ht="12.75">
      <c r="A2627" s="236"/>
      <c r="B2627" s="237">
        <v>0</v>
      </c>
      <c r="C2627" s="238" t="s">
        <v>1288</v>
      </c>
      <c r="D2627" s="238" t="s">
        <v>1250</v>
      </c>
      <c r="E2627" s="238" t="s">
        <v>1282</v>
      </c>
      <c r="F2627" s="239"/>
      <c r="G2627" s="239"/>
      <c r="H2627" s="240">
        <f>H2625-B2627</f>
        <v>-5437220</v>
      </c>
      <c r="I2627" s="241">
        <f t="shared" si="188"/>
        <v>0</v>
      </c>
      <c r="J2627" s="242"/>
      <c r="K2627" s="2">
        <v>525</v>
      </c>
      <c r="M2627" s="43">
        <v>535</v>
      </c>
    </row>
    <row r="2628" spans="1:13" s="251" customFormat="1" ht="12.75">
      <c r="A2628" s="244"/>
      <c r="B2628" s="245">
        <f>+B2140+B2132+B2124+B2115+B2110+B2020</f>
        <v>1248350</v>
      </c>
      <c r="C2628" s="246" t="s">
        <v>1256</v>
      </c>
      <c r="D2628" s="246" t="s">
        <v>1250</v>
      </c>
      <c r="E2628" s="246" t="s">
        <v>1282</v>
      </c>
      <c r="F2628" s="247"/>
      <c r="G2628" s="247"/>
      <c r="H2628" s="248">
        <f>H2627-B2628</f>
        <v>-6685570</v>
      </c>
      <c r="I2628" s="249">
        <f t="shared" si="188"/>
        <v>2333.3644859813085</v>
      </c>
      <c r="J2628" s="250"/>
      <c r="K2628" s="2">
        <v>525</v>
      </c>
      <c r="M2628" s="43">
        <v>535</v>
      </c>
    </row>
    <row r="2629" spans="1:13" s="258" customFormat="1" ht="12.75">
      <c r="A2629" s="252"/>
      <c r="B2629" s="253">
        <f>+B2593+B2555+B2348+B2343+B2097+B2024+B1888+B1883+B1766+B1434+B20</f>
        <v>4855999</v>
      </c>
      <c r="C2629" s="254" t="s">
        <v>1257</v>
      </c>
      <c r="D2629" s="254" t="s">
        <v>1250</v>
      </c>
      <c r="E2629" s="254" t="s">
        <v>1282</v>
      </c>
      <c r="F2629" s="255"/>
      <c r="G2629" s="255"/>
      <c r="H2629" s="248">
        <f>H2628-B2629</f>
        <v>-11541569</v>
      </c>
      <c r="I2629" s="256">
        <f t="shared" si="188"/>
        <v>9076.633644859812</v>
      </c>
      <c r="J2629" s="257"/>
      <c r="K2629" s="2">
        <v>525</v>
      </c>
      <c r="M2629" s="43">
        <v>535</v>
      </c>
    </row>
    <row r="2630" spans="1:13" ht="12.75">
      <c r="A2630" s="15"/>
      <c r="B2630" s="259">
        <f>SUM(B2621:B2629)</f>
        <v>11541569</v>
      </c>
      <c r="C2630" s="260" t="s">
        <v>1258</v>
      </c>
      <c r="D2630" s="261"/>
      <c r="E2630" s="261"/>
      <c r="F2630" s="187"/>
      <c r="G2630" s="262"/>
      <c r="H2630" s="263">
        <f>H2627-B2630</f>
        <v>-16978789</v>
      </c>
      <c r="I2630" s="256">
        <f t="shared" si="188"/>
        <v>21573.0261682243</v>
      </c>
      <c r="J2630" s="264"/>
      <c r="K2630" s="2">
        <v>525</v>
      </c>
      <c r="M2630" s="43">
        <v>535</v>
      </c>
    </row>
    <row r="2631" spans="1:13" ht="12.75">
      <c r="A2631" s="15"/>
      <c r="B2631" s="155"/>
      <c r="C2631" s="265"/>
      <c r="D2631" s="266"/>
      <c r="E2631" s="266"/>
      <c r="F2631" s="161"/>
      <c r="G2631" s="267"/>
      <c r="H2631" s="268"/>
      <c r="I2631" s="191"/>
      <c r="J2631" s="264"/>
      <c r="K2631" s="43"/>
      <c r="M2631" s="43">
        <v>535</v>
      </c>
    </row>
    <row r="2632" spans="1:13" ht="12.75">
      <c r="A2632" s="15"/>
      <c r="B2632" s="155"/>
      <c r="C2632" s="265"/>
      <c r="D2632" s="266"/>
      <c r="E2632" s="266"/>
      <c r="F2632" s="161"/>
      <c r="G2632" s="267"/>
      <c r="H2632" s="268"/>
      <c r="I2632" s="191"/>
      <c r="J2632" s="264"/>
      <c r="K2632" s="2"/>
      <c r="M2632" s="43">
        <v>535</v>
      </c>
    </row>
    <row r="2633" spans="2:13" ht="12.75">
      <c r="B2633" s="44"/>
      <c r="F2633" s="71"/>
      <c r="G2633" s="71"/>
      <c r="H2633" s="269"/>
      <c r="I2633" s="191"/>
      <c r="K2633" s="2">
        <v>500</v>
      </c>
      <c r="M2633" s="2">
        <v>500</v>
      </c>
    </row>
    <row r="2634" spans="1:13" s="276" customFormat="1" ht="12.75">
      <c r="A2634" s="270"/>
      <c r="B2634" s="271">
        <v>-45498577</v>
      </c>
      <c r="C2634" s="272" t="s">
        <v>1259</v>
      </c>
      <c r="D2634" s="272" t="s">
        <v>1260</v>
      </c>
      <c r="E2634" s="270"/>
      <c r="F2634" s="273"/>
      <c r="G2634" s="273"/>
      <c r="H2634" s="269">
        <f aca="true" t="shared" si="189" ref="H2634:H2639">H2633-B2634</f>
        <v>45498577</v>
      </c>
      <c r="I2634" s="274">
        <f aca="true" t="shared" si="190" ref="I2634:I2642">+B2634/M2634</f>
        <v>-90997.154</v>
      </c>
      <c r="J2634" s="275"/>
      <c r="K2634" s="2">
        <v>500</v>
      </c>
      <c r="M2634" s="2">
        <v>500</v>
      </c>
    </row>
    <row r="2635" spans="1:13" s="18" customFormat="1" ht="12.75">
      <c r="A2635" s="15"/>
      <c r="B2635" s="277">
        <v>2284420</v>
      </c>
      <c r="C2635" s="270" t="s">
        <v>1259</v>
      </c>
      <c r="D2635" s="270" t="s">
        <v>1261</v>
      </c>
      <c r="E2635" s="278"/>
      <c r="F2635" s="57"/>
      <c r="G2635" s="279"/>
      <c r="H2635" s="269">
        <f t="shared" si="189"/>
        <v>43214157</v>
      </c>
      <c r="I2635" s="274">
        <f t="shared" si="190"/>
        <v>4568.84</v>
      </c>
      <c r="J2635" s="59"/>
      <c r="K2635" s="2">
        <v>500</v>
      </c>
      <c r="M2635" s="2">
        <v>500</v>
      </c>
    </row>
    <row r="2636" spans="1:13" s="18" customFormat="1" ht="12.75">
      <c r="A2636" s="15"/>
      <c r="B2636" s="277">
        <v>4054070</v>
      </c>
      <c r="C2636" s="270" t="s">
        <v>1259</v>
      </c>
      <c r="D2636" s="270" t="s">
        <v>1262</v>
      </c>
      <c r="E2636" s="278"/>
      <c r="F2636" s="57"/>
      <c r="G2636" s="279"/>
      <c r="H2636" s="269">
        <f t="shared" si="189"/>
        <v>39160087</v>
      </c>
      <c r="I2636" s="274">
        <f t="shared" si="190"/>
        <v>8190.040404040404</v>
      </c>
      <c r="J2636" s="59"/>
      <c r="K2636" s="43">
        <v>495</v>
      </c>
      <c r="M2636" s="43">
        <v>495</v>
      </c>
    </row>
    <row r="2637" spans="1:13" s="18" customFormat="1" ht="12.75">
      <c r="A2637" s="15"/>
      <c r="B2637" s="277">
        <v>1909530</v>
      </c>
      <c r="C2637" s="270" t="s">
        <v>1259</v>
      </c>
      <c r="D2637" s="270" t="s">
        <v>1263</v>
      </c>
      <c r="E2637" s="278"/>
      <c r="F2637" s="57"/>
      <c r="G2637" s="279"/>
      <c r="H2637" s="269">
        <f t="shared" si="189"/>
        <v>37250557</v>
      </c>
      <c r="I2637" s="274">
        <f t="shared" si="190"/>
        <v>3857.6363636363635</v>
      </c>
      <c r="J2637" s="59"/>
      <c r="K2637" s="43">
        <v>495</v>
      </c>
      <c r="M2637" s="43">
        <v>495</v>
      </c>
    </row>
    <row r="2638" spans="1:13" s="18" customFormat="1" ht="12.75">
      <c r="A2638" s="15"/>
      <c r="B2638" s="277">
        <v>1363300</v>
      </c>
      <c r="C2638" s="270" t="s">
        <v>1259</v>
      </c>
      <c r="D2638" s="270" t="s">
        <v>1264</v>
      </c>
      <c r="E2638" s="278"/>
      <c r="F2638" s="57"/>
      <c r="G2638" s="279"/>
      <c r="H2638" s="269">
        <f t="shared" si="189"/>
        <v>35887257</v>
      </c>
      <c r="I2638" s="274">
        <f t="shared" si="190"/>
        <v>2726.6</v>
      </c>
      <c r="J2638" s="59"/>
      <c r="K2638" s="43">
        <v>500</v>
      </c>
      <c r="M2638" s="43">
        <v>500</v>
      </c>
    </row>
    <row r="2639" spans="1:13" s="18" customFormat="1" ht="12.75">
      <c r="A2639" s="15"/>
      <c r="B2639" s="277">
        <v>1926430</v>
      </c>
      <c r="C2639" s="270" t="s">
        <v>1259</v>
      </c>
      <c r="D2639" s="270" t="s">
        <v>1265</v>
      </c>
      <c r="E2639" s="278"/>
      <c r="F2639" s="57"/>
      <c r="G2639" s="279"/>
      <c r="H2639" s="269">
        <f t="shared" si="189"/>
        <v>33960827</v>
      </c>
      <c r="I2639" s="274">
        <f>+B2639/M2639</f>
        <v>3669.390476190476</v>
      </c>
      <c r="J2639" s="59"/>
      <c r="K2639" s="43">
        <v>525</v>
      </c>
      <c r="M2639" s="43">
        <v>525</v>
      </c>
    </row>
    <row r="2640" spans="1:13" s="18" customFormat="1" ht="12.75">
      <c r="A2640" s="15"/>
      <c r="B2640" s="277">
        <v>1221523</v>
      </c>
      <c r="C2640" s="270" t="s">
        <v>1259</v>
      </c>
      <c r="D2640" s="270" t="s">
        <v>1266</v>
      </c>
      <c r="E2640" s="278"/>
      <c r="F2640" s="57"/>
      <c r="G2640" s="279"/>
      <c r="H2640" s="269">
        <f>H2639-B2640</f>
        <v>32739304</v>
      </c>
      <c r="I2640" s="274">
        <f>+B2640/M2640</f>
        <v>2326.710476190476</v>
      </c>
      <c r="J2640" s="59"/>
      <c r="K2640" s="43">
        <v>525</v>
      </c>
      <c r="M2640" s="43">
        <v>525</v>
      </c>
    </row>
    <row r="2641" spans="1:13" s="18" customFormat="1" ht="12.75">
      <c r="A2641" s="15"/>
      <c r="B2641" s="277">
        <f>+B2621</f>
        <v>2894380</v>
      </c>
      <c r="C2641" s="270" t="s">
        <v>1259</v>
      </c>
      <c r="D2641" s="270" t="s">
        <v>1284</v>
      </c>
      <c r="E2641" s="278"/>
      <c r="F2641" s="57"/>
      <c r="G2641" s="279"/>
      <c r="H2641" s="269">
        <f>H2640-B2641</f>
        <v>29844924</v>
      </c>
      <c r="I2641" s="274">
        <f>+B2641/M2641</f>
        <v>5410.056074766355</v>
      </c>
      <c r="J2641" s="59"/>
      <c r="K2641" s="43">
        <v>535</v>
      </c>
      <c r="M2641" s="43">
        <v>535</v>
      </c>
    </row>
    <row r="2642" spans="1:13" s="18" customFormat="1" ht="12.75">
      <c r="A2642" s="14"/>
      <c r="B2642" s="280">
        <f>SUM(B2634:B2641)</f>
        <v>-29844924</v>
      </c>
      <c r="C2642" s="281" t="s">
        <v>1259</v>
      </c>
      <c r="D2642" s="281" t="s">
        <v>1287</v>
      </c>
      <c r="E2642" s="282"/>
      <c r="F2642" s="137"/>
      <c r="G2642" s="283"/>
      <c r="H2642" s="284">
        <f>H2635-B2642</f>
        <v>73059081</v>
      </c>
      <c r="I2642" s="285">
        <f t="shared" si="190"/>
        <v>-55784.904672897195</v>
      </c>
      <c r="J2642" s="286"/>
      <c r="K2642" s="287">
        <v>535</v>
      </c>
      <c r="L2642" s="287"/>
      <c r="M2642" s="43">
        <v>535</v>
      </c>
    </row>
    <row r="2643" spans="1:13" s="18" customFormat="1" ht="12.75">
      <c r="A2643" s="15"/>
      <c r="B2643" s="36"/>
      <c r="C2643" s="288"/>
      <c r="D2643" s="288"/>
      <c r="E2643" s="288"/>
      <c r="F2643" s="57"/>
      <c r="G2643" s="289"/>
      <c r="H2643" s="33"/>
      <c r="I2643" s="59"/>
      <c r="J2643" s="59"/>
      <c r="K2643" s="43"/>
      <c r="M2643" s="43"/>
    </row>
    <row r="2644" spans="1:13" s="18" customFormat="1" ht="12.75">
      <c r="A2644" s="15"/>
      <c r="B2644" s="36"/>
      <c r="C2644" s="288"/>
      <c r="D2644" s="288"/>
      <c r="E2644" s="288"/>
      <c r="F2644" s="57"/>
      <c r="G2644" s="289"/>
      <c r="H2644" s="33"/>
      <c r="I2644" s="59"/>
      <c r="J2644" s="59"/>
      <c r="K2644" s="43"/>
      <c r="M2644" s="2"/>
    </row>
    <row r="2645" spans="2:13" ht="12.75">
      <c r="B2645" s="44"/>
      <c r="F2645" s="82"/>
      <c r="G2645" s="71"/>
      <c r="M2645" s="2"/>
    </row>
    <row r="2646" spans="1:13" s="295" customFormat="1" ht="12.75">
      <c r="A2646" s="290"/>
      <c r="B2646" s="291">
        <v>-19197023.1</v>
      </c>
      <c r="C2646" s="290" t="s">
        <v>1267</v>
      </c>
      <c r="D2646" s="290" t="s">
        <v>1260</v>
      </c>
      <c r="E2646" s="290"/>
      <c r="F2646" s="292"/>
      <c r="G2646" s="292"/>
      <c r="H2646" s="269">
        <f aca="true" t="shared" si="191" ref="H2646:H2651">H2645-B2646</f>
        <v>19197023.1</v>
      </c>
      <c r="I2646" s="274">
        <f aca="true" t="shared" si="192" ref="I2646:I2654">+B2646/M2646</f>
        <v>-38394.046200000004</v>
      </c>
      <c r="J2646" s="293"/>
      <c r="K2646" s="294">
        <v>500</v>
      </c>
      <c r="M2646" s="294">
        <v>500</v>
      </c>
    </row>
    <row r="2647" spans="1:13" s="295" customFormat="1" ht="12.75">
      <c r="A2647" s="290"/>
      <c r="B2647" s="291">
        <v>375535</v>
      </c>
      <c r="C2647" s="290" t="s">
        <v>1267</v>
      </c>
      <c r="D2647" s="196" t="s">
        <v>1268</v>
      </c>
      <c r="E2647" s="290"/>
      <c r="F2647" s="292"/>
      <c r="G2647" s="292"/>
      <c r="H2647" s="269">
        <f t="shared" si="191"/>
        <v>18821488.1</v>
      </c>
      <c r="I2647" s="274">
        <f t="shared" si="192"/>
        <v>751.07</v>
      </c>
      <c r="J2647" s="293"/>
      <c r="K2647" s="294">
        <v>500</v>
      </c>
      <c r="M2647" s="294">
        <v>500</v>
      </c>
    </row>
    <row r="2648" spans="1:13" s="295" customFormat="1" ht="12.75">
      <c r="A2648" s="290"/>
      <c r="B2648" s="291">
        <v>518000</v>
      </c>
      <c r="C2648" s="290" t="s">
        <v>1267</v>
      </c>
      <c r="D2648" s="196" t="s">
        <v>1262</v>
      </c>
      <c r="E2648" s="290"/>
      <c r="F2648" s="292"/>
      <c r="G2648" s="292"/>
      <c r="H2648" s="269">
        <f t="shared" si="191"/>
        <v>18303488.1</v>
      </c>
      <c r="I2648" s="274">
        <f t="shared" si="192"/>
        <v>1046.4646464646464</v>
      </c>
      <c r="J2648" s="293"/>
      <c r="K2648" s="294">
        <v>495</v>
      </c>
      <c r="M2648" s="294">
        <v>495</v>
      </c>
    </row>
    <row r="2649" spans="1:13" s="295" customFormat="1" ht="12.75">
      <c r="A2649" s="290"/>
      <c r="B2649" s="291">
        <v>199400</v>
      </c>
      <c r="C2649" s="290" t="s">
        <v>1267</v>
      </c>
      <c r="D2649" s="196" t="s">
        <v>1263</v>
      </c>
      <c r="E2649" s="290"/>
      <c r="F2649" s="292"/>
      <c r="G2649" s="292"/>
      <c r="H2649" s="269">
        <f t="shared" si="191"/>
        <v>18104088.1</v>
      </c>
      <c r="I2649" s="274">
        <f t="shared" si="192"/>
        <v>402.82828282828285</v>
      </c>
      <c r="J2649" s="293"/>
      <c r="K2649" s="294">
        <v>495</v>
      </c>
      <c r="M2649" s="294">
        <v>495</v>
      </c>
    </row>
    <row r="2650" spans="1:13" s="295" customFormat="1" ht="12.75">
      <c r="A2650" s="290"/>
      <c r="B2650" s="291">
        <v>289600</v>
      </c>
      <c r="C2650" s="290" t="s">
        <v>1267</v>
      </c>
      <c r="D2650" s="196" t="s">
        <v>1264</v>
      </c>
      <c r="E2650" s="290"/>
      <c r="F2650" s="292"/>
      <c r="G2650" s="292"/>
      <c r="H2650" s="269">
        <f t="shared" si="191"/>
        <v>17814488.1</v>
      </c>
      <c r="I2650" s="274">
        <f t="shared" si="192"/>
        <v>579.2</v>
      </c>
      <c r="J2650" s="293"/>
      <c r="K2650" s="294">
        <v>500</v>
      </c>
      <c r="M2650" s="294">
        <v>500</v>
      </c>
    </row>
    <row r="2651" spans="1:13" s="295" customFormat="1" ht="12.75">
      <c r="A2651" s="290"/>
      <c r="B2651" s="291">
        <v>115900</v>
      </c>
      <c r="C2651" s="290" t="s">
        <v>1267</v>
      </c>
      <c r="D2651" s="196" t="s">
        <v>1265</v>
      </c>
      <c r="E2651" s="290"/>
      <c r="F2651" s="292"/>
      <c r="G2651" s="292"/>
      <c r="H2651" s="269">
        <f t="shared" si="191"/>
        <v>17698588.1</v>
      </c>
      <c r="I2651" s="274">
        <f>+B2651/M2651</f>
        <v>220.76190476190476</v>
      </c>
      <c r="J2651" s="293"/>
      <c r="K2651" s="294">
        <v>525</v>
      </c>
      <c r="M2651" s="294">
        <v>525</v>
      </c>
    </row>
    <row r="2652" spans="1:13" s="295" customFormat="1" ht="12.75">
      <c r="A2652" s="290"/>
      <c r="B2652" s="291">
        <v>1189218</v>
      </c>
      <c r="C2652" s="290" t="s">
        <v>1267</v>
      </c>
      <c r="D2652" s="196" t="s">
        <v>1266</v>
      </c>
      <c r="E2652" s="290"/>
      <c r="F2652" s="292"/>
      <c r="G2652" s="292"/>
      <c r="H2652" s="269">
        <f>H2651-B2652</f>
        <v>16509370.100000001</v>
      </c>
      <c r="I2652" s="274">
        <f>+B2652/M2652</f>
        <v>2265.177142857143</v>
      </c>
      <c r="J2652" s="293"/>
      <c r="K2652" s="294">
        <v>525</v>
      </c>
      <c r="M2652" s="294">
        <v>525</v>
      </c>
    </row>
    <row r="2653" spans="1:13" s="295" customFormat="1" ht="12.75">
      <c r="A2653" s="290"/>
      <c r="B2653" s="291">
        <f>+B2622</f>
        <v>246374</v>
      </c>
      <c r="C2653" s="290" t="s">
        <v>1267</v>
      </c>
      <c r="D2653" s="196" t="s">
        <v>1284</v>
      </c>
      <c r="E2653" s="290"/>
      <c r="F2653" s="292"/>
      <c r="G2653" s="292"/>
      <c r="H2653" s="269">
        <f>H2652-B2653</f>
        <v>16262996.100000001</v>
      </c>
      <c r="I2653" s="274">
        <f>+B2653/M2653</f>
        <v>460.5121495327103</v>
      </c>
      <c r="J2653" s="293"/>
      <c r="K2653" s="294">
        <v>535</v>
      </c>
      <c r="M2653" s="294">
        <v>535</v>
      </c>
    </row>
    <row r="2654" spans="1:13" s="295" customFormat="1" ht="12.75">
      <c r="A2654" s="296"/>
      <c r="B2654" s="297">
        <f>SUM(B2646:B2653)</f>
        <v>-16262996.100000001</v>
      </c>
      <c r="C2654" s="296" t="s">
        <v>1267</v>
      </c>
      <c r="D2654" s="296" t="s">
        <v>1285</v>
      </c>
      <c r="E2654" s="296"/>
      <c r="F2654" s="298"/>
      <c r="G2654" s="298"/>
      <c r="H2654" s="284">
        <f>H2647-B2654</f>
        <v>35084484.2</v>
      </c>
      <c r="I2654" s="285">
        <f t="shared" si="192"/>
        <v>-30398.123551401874</v>
      </c>
      <c r="J2654" s="285"/>
      <c r="K2654" s="299">
        <v>535</v>
      </c>
      <c r="L2654" s="299"/>
      <c r="M2654" s="299">
        <v>535</v>
      </c>
    </row>
    <row r="2655" spans="2:13" ht="12.75">
      <c r="B2655" s="44"/>
      <c r="F2655" s="82"/>
      <c r="G2655" s="71"/>
      <c r="M2655" s="2"/>
    </row>
    <row r="2656" spans="2:13" ht="12.75">
      <c r="B2656" s="44"/>
      <c r="F2656" s="82"/>
      <c r="G2656" s="71"/>
      <c r="M2656" s="2"/>
    </row>
    <row r="2657" spans="1:13" s="295" customFormat="1" ht="12.75" hidden="1">
      <c r="A2657" s="290"/>
      <c r="B2657" s="291"/>
      <c r="C2657" s="290"/>
      <c r="D2657" s="290"/>
      <c r="E2657" s="290"/>
      <c r="F2657" s="292"/>
      <c r="G2657" s="292"/>
      <c r="H2657" s="291"/>
      <c r="I2657" s="274"/>
      <c r="K2657" s="43"/>
      <c r="L2657" s="18"/>
      <c r="M2657" s="2"/>
    </row>
    <row r="2658" spans="1:13" s="295" customFormat="1" ht="12.75" hidden="1">
      <c r="A2658" s="290"/>
      <c r="B2658" s="291"/>
      <c r="C2658" s="290"/>
      <c r="D2658" s="290"/>
      <c r="E2658" s="290"/>
      <c r="F2658" s="292"/>
      <c r="G2658" s="292"/>
      <c r="H2658" s="291"/>
      <c r="I2658" s="274"/>
      <c r="K2658" s="43"/>
      <c r="L2658" s="18"/>
      <c r="M2658" s="2"/>
    </row>
    <row r="2659" spans="1:13" ht="12.75" hidden="1">
      <c r="A2659" s="15"/>
      <c r="B2659" s="9"/>
      <c r="F2659" s="71"/>
      <c r="G2659" s="71"/>
      <c r="H2659" s="291"/>
      <c r="I2659" s="25" t="e">
        <f aca="true" t="shared" si="193" ref="I2659:I2722">+B2659/M2659</f>
        <v>#DIV/0!</v>
      </c>
      <c r="M2659" s="2"/>
    </row>
    <row r="2660" spans="1:13" ht="12.75" hidden="1">
      <c r="A2660" s="15"/>
      <c r="B2660" s="9"/>
      <c r="F2660" s="71"/>
      <c r="G2660" s="71"/>
      <c r="H2660" s="291"/>
      <c r="I2660" s="25" t="e">
        <f t="shared" si="193"/>
        <v>#DIV/0!</v>
      </c>
      <c r="M2660" s="2"/>
    </row>
    <row r="2661" spans="1:13" ht="12.75" hidden="1">
      <c r="A2661" s="15"/>
      <c r="B2661" s="9"/>
      <c r="F2661" s="71"/>
      <c r="G2661" s="71"/>
      <c r="H2661" s="6">
        <f aca="true" t="shared" si="194" ref="H2661:H2724">H2660-B2661</f>
        <v>0</v>
      </c>
      <c r="I2661" s="25" t="e">
        <f t="shared" si="193"/>
        <v>#DIV/0!</v>
      </c>
      <c r="M2661" s="2"/>
    </row>
    <row r="2662" spans="1:13" ht="12.75" hidden="1">
      <c r="A2662" s="15"/>
      <c r="B2662" s="9"/>
      <c r="F2662" s="71"/>
      <c r="G2662" s="71"/>
      <c r="H2662" s="6">
        <f t="shared" si="194"/>
        <v>0</v>
      </c>
      <c r="I2662" s="25" t="e">
        <f t="shared" si="193"/>
        <v>#DIV/0!</v>
      </c>
      <c r="M2662" s="2"/>
    </row>
    <row r="2663" spans="1:13" ht="12.75" hidden="1">
      <c r="A2663" s="15"/>
      <c r="B2663" s="9"/>
      <c r="F2663" s="71"/>
      <c r="G2663" s="71"/>
      <c r="H2663" s="6">
        <f t="shared" si="194"/>
        <v>0</v>
      </c>
      <c r="I2663" s="25" t="e">
        <f t="shared" si="193"/>
        <v>#DIV/0!</v>
      </c>
      <c r="M2663" s="2"/>
    </row>
    <row r="2664" spans="1:13" ht="12.75" hidden="1">
      <c r="A2664" s="15"/>
      <c r="B2664" s="9"/>
      <c r="F2664" s="71"/>
      <c r="G2664" s="71"/>
      <c r="H2664" s="6">
        <f t="shared" si="194"/>
        <v>0</v>
      </c>
      <c r="I2664" s="25" t="e">
        <f t="shared" si="193"/>
        <v>#DIV/0!</v>
      </c>
      <c r="M2664" s="2"/>
    </row>
    <row r="2665" spans="1:13" ht="12.75" hidden="1">
      <c r="A2665" s="15"/>
      <c r="B2665" s="9"/>
      <c r="F2665" s="71"/>
      <c r="G2665" s="71"/>
      <c r="H2665" s="6">
        <f t="shared" si="194"/>
        <v>0</v>
      </c>
      <c r="I2665" s="25" t="e">
        <f t="shared" si="193"/>
        <v>#DIV/0!</v>
      </c>
      <c r="M2665" s="2"/>
    </row>
    <row r="2666" spans="1:13" ht="12.75" hidden="1">
      <c r="A2666" s="15"/>
      <c r="B2666" s="9"/>
      <c r="F2666" s="71"/>
      <c r="G2666" s="71"/>
      <c r="H2666" s="6">
        <f t="shared" si="194"/>
        <v>0</v>
      </c>
      <c r="I2666" s="25" t="e">
        <f t="shared" si="193"/>
        <v>#DIV/0!</v>
      </c>
      <c r="M2666" s="2"/>
    </row>
    <row r="2667" spans="1:13" ht="12.75" hidden="1">
      <c r="A2667" s="15"/>
      <c r="B2667" s="9"/>
      <c r="F2667" s="71"/>
      <c r="G2667" s="71"/>
      <c r="H2667" s="6">
        <f t="shared" si="194"/>
        <v>0</v>
      </c>
      <c r="I2667" s="25" t="e">
        <f t="shared" si="193"/>
        <v>#DIV/0!</v>
      </c>
      <c r="M2667" s="2"/>
    </row>
    <row r="2668" spans="1:13" ht="12.75" hidden="1">
      <c r="A2668" s="15"/>
      <c r="B2668" s="9"/>
      <c r="F2668" s="71"/>
      <c r="G2668" s="71"/>
      <c r="H2668" s="6">
        <f t="shared" si="194"/>
        <v>0</v>
      </c>
      <c r="I2668" s="25" t="e">
        <f t="shared" si="193"/>
        <v>#DIV/0!</v>
      </c>
      <c r="M2668" s="2"/>
    </row>
    <row r="2669" spans="1:13" ht="12.75" hidden="1">
      <c r="A2669" s="15"/>
      <c r="B2669" s="9"/>
      <c r="F2669" s="71"/>
      <c r="G2669" s="71"/>
      <c r="H2669" s="6">
        <f t="shared" si="194"/>
        <v>0</v>
      </c>
      <c r="I2669" s="25" t="e">
        <f t="shared" si="193"/>
        <v>#DIV/0!</v>
      </c>
      <c r="M2669" s="2"/>
    </row>
    <row r="2670" spans="1:13" ht="12.75" hidden="1">
      <c r="A2670" s="15"/>
      <c r="B2670" s="9"/>
      <c r="F2670" s="71"/>
      <c r="G2670" s="71"/>
      <c r="H2670" s="6">
        <f t="shared" si="194"/>
        <v>0</v>
      </c>
      <c r="I2670" s="25" t="e">
        <f t="shared" si="193"/>
        <v>#DIV/0!</v>
      </c>
      <c r="M2670" s="2"/>
    </row>
    <row r="2671" spans="1:13" ht="12.75" hidden="1">
      <c r="A2671" s="15"/>
      <c r="B2671" s="9"/>
      <c r="F2671" s="71"/>
      <c r="G2671" s="71"/>
      <c r="H2671" s="6">
        <f t="shared" si="194"/>
        <v>0</v>
      </c>
      <c r="I2671" s="25" t="e">
        <f t="shared" si="193"/>
        <v>#DIV/0!</v>
      </c>
      <c r="M2671" s="2"/>
    </row>
    <row r="2672" spans="1:13" ht="12.75" hidden="1">
      <c r="A2672" s="15"/>
      <c r="B2672" s="9"/>
      <c r="F2672" s="71"/>
      <c r="G2672" s="71"/>
      <c r="H2672" s="6">
        <f t="shared" si="194"/>
        <v>0</v>
      </c>
      <c r="I2672" s="25" t="e">
        <f t="shared" si="193"/>
        <v>#DIV/0!</v>
      </c>
      <c r="M2672" s="2"/>
    </row>
    <row r="2673" spans="1:13" ht="12.75" hidden="1">
      <c r="A2673" s="15"/>
      <c r="F2673" s="71"/>
      <c r="G2673" s="71"/>
      <c r="H2673" s="6">
        <f t="shared" si="194"/>
        <v>0</v>
      </c>
      <c r="I2673" s="25" t="e">
        <f t="shared" si="193"/>
        <v>#DIV/0!</v>
      </c>
      <c r="M2673" s="2"/>
    </row>
    <row r="2674" spans="1:13" ht="12.75" hidden="1">
      <c r="A2674" s="15"/>
      <c r="B2674" s="7"/>
      <c r="F2674" s="71"/>
      <c r="G2674" s="71"/>
      <c r="H2674" s="6">
        <f t="shared" si="194"/>
        <v>0</v>
      </c>
      <c r="I2674" s="25" t="e">
        <f t="shared" si="193"/>
        <v>#DIV/0!</v>
      </c>
      <c r="M2674" s="2"/>
    </row>
    <row r="2675" spans="1:13" ht="12.75" hidden="1">
      <c r="A2675" s="15"/>
      <c r="F2675" s="71"/>
      <c r="G2675" s="71"/>
      <c r="H2675" s="6">
        <f t="shared" si="194"/>
        <v>0</v>
      </c>
      <c r="I2675" s="25" t="e">
        <f t="shared" si="193"/>
        <v>#DIV/0!</v>
      </c>
      <c r="M2675" s="2"/>
    </row>
    <row r="2676" spans="1:13" ht="12.75" hidden="1">
      <c r="A2676" s="15"/>
      <c r="F2676" s="71"/>
      <c r="G2676" s="71"/>
      <c r="H2676" s="6">
        <f t="shared" si="194"/>
        <v>0</v>
      </c>
      <c r="I2676" s="25" t="e">
        <f t="shared" si="193"/>
        <v>#DIV/0!</v>
      </c>
      <c r="M2676" s="2"/>
    </row>
    <row r="2677" spans="1:13" ht="12.75" hidden="1">
      <c r="A2677" s="15"/>
      <c r="F2677" s="71"/>
      <c r="G2677" s="71"/>
      <c r="H2677" s="6">
        <f t="shared" si="194"/>
        <v>0</v>
      </c>
      <c r="I2677" s="25" t="e">
        <f t="shared" si="193"/>
        <v>#DIV/0!</v>
      </c>
      <c r="M2677" s="2"/>
    </row>
    <row r="2678" spans="1:13" ht="12.75" hidden="1">
      <c r="A2678" s="15"/>
      <c r="F2678" s="71"/>
      <c r="G2678" s="71"/>
      <c r="H2678" s="6">
        <f t="shared" si="194"/>
        <v>0</v>
      </c>
      <c r="I2678" s="25" t="e">
        <f t="shared" si="193"/>
        <v>#DIV/0!</v>
      </c>
      <c r="M2678" s="2"/>
    </row>
    <row r="2679" spans="1:13" ht="12.75" hidden="1">
      <c r="A2679" s="15"/>
      <c r="F2679" s="71"/>
      <c r="G2679" s="71"/>
      <c r="H2679" s="6">
        <f t="shared" si="194"/>
        <v>0</v>
      </c>
      <c r="I2679" s="25" t="e">
        <f t="shared" si="193"/>
        <v>#DIV/0!</v>
      </c>
      <c r="M2679" s="2"/>
    </row>
    <row r="2680" spans="1:13" ht="12.75" hidden="1">
      <c r="A2680" s="15"/>
      <c r="F2680" s="71"/>
      <c r="G2680" s="71"/>
      <c r="H2680" s="6">
        <f t="shared" si="194"/>
        <v>0</v>
      </c>
      <c r="I2680" s="25" t="e">
        <f t="shared" si="193"/>
        <v>#DIV/0!</v>
      </c>
      <c r="M2680" s="2"/>
    </row>
    <row r="2681" spans="1:13" ht="12.75" hidden="1">
      <c r="A2681" s="15"/>
      <c r="F2681" s="71"/>
      <c r="G2681" s="71"/>
      <c r="H2681" s="6">
        <f t="shared" si="194"/>
        <v>0</v>
      </c>
      <c r="I2681" s="25" t="e">
        <f t="shared" si="193"/>
        <v>#DIV/0!</v>
      </c>
      <c r="M2681" s="2"/>
    </row>
    <row r="2682" spans="1:13" ht="12.75" hidden="1">
      <c r="A2682" s="15"/>
      <c r="F2682" s="71"/>
      <c r="G2682" s="71"/>
      <c r="H2682" s="6">
        <f t="shared" si="194"/>
        <v>0</v>
      </c>
      <c r="I2682" s="25" t="e">
        <f t="shared" si="193"/>
        <v>#DIV/0!</v>
      </c>
      <c r="M2682" s="2"/>
    </row>
    <row r="2683" spans="1:13" ht="12.75" hidden="1">
      <c r="A2683" s="15"/>
      <c r="F2683" s="71"/>
      <c r="G2683" s="71"/>
      <c r="H2683" s="6">
        <f t="shared" si="194"/>
        <v>0</v>
      </c>
      <c r="I2683" s="25" t="e">
        <f t="shared" si="193"/>
        <v>#DIV/0!</v>
      </c>
      <c r="M2683" s="2"/>
    </row>
    <row r="2684" spans="1:13" ht="12.75" hidden="1">
      <c r="A2684" s="15"/>
      <c r="F2684" s="71"/>
      <c r="G2684" s="71"/>
      <c r="H2684" s="6">
        <f t="shared" si="194"/>
        <v>0</v>
      </c>
      <c r="I2684" s="25" t="e">
        <f t="shared" si="193"/>
        <v>#DIV/0!</v>
      </c>
      <c r="M2684" s="2"/>
    </row>
    <row r="2685" spans="1:13" ht="12.75" hidden="1">
      <c r="A2685" s="15"/>
      <c r="F2685" s="71"/>
      <c r="G2685" s="71"/>
      <c r="H2685" s="6">
        <f t="shared" si="194"/>
        <v>0</v>
      </c>
      <c r="I2685" s="25" t="e">
        <f t="shared" si="193"/>
        <v>#DIV/0!</v>
      </c>
      <c r="M2685" s="2"/>
    </row>
    <row r="2686" spans="1:13" ht="12.75" hidden="1">
      <c r="A2686" s="15"/>
      <c r="F2686" s="71"/>
      <c r="G2686" s="71"/>
      <c r="H2686" s="6">
        <f t="shared" si="194"/>
        <v>0</v>
      </c>
      <c r="I2686" s="25" t="e">
        <f t="shared" si="193"/>
        <v>#DIV/0!</v>
      </c>
      <c r="M2686" s="2"/>
    </row>
    <row r="2687" spans="1:13" ht="12.75" hidden="1">
      <c r="A2687" s="15"/>
      <c r="F2687" s="71"/>
      <c r="G2687" s="71"/>
      <c r="H2687" s="6">
        <f t="shared" si="194"/>
        <v>0</v>
      </c>
      <c r="I2687" s="25" t="e">
        <f t="shared" si="193"/>
        <v>#DIV/0!</v>
      </c>
      <c r="M2687" s="2"/>
    </row>
    <row r="2688" spans="1:13" ht="12.75" hidden="1">
      <c r="A2688" s="15"/>
      <c r="F2688" s="71"/>
      <c r="G2688" s="71"/>
      <c r="H2688" s="6">
        <f t="shared" si="194"/>
        <v>0</v>
      </c>
      <c r="I2688" s="25" t="e">
        <f t="shared" si="193"/>
        <v>#DIV/0!</v>
      </c>
      <c r="M2688" s="2"/>
    </row>
    <row r="2689" spans="1:13" ht="12.75" hidden="1">
      <c r="A2689" s="15"/>
      <c r="F2689" s="71"/>
      <c r="G2689" s="71"/>
      <c r="H2689" s="6">
        <f t="shared" si="194"/>
        <v>0</v>
      </c>
      <c r="I2689" s="25" t="e">
        <f t="shared" si="193"/>
        <v>#DIV/0!</v>
      </c>
      <c r="M2689" s="2"/>
    </row>
    <row r="2690" spans="1:13" ht="12.75" hidden="1">
      <c r="A2690" s="15"/>
      <c r="F2690" s="71"/>
      <c r="G2690" s="71"/>
      <c r="H2690" s="6">
        <f t="shared" si="194"/>
        <v>0</v>
      </c>
      <c r="I2690" s="25" t="e">
        <f t="shared" si="193"/>
        <v>#DIV/0!</v>
      </c>
      <c r="M2690" s="2"/>
    </row>
    <row r="2691" spans="1:13" ht="12.75" hidden="1">
      <c r="A2691" s="15"/>
      <c r="F2691" s="71"/>
      <c r="G2691" s="71"/>
      <c r="H2691" s="6">
        <f t="shared" si="194"/>
        <v>0</v>
      </c>
      <c r="I2691" s="25" t="e">
        <f t="shared" si="193"/>
        <v>#DIV/0!</v>
      </c>
      <c r="M2691" s="2"/>
    </row>
    <row r="2692" spans="1:13" ht="12.75" hidden="1">
      <c r="A2692" s="15"/>
      <c r="F2692" s="71"/>
      <c r="G2692" s="71"/>
      <c r="H2692" s="6">
        <f t="shared" si="194"/>
        <v>0</v>
      </c>
      <c r="I2692" s="25" t="e">
        <f t="shared" si="193"/>
        <v>#DIV/0!</v>
      </c>
      <c r="M2692" s="2"/>
    </row>
    <row r="2693" spans="1:13" ht="12.75" hidden="1">
      <c r="A2693" s="15"/>
      <c r="F2693" s="71"/>
      <c r="G2693" s="71"/>
      <c r="H2693" s="6">
        <f t="shared" si="194"/>
        <v>0</v>
      </c>
      <c r="I2693" s="25" t="e">
        <f t="shared" si="193"/>
        <v>#DIV/0!</v>
      </c>
      <c r="M2693" s="2"/>
    </row>
    <row r="2694" spans="1:13" ht="12.75" hidden="1">
      <c r="A2694" s="15"/>
      <c r="F2694" s="71"/>
      <c r="G2694" s="71"/>
      <c r="H2694" s="6">
        <f t="shared" si="194"/>
        <v>0</v>
      </c>
      <c r="I2694" s="25" t="e">
        <f t="shared" si="193"/>
        <v>#DIV/0!</v>
      </c>
      <c r="M2694" s="2"/>
    </row>
    <row r="2695" spans="1:13" ht="12.75" hidden="1">
      <c r="A2695" s="15"/>
      <c r="F2695" s="71"/>
      <c r="G2695" s="71"/>
      <c r="H2695" s="6">
        <f t="shared" si="194"/>
        <v>0</v>
      </c>
      <c r="I2695" s="25" t="e">
        <f t="shared" si="193"/>
        <v>#DIV/0!</v>
      </c>
      <c r="M2695" s="2"/>
    </row>
    <row r="2696" spans="1:13" ht="12.75" hidden="1">
      <c r="A2696" s="15"/>
      <c r="F2696" s="71"/>
      <c r="G2696" s="71"/>
      <c r="H2696" s="6">
        <f t="shared" si="194"/>
        <v>0</v>
      </c>
      <c r="I2696" s="25" t="e">
        <f t="shared" si="193"/>
        <v>#DIV/0!</v>
      </c>
      <c r="M2696" s="2"/>
    </row>
    <row r="2697" spans="1:13" ht="12.75" hidden="1">
      <c r="A2697" s="15"/>
      <c r="F2697" s="71"/>
      <c r="G2697" s="71"/>
      <c r="H2697" s="6">
        <f t="shared" si="194"/>
        <v>0</v>
      </c>
      <c r="I2697" s="25" t="e">
        <f t="shared" si="193"/>
        <v>#DIV/0!</v>
      </c>
      <c r="M2697" s="2"/>
    </row>
    <row r="2698" spans="1:13" ht="12.75" hidden="1">
      <c r="A2698" s="15"/>
      <c r="F2698" s="71"/>
      <c r="G2698" s="71"/>
      <c r="H2698" s="6">
        <f t="shared" si="194"/>
        <v>0</v>
      </c>
      <c r="I2698" s="25" t="e">
        <f t="shared" si="193"/>
        <v>#DIV/0!</v>
      </c>
      <c r="M2698" s="2"/>
    </row>
    <row r="2699" spans="1:13" ht="12.75" hidden="1">
      <c r="A2699" s="15"/>
      <c r="F2699" s="71"/>
      <c r="G2699" s="71"/>
      <c r="H2699" s="6">
        <f t="shared" si="194"/>
        <v>0</v>
      </c>
      <c r="I2699" s="25" t="e">
        <f t="shared" si="193"/>
        <v>#DIV/0!</v>
      </c>
      <c r="M2699" s="2"/>
    </row>
    <row r="2700" spans="1:13" ht="12.75" hidden="1">
      <c r="A2700" s="15"/>
      <c r="F2700" s="71"/>
      <c r="G2700" s="71"/>
      <c r="H2700" s="6">
        <f t="shared" si="194"/>
        <v>0</v>
      </c>
      <c r="I2700" s="25" t="e">
        <f t="shared" si="193"/>
        <v>#DIV/0!</v>
      </c>
      <c r="M2700" s="2"/>
    </row>
    <row r="2701" spans="1:13" ht="12.75" hidden="1">
      <c r="A2701" s="15"/>
      <c r="F2701" s="71"/>
      <c r="G2701" s="71"/>
      <c r="H2701" s="6">
        <f t="shared" si="194"/>
        <v>0</v>
      </c>
      <c r="I2701" s="25" t="e">
        <f t="shared" si="193"/>
        <v>#DIV/0!</v>
      </c>
      <c r="M2701" s="2"/>
    </row>
    <row r="2702" spans="1:13" ht="12.75" hidden="1">
      <c r="A2702" s="15"/>
      <c r="F2702" s="71"/>
      <c r="G2702" s="71"/>
      <c r="H2702" s="6">
        <f t="shared" si="194"/>
        <v>0</v>
      </c>
      <c r="I2702" s="25" t="e">
        <f t="shared" si="193"/>
        <v>#DIV/0!</v>
      </c>
      <c r="M2702" s="2"/>
    </row>
    <row r="2703" spans="1:13" ht="12.75" hidden="1">
      <c r="A2703" s="15"/>
      <c r="F2703" s="71"/>
      <c r="G2703" s="71"/>
      <c r="H2703" s="6">
        <f t="shared" si="194"/>
        <v>0</v>
      </c>
      <c r="I2703" s="25" t="e">
        <f t="shared" si="193"/>
        <v>#DIV/0!</v>
      </c>
      <c r="M2703" s="2"/>
    </row>
    <row r="2704" spans="1:13" ht="12.75" hidden="1">
      <c r="A2704" s="15"/>
      <c r="F2704" s="71"/>
      <c r="G2704" s="71"/>
      <c r="H2704" s="6">
        <f t="shared" si="194"/>
        <v>0</v>
      </c>
      <c r="I2704" s="25" t="e">
        <f t="shared" si="193"/>
        <v>#DIV/0!</v>
      </c>
      <c r="M2704" s="2"/>
    </row>
    <row r="2705" spans="1:13" ht="12.75" hidden="1">
      <c r="A2705" s="15"/>
      <c r="F2705" s="71"/>
      <c r="G2705" s="71"/>
      <c r="H2705" s="6">
        <f t="shared" si="194"/>
        <v>0</v>
      </c>
      <c r="I2705" s="25" t="e">
        <f t="shared" si="193"/>
        <v>#DIV/0!</v>
      </c>
      <c r="M2705" s="2"/>
    </row>
    <row r="2706" spans="1:13" ht="12.75" hidden="1">
      <c r="A2706" s="15"/>
      <c r="F2706" s="71"/>
      <c r="G2706" s="71"/>
      <c r="H2706" s="6">
        <f t="shared" si="194"/>
        <v>0</v>
      </c>
      <c r="I2706" s="25" t="e">
        <f t="shared" si="193"/>
        <v>#DIV/0!</v>
      </c>
      <c r="M2706" s="2"/>
    </row>
    <row r="2707" spans="1:13" ht="12.75" hidden="1">
      <c r="A2707" s="15"/>
      <c r="F2707" s="71"/>
      <c r="G2707" s="71"/>
      <c r="H2707" s="6">
        <f t="shared" si="194"/>
        <v>0</v>
      </c>
      <c r="I2707" s="25" t="e">
        <f t="shared" si="193"/>
        <v>#DIV/0!</v>
      </c>
      <c r="M2707" s="2"/>
    </row>
    <row r="2708" spans="1:13" ht="12.75" hidden="1">
      <c r="A2708" s="15"/>
      <c r="F2708" s="71"/>
      <c r="G2708" s="71"/>
      <c r="H2708" s="6">
        <f t="shared" si="194"/>
        <v>0</v>
      </c>
      <c r="I2708" s="25" t="e">
        <f t="shared" si="193"/>
        <v>#DIV/0!</v>
      </c>
      <c r="M2708" s="2"/>
    </row>
    <row r="2709" spans="1:13" ht="12.75" hidden="1">
      <c r="A2709" s="15"/>
      <c r="F2709" s="71"/>
      <c r="G2709" s="71"/>
      <c r="H2709" s="6">
        <f t="shared" si="194"/>
        <v>0</v>
      </c>
      <c r="I2709" s="25" t="e">
        <f t="shared" si="193"/>
        <v>#DIV/0!</v>
      </c>
      <c r="M2709" s="2"/>
    </row>
    <row r="2710" spans="1:13" ht="12.75" hidden="1">
      <c r="A2710" s="15"/>
      <c r="F2710" s="71"/>
      <c r="G2710" s="71"/>
      <c r="H2710" s="6">
        <f t="shared" si="194"/>
        <v>0</v>
      </c>
      <c r="I2710" s="25" t="e">
        <f t="shared" si="193"/>
        <v>#DIV/0!</v>
      </c>
      <c r="M2710" s="2"/>
    </row>
    <row r="2711" spans="1:13" ht="12.75" hidden="1">
      <c r="A2711" s="15"/>
      <c r="F2711" s="71"/>
      <c r="G2711" s="71"/>
      <c r="H2711" s="6">
        <f t="shared" si="194"/>
        <v>0</v>
      </c>
      <c r="I2711" s="25" t="e">
        <f t="shared" si="193"/>
        <v>#DIV/0!</v>
      </c>
      <c r="M2711" s="2"/>
    </row>
    <row r="2712" spans="1:13" ht="12.75" hidden="1">
      <c r="A2712" s="15"/>
      <c r="F2712" s="71"/>
      <c r="G2712" s="71"/>
      <c r="H2712" s="6">
        <f t="shared" si="194"/>
        <v>0</v>
      </c>
      <c r="I2712" s="25" t="e">
        <f t="shared" si="193"/>
        <v>#DIV/0!</v>
      </c>
      <c r="M2712" s="2"/>
    </row>
    <row r="2713" spans="1:13" ht="12.75" hidden="1">
      <c r="A2713" s="15"/>
      <c r="F2713" s="71"/>
      <c r="G2713" s="71"/>
      <c r="H2713" s="6">
        <f t="shared" si="194"/>
        <v>0</v>
      </c>
      <c r="I2713" s="25" t="e">
        <f t="shared" si="193"/>
        <v>#DIV/0!</v>
      </c>
      <c r="M2713" s="2"/>
    </row>
    <row r="2714" spans="1:13" ht="12.75" hidden="1">
      <c r="A2714" s="15"/>
      <c r="F2714" s="71"/>
      <c r="G2714" s="71"/>
      <c r="H2714" s="6">
        <f t="shared" si="194"/>
        <v>0</v>
      </c>
      <c r="I2714" s="25" t="e">
        <f t="shared" si="193"/>
        <v>#DIV/0!</v>
      </c>
      <c r="M2714" s="2"/>
    </row>
    <row r="2715" spans="1:13" ht="12.75" hidden="1">
      <c r="A2715" s="15"/>
      <c r="F2715" s="71"/>
      <c r="G2715" s="71"/>
      <c r="H2715" s="6">
        <f t="shared" si="194"/>
        <v>0</v>
      </c>
      <c r="I2715" s="25" t="e">
        <f t="shared" si="193"/>
        <v>#DIV/0!</v>
      </c>
      <c r="M2715" s="2"/>
    </row>
    <row r="2716" spans="1:13" ht="12.75" hidden="1">
      <c r="A2716" s="15"/>
      <c r="F2716" s="71"/>
      <c r="G2716" s="71"/>
      <c r="H2716" s="6">
        <f t="shared" si="194"/>
        <v>0</v>
      </c>
      <c r="I2716" s="25" t="e">
        <f t="shared" si="193"/>
        <v>#DIV/0!</v>
      </c>
      <c r="M2716" s="2"/>
    </row>
    <row r="2717" spans="1:13" ht="12.75" hidden="1">
      <c r="A2717" s="15"/>
      <c r="F2717" s="71"/>
      <c r="G2717" s="71"/>
      <c r="H2717" s="6">
        <f t="shared" si="194"/>
        <v>0</v>
      </c>
      <c r="I2717" s="25" t="e">
        <f t="shared" si="193"/>
        <v>#DIV/0!</v>
      </c>
      <c r="M2717" s="2"/>
    </row>
    <row r="2718" spans="1:13" ht="12.75" hidden="1">
      <c r="A2718" s="15"/>
      <c r="F2718" s="71"/>
      <c r="G2718" s="71"/>
      <c r="H2718" s="6">
        <f t="shared" si="194"/>
        <v>0</v>
      </c>
      <c r="I2718" s="25" t="e">
        <f t="shared" si="193"/>
        <v>#DIV/0!</v>
      </c>
      <c r="M2718" s="2"/>
    </row>
    <row r="2719" spans="1:13" ht="12.75" hidden="1">
      <c r="A2719" s="15"/>
      <c r="F2719" s="71"/>
      <c r="G2719" s="71"/>
      <c r="H2719" s="6">
        <f t="shared" si="194"/>
        <v>0</v>
      </c>
      <c r="I2719" s="25" t="e">
        <f t="shared" si="193"/>
        <v>#DIV/0!</v>
      </c>
      <c r="M2719" s="2"/>
    </row>
    <row r="2720" spans="1:13" ht="12.75" hidden="1">
      <c r="A2720" s="15"/>
      <c r="F2720" s="71"/>
      <c r="G2720" s="71"/>
      <c r="H2720" s="6">
        <f t="shared" si="194"/>
        <v>0</v>
      </c>
      <c r="I2720" s="25" t="e">
        <f t="shared" si="193"/>
        <v>#DIV/0!</v>
      </c>
      <c r="M2720" s="2"/>
    </row>
    <row r="2721" spans="1:13" ht="12.75" hidden="1">
      <c r="A2721" s="15"/>
      <c r="F2721" s="71"/>
      <c r="G2721" s="71"/>
      <c r="H2721" s="6">
        <f t="shared" si="194"/>
        <v>0</v>
      </c>
      <c r="I2721" s="25" t="e">
        <f t="shared" si="193"/>
        <v>#DIV/0!</v>
      </c>
      <c r="M2721" s="2"/>
    </row>
    <row r="2722" spans="1:13" ht="12.75" hidden="1">
      <c r="A2722" s="15"/>
      <c r="F2722" s="71"/>
      <c r="G2722" s="71"/>
      <c r="H2722" s="6">
        <f t="shared" si="194"/>
        <v>0</v>
      </c>
      <c r="I2722" s="25" t="e">
        <f t="shared" si="193"/>
        <v>#DIV/0!</v>
      </c>
      <c r="M2722" s="2"/>
    </row>
    <row r="2723" spans="1:13" ht="12.75" hidden="1">
      <c r="A2723" s="15"/>
      <c r="F2723" s="71"/>
      <c r="G2723" s="71"/>
      <c r="H2723" s="6">
        <f t="shared" si="194"/>
        <v>0</v>
      </c>
      <c r="I2723" s="25" t="e">
        <f aca="true" t="shared" si="195" ref="I2723:I2786">+B2723/M2723</f>
        <v>#DIV/0!</v>
      </c>
      <c r="M2723" s="2"/>
    </row>
    <row r="2724" spans="1:13" ht="12.75" hidden="1">
      <c r="A2724" s="15"/>
      <c r="F2724" s="71"/>
      <c r="G2724" s="71"/>
      <c r="H2724" s="6">
        <f t="shared" si="194"/>
        <v>0</v>
      </c>
      <c r="I2724" s="25" t="e">
        <f t="shared" si="195"/>
        <v>#DIV/0!</v>
      </c>
      <c r="M2724" s="2"/>
    </row>
    <row r="2725" spans="1:13" ht="12.75" hidden="1">
      <c r="A2725" s="15"/>
      <c r="F2725" s="71"/>
      <c r="G2725" s="71"/>
      <c r="H2725" s="6">
        <f aca="true" t="shared" si="196" ref="H2725:H2788">H2724-B2725</f>
        <v>0</v>
      </c>
      <c r="I2725" s="25" t="e">
        <f t="shared" si="195"/>
        <v>#DIV/0!</v>
      </c>
      <c r="M2725" s="2"/>
    </row>
    <row r="2726" spans="1:13" ht="12.75" hidden="1">
      <c r="A2726" s="15"/>
      <c r="F2726" s="71"/>
      <c r="G2726" s="71"/>
      <c r="H2726" s="6">
        <f t="shared" si="196"/>
        <v>0</v>
      </c>
      <c r="I2726" s="25" t="e">
        <f t="shared" si="195"/>
        <v>#DIV/0!</v>
      </c>
      <c r="M2726" s="2"/>
    </row>
    <row r="2727" spans="1:13" ht="12.75" hidden="1">
      <c r="A2727" s="15"/>
      <c r="F2727" s="71"/>
      <c r="G2727" s="71"/>
      <c r="H2727" s="6">
        <f t="shared" si="196"/>
        <v>0</v>
      </c>
      <c r="I2727" s="25" t="e">
        <f t="shared" si="195"/>
        <v>#DIV/0!</v>
      </c>
      <c r="M2727" s="2"/>
    </row>
    <row r="2728" spans="1:13" ht="12.75" hidden="1">
      <c r="A2728" s="15"/>
      <c r="F2728" s="71"/>
      <c r="G2728" s="71"/>
      <c r="H2728" s="6">
        <f t="shared" si="196"/>
        <v>0</v>
      </c>
      <c r="I2728" s="25" t="e">
        <f t="shared" si="195"/>
        <v>#DIV/0!</v>
      </c>
      <c r="M2728" s="2"/>
    </row>
    <row r="2729" spans="1:13" ht="12.75" hidden="1">
      <c r="A2729" s="15"/>
      <c r="F2729" s="71"/>
      <c r="G2729" s="71"/>
      <c r="H2729" s="6">
        <f t="shared" si="196"/>
        <v>0</v>
      </c>
      <c r="I2729" s="25" t="e">
        <f t="shared" si="195"/>
        <v>#DIV/0!</v>
      </c>
      <c r="M2729" s="2"/>
    </row>
    <row r="2730" spans="1:13" ht="12.75" hidden="1">
      <c r="A2730" s="15"/>
      <c r="F2730" s="71"/>
      <c r="G2730" s="71"/>
      <c r="H2730" s="6">
        <f t="shared" si="196"/>
        <v>0</v>
      </c>
      <c r="I2730" s="25" t="e">
        <f t="shared" si="195"/>
        <v>#DIV/0!</v>
      </c>
      <c r="M2730" s="2"/>
    </row>
    <row r="2731" spans="1:13" ht="12.75" hidden="1">
      <c r="A2731" s="15"/>
      <c r="F2731" s="71"/>
      <c r="G2731" s="71"/>
      <c r="H2731" s="6">
        <f t="shared" si="196"/>
        <v>0</v>
      </c>
      <c r="I2731" s="25" t="e">
        <f t="shared" si="195"/>
        <v>#DIV/0!</v>
      </c>
      <c r="M2731" s="2"/>
    </row>
    <row r="2732" spans="1:13" ht="12.75" hidden="1">
      <c r="A2732" s="15"/>
      <c r="F2732" s="71"/>
      <c r="G2732" s="71"/>
      <c r="H2732" s="6">
        <f t="shared" si="196"/>
        <v>0</v>
      </c>
      <c r="I2732" s="25" t="e">
        <f t="shared" si="195"/>
        <v>#DIV/0!</v>
      </c>
      <c r="M2732" s="2"/>
    </row>
    <row r="2733" spans="1:13" ht="12.75" hidden="1">
      <c r="A2733" s="15"/>
      <c r="F2733" s="71"/>
      <c r="G2733" s="71"/>
      <c r="H2733" s="6">
        <f t="shared" si="196"/>
        <v>0</v>
      </c>
      <c r="I2733" s="25" t="e">
        <f t="shared" si="195"/>
        <v>#DIV/0!</v>
      </c>
      <c r="M2733" s="2"/>
    </row>
    <row r="2734" spans="1:13" ht="12.75" hidden="1">
      <c r="A2734" s="15"/>
      <c r="F2734" s="71"/>
      <c r="G2734" s="71"/>
      <c r="H2734" s="6">
        <f t="shared" si="196"/>
        <v>0</v>
      </c>
      <c r="I2734" s="25" t="e">
        <f t="shared" si="195"/>
        <v>#DIV/0!</v>
      </c>
      <c r="M2734" s="2"/>
    </row>
    <row r="2735" spans="1:13" ht="12.75" hidden="1">
      <c r="A2735" s="15"/>
      <c r="F2735" s="71"/>
      <c r="G2735" s="71"/>
      <c r="H2735" s="6">
        <f t="shared" si="196"/>
        <v>0</v>
      </c>
      <c r="I2735" s="25" t="e">
        <f t="shared" si="195"/>
        <v>#DIV/0!</v>
      </c>
      <c r="M2735" s="2"/>
    </row>
    <row r="2736" spans="1:13" ht="12.75" hidden="1">
      <c r="A2736" s="15"/>
      <c r="F2736" s="71"/>
      <c r="G2736" s="71"/>
      <c r="H2736" s="6">
        <f t="shared" si="196"/>
        <v>0</v>
      </c>
      <c r="I2736" s="25" t="e">
        <f t="shared" si="195"/>
        <v>#DIV/0!</v>
      </c>
      <c r="M2736" s="2"/>
    </row>
    <row r="2737" spans="1:13" ht="12.75" hidden="1">
      <c r="A2737" s="15"/>
      <c r="F2737" s="71"/>
      <c r="G2737" s="71"/>
      <c r="H2737" s="6">
        <f t="shared" si="196"/>
        <v>0</v>
      </c>
      <c r="I2737" s="25" t="e">
        <f t="shared" si="195"/>
        <v>#DIV/0!</v>
      </c>
      <c r="M2737" s="2"/>
    </row>
    <row r="2738" spans="1:13" ht="12.75" hidden="1">
      <c r="A2738" s="15"/>
      <c r="F2738" s="71"/>
      <c r="G2738" s="71"/>
      <c r="H2738" s="6">
        <f t="shared" si="196"/>
        <v>0</v>
      </c>
      <c r="I2738" s="25" t="e">
        <f t="shared" si="195"/>
        <v>#DIV/0!</v>
      </c>
      <c r="M2738" s="2"/>
    </row>
    <row r="2739" spans="1:13" ht="12.75" hidden="1">
      <c r="A2739" s="15"/>
      <c r="F2739" s="71"/>
      <c r="G2739" s="71"/>
      <c r="H2739" s="6">
        <f t="shared" si="196"/>
        <v>0</v>
      </c>
      <c r="I2739" s="25" t="e">
        <f t="shared" si="195"/>
        <v>#DIV/0!</v>
      </c>
      <c r="M2739" s="2"/>
    </row>
    <row r="2740" spans="1:13" ht="12.75" hidden="1">
      <c r="A2740" s="15"/>
      <c r="F2740" s="71"/>
      <c r="G2740" s="71"/>
      <c r="H2740" s="6">
        <f t="shared" si="196"/>
        <v>0</v>
      </c>
      <c r="I2740" s="25" t="e">
        <f t="shared" si="195"/>
        <v>#DIV/0!</v>
      </c>
      <c r="M2740" s="2"/>
    </row>
    <row r="2741" spans="1:13" ht="12.75" hidden="1">
      <c r="A2741" s="15"/>
      <c r="F2741" s="71"/>
      <c r="G2741" s="71"/>
      <c r="H2741" s="6">
        <f t="shared" si="196"/>
        <v>0</v>
      </c>
      <c r="I2741" s="25" t="e">
        <f t="shared" si="195"/>
        <v>#DIV/0!</v>
      </c>
      <c r="M2741" s="2"/>
    </row>
    <row r="2742" spans="1:13" ht="12.75" hidden="1">
      <c r="A2742" s="15"/>
      <c r="F2742" s="71"/>
      <c r="G2742" s="71"/>
      <c r="H2742" s="6">
        <f t="shared" si="196"/>
        <v>0</v>
      </c>
      <c r="I2742" s="25" t="e">
        <f t="shared" si="195"/>
        <v>#DIV/0!</v>
      </c>
      <c r="M2742" s="2"/>
    </row>
    <row r="2743" spans="1:13" ht="12.75" hidden="1">
      <c r="A2743" s="15"/>
      <c r="F2743" s="71"/>
      <c r="G2743" s="71"/>
      <c r="H2743" s="6">
        <f t="shared" si="196"/>
        <v>0</v>
      </c>
      <c r="I2743" s="25" t="e">
        <f t="shared" si="195"/>
        <v>#DIV/0!</v>
      </c>
      <c r="M2743" s="2"/>
    </row>
    <row r="2744" spans="1:13" ht="12.75" hidden="1">
      <c r="A2744" s="15"/>
      <c r="F2744" s="71"/>
      <c r="G2744" s="71"/>
      <c r="H2744" s="6">
        <f t="shared" si="196"/>
        <v>0</v>
      </c>
      <c r="I2744" s="25" t="e">
        <f t="shared" si="195"/>
        <v>#DIV/0!</v>
      </c>
      <c r="M2744" s="2"/>
    </row>
    <row r="2745" spans="1:13" ht="12.75" hidden="1">
      <c r="A2745" s="15"/>
      <c r="F2745" s="71"/>
      <c r="G2745" s="71"/>
      <c r="H2745" s="6">
        <f t="shared" si="196"/>
        <v>0</v>
      </c>
      <c r="I2745" s="25" t="e">
        <f t="shared" si="195"/>
        <v>#DIV/0!</v>
      </c>
      <c r="M2745" s="2"/>
    </row>
    <row r="2746" spans="1:13" ht="12.75" hidden="1">
      <c r="A2746" s="15"/>
      <c r="F2746" s="71"/>
      <c r="G2746" s="71"/>
      <c r="H2746" s="6">
        <f t="shared" si="196"/>
        <v>0</v>
      </c>
      <c r="I2746" s="25" t="e">
        <f t="shared" si="195"/>
        <v>#DIV/0!</v>
      </c>
      <c r="M2746" s="2"/>
    </row>
    <row r="2747" spans="1:13" ht="12.75" hidden="1">
      <c r="A2747" s="15"/>
      <c r="F2747" s="71"/>
      <c r="G2747" s="71"/>
      <c r="H2747" s="6">
        <f t="shared" si="196"/>
        <v>0</v>
      </c>
      <c r="I2747" s="25" t="e">
        <f t="shared" si="195"/>
        <v>#DIV/0!</v>
      </c>
      <c r="M2747" s="2"/>
    </row>
    <row r="2748" spans="1:13" ht="12.75" hidden="1">
      <c r="A2748" s="15"/>
      <c r="F2748" s="71"/>
      <c r="G2748" s="71"/>
      <c r="H2748" s="6">
        <f t="shared" si="196"/>
        <v>0</v>
      </c>
      <c r="I2748" s="25" t="e">
        <f t="shared" si="195"/>
        <v>#DIV/0!</v>
      </c>
      <c r="M2748" s="2"/>
    </row>
    <row r="2749" spans="1:13" ht="12.75" hidden="1">
      <c r="A2749" s="15"/>
      <c r="F2749" s="71"/>
      <c r="G2749" s="71"/>
      <c r="H2749" s="6">
        <f t="shared" si="196"/>
        <v>0</v>
      </c>
      <c r="I2749" s="25" t="e">
        <f t="shared" si="195"/>
        <v>#DIV/0!</v>
      </c>
      <c r="M2749" s="2"/>
    </row>
    <row r="2750" spans="1:13" ht="12.75" hidden="1">
      <c r="A2750" s="15"/>
      <c r="F2750" s="71"/>
      <c r="G2750" s="71"/>
      <c r="H2750" s="6">
        <f t="shared" si="196"/>
        <v>0</v>
      </c>
      <c r="I2750" s="25" t="e">
        <f t="shared" si="195"/>
        <v>#DIV/0!</v>
      </c>
      <c r="M2750" s="2"/>
    </row>
    <row r="2751" spans="1:13" ht="12.75" hidden="1">
      <c r="A2751" s="15"/>
      <c r="F2751" s="71"/>
      <c r="G2751" s="71"/>
      <c r="H2751" s="6">
        <f t="shared" si="196"/>
        <v>0</v>
      </c>
      <c r="I2751" s="25" t="e">
        <f t="shared" si="195"/>
        <v>#DIV/0!</v>
      </c>
      <c r="M2751" s="2"/>
    </row>
    <row r="2752" spans="1:13" ht="12.75" hidden="1">
      <c r="A2752" s="15"/>
      <c r="F2752" s="71"/>
      <c r="G2752" s="71"/>
      <c r="H2752" s="6">
        <f t="shared" si="196"/>
        <v>0</v>
      </c>
      <c r="I2752" s="25" t="e">
        <f t="shared" si="195"/>
        <v>#DIV/0!</v>
      </c>
      <c r="M2752" s="2"/>
    </row>
    <row r="2753" spans="1:13" ht="12.75" hidden="1">
      <c r="A2753" s="15"/>
      <c r="F2753" s="71"/>
      <c r="G2753" s="71"/>
      <c r="H2753" s="6">
        <f t="shared" si="196"/>
        <v>0</v>
      </c>
      <c r="I2753" s="25" t="e">
        <f t="shared" si="195"/>
        <v>#DIV/0!</v>
      </c>
      <c r="M2753" s="2"/>
    </row>
    <row r="2754" spans="1:13" ht="12.75" hidden="1">
      <c r="A2754" s="15"/>
      <c r="F2754" s="71"/>
      <c r="G2754" s="71"/>
      <c r="H2754" s="6">
        <f t="shared" si="196"/>
        <v>0</v>
      </c>
      <c r="I2754" s="25" t="e">
        <f t="shared" si="195"/>
        <v>#DIV/0!</v>
      </c>
      <c r="M2754" s="2"/>
    </row>
    <row r="2755" spans="1:13" ht="12.75" hidden="1">
      <c r="A2755" s="15"/>
      <c r="F2755" s="71"/>
      <c r="G2755" s="71"/>
      <c r="H2755" s="6">
        <f t="shared" si="196"/>
        <v>0</v>
      </c>
      <c r="I2755" s="25" t="e">
        <f t="shared" si="195"/>
        <v>#DIV/0!</v>
      </c>
      <c r="M2755" s="2"/>
    </row>
    <row r="2756" spans="1:13" ht="12.75" hidden="1">
      <c r="A2756" s="15"/>
      <c r="F2756" s="71"/>
      <c r="G2756" s="71"/>
      <c r="H2756" s="6">
        <f t="shared" si="196"/>
        <v>0</v>
      </c>
      <c r="I2756" s="25" t="e">
        <f t="shared" si="195"/>
        <v>#DIV/0!</v>
      </c>
      <c r="M2756" s="2"/>
    </row>
    <row r="2757" spans="1:13" ht="12.75" hidden="1">
      <c r="A2757" s="15"/>
      <c r="F2757" s="71"/>
      <c r="G2757" s="71"/>
      <c r="H2757" s="6">
        <f t="shared" si="196"/>
        <v>0</v>
      </c>
      <c r="I2757" s="25" t="e">
        <f t="shared" si="195"/>
        <v>#DIV/0!</v>
      </c>
      <c r="M2757" s="2"/>
    </row>
    <row r="2758" spans="1:13" ht="12.75" hidden="1">
      <c r="A2758" s="15"/>
      <c r="F2758" s="71"/>
      <c r="G2758" s="71"/>
      <c r="H2758" s="6">
        <f t="shared" si="196"/>
        <v>0</v>
      </c>
      <c r="I2758" s="25" t="e">
        <f t="shared" si="195"/>
        <v>#DIV/0!</v>
      </c>
      <c r="M2758" s="2"/>
    </row>
    <row r="2759" spans="1:13" ht="12.75" hidden="1">
      <c r="A2759" s="15"/>
      <c r="F2759" s="71"/>
      <c r="G2759" s="71"/>
      <c r="H2759" s="6">
        <f t="shared" si="196"/>
        <v>0</v>
      </c>
      <c r="I2759" s="25" t="e">
        <f t="shared" si="195"/>
        <v>#DIV/0!</v>
      </c>
      <c r="M2759" s="2"/>
    </row>
    <row r="2760" spans="1:13" ht="12.75" hidden="1">
      <c r="A2760" s="15"/>
      <c r="F2760" s="71"/>
      <c r="G2760" s="71"/>
      <c r="H2760" s="6">
        <f t="shared" si="196"/>
        <v>0</v>
      </c>
      <c r="I2760" s="25" t="e">
        <f t="shared" si="195"/>
        <v>#DIV/0!</v>
      </c>
      <c r="M2760" s="2"/>
    </row>
    <row r="2761" spans="1:13" ht="12.75" hidden="1">
      <c r="A2761" s="15"/>
      <c r="F2761" s="71"/>
      <c r="G2761" s="71"/>
      <c r="H2761" s="6">
        <f t="shared" si="196"/>
        <v>0</v>
      </c>
      <c r="I2761" s="25" t="e">
        <f t="shared" si="195"/>
        <v>#DIV/0!</v>
      </c>
      <c r="M2761" s="2"/>
    </row>
    <row r="2762" spans="1:13" ht="12.75" hidden="1">
      <c r="A2762" s="15"/>
      <c r="F2762" s="71"/>
      <c r="G2762" s="71"/>
      <c r="H2762" s="6">
        <f t="shared" si="196"/>
        <v>0</v>
      </c>
      <c r="I2762" s="25" t="e">
        <f t="shared" si="195"/>
        <v>#DIV/0!</v>
      </c>
      <c r="M2762" s="2"/>
    </row>
    <row r="2763" spans="1:13" ht="12.75" hidden="1">
      <c r="A2763" s="15"/>
      <c r="F2763" s="71"/>
      <c r="G2763" s="71"/>
      <c r="H2763" s="6">
        <f t="shared" si="196"/>
        <v>0</v>
      </c>
      <c r="I2763" s="25" t="e">
        <f t="shared" si="195"/>
        <v>#DIV/0!</v>
      </c>
      <c r="M2763" s="2"/>
    </row>
    <row r="2764" spans="1:13" ht="12.75" hidden="1">
      <c r="A2764" s="15"/>
      <c r="F2764" s="71"/>
      <c r="G2764" s="71"/>
      <c r="H2764" s="6">
        <f t="shared" si="196"/>
        <v>0</v>
      </c>
      <c r="I2764" s="25" t="e">
        <f t="shared" si="195"/>
        <v>#DIV/0!</v>
      </c>
      <c r="M2764" s="2"/>
    </row>
    <row r="2765" spans="1:13" ht="12.75" hidden="1">
      <c r="A2765" s="15"/>
      <c r="F2765" s="71"/>
      <c r="G2765" s="71"/>
      <c r="H2765" s="6">
        <f t="shared" si="196"/>
        <v>0</v>
      </c>
      <c r="I2765" s="25" t="e">
        <f t="shared" si="195"/>
        <v>#DIV/0!</v>
      </c>
      <c r="M2765" s="2"/>
    </row>
    <row r="2766" spans="1:13" ht="12.75" hidden="1">
      <c r="A2766" s="15"/>
      <c r="F2766" s="71"/>
      <c r="G2766" s="71"/>
      <c r="H2766" s="6">
        <f t="shared" si="196"/>
        <v>0</v>
      </c>
      <c r="I2766" s="25" t="e">
        <f t="shared" si="195"/>
        <v>#DIV/0!</v>
      </c>
      <c r="M2766" s="2"/>
    </row>
    <row r="2767" spans="1:13" ht="12.75" hidden="1">
      <c r="A2767" s="15"/>
      <c r="F2767" s="71"/>
      <c r="G2767" s="71"/>
      <c r="H2767" s="6">
        <f t="shared" si="196"/>
        <v>0</v>
      </c>
      <c r="I2767" s="25" t="e">
        <f t="shared" si="195"/>
        <v>#DIV/0!</v>
      </c>
      <c r="M2767" s="2"/>
    </row>
    <row r="2768" spans="1:13" ht="12.75" hidden="1">
      <c r="A2768" s="15"/>
      <c r="F2768" s="71"/>
      <c r="G2768" s="71"/>
      <c r="H2768" s="6">
        <f t="shared" si="196"/>
        <v>0</v>
      </c>
      <c r="I2768" s="25" t="e">
        <f t="shared" si="195"/>
        <v>#DIV/0!</v>
      </c>
      <c r="M2768" s="2"/>
    </row>
    <row r="2769" spans="1:13" ht="12.75" hidden="1">
      <c r="A2769" s="15"/>
      <c r="F2769" s="71"/>
      <c r="G2769" s="71"/>
      <c r="H2769" s="6">
        <f t="shared" si="196"/>
        <v>0</v>
      </c>
      <c r="I2769" s="25" t="e">
        <f t="shared" si="195"/>
        <v>#DIV/0!</v>
      </c>
      <c r="M2769" s="2"/>
    </row>
    <row r="2770" spans="1:13" ht="12.75" hidden="1">
      <c r="A2770" s="15"/>
      <c r="F2770" s="71"/>
      <c r="G2770" s="71"/>
      <c r="H2770" s="6">
        <f t="shared" si="196"/>
        <v>0</v>
      </c>
      <c r="I2770" s="25" t="e">
        <f t="shared" si="195"/>
        <v>#DIV/0!</v>
      </c>
      <c r="M2770" s="2"/>
    </row>
    <row r="2771" spans="1:13" ht="12.75" hidden="1">
      <c r="A2771" s="15"/>
      <c r="F2771" s="71"/>
      <c r="G2771" s="71"/>
      <c r="H2771" s="6">
        <f t="shared" si="196"/>
        <v>0</v>
      </c>
      <c r="I2771" s="25" t="e">
        <f t="shared" si="195"/>
        <v>#DIV/0!</v>
      </c>
      <c r="M2771" s="2"/>
    </row>
    <row r="2772" spans="1:13" ht="12.75" hidden="1">
      <c r="A2772" s="15"/>
      <c r="F2772" s="71"/>
      <c r="G2772" s="71"/>
      <c r="H2772" s="6">
        <f t="shared" si="196"/>
        <v>0</v>
      </c>
      <c r="I2772" s="25" t="e">
        <f t="shared" si="195"/>
        <v>#DIV/0!</v>
      </c>
      <c r="M2772" s="2"/>
    </row>
    <row r="2773" spans="1:13" ht="12.75" hidden="1">
      <c r="A2773" s="15"/>
      <c r="F2773" s="71"/>
      <c r="G2773" s="71"/>
      <c r="H2773" s="6">
        <f t="shared" si="196"/>
        <v>0</v>
      </c>
      <c r="I2773" s="25" t="e">
        <f t="shared" si="195"/>
        <v>#DIV/0!</v>
      </c>
      <c r="M2773" s="2"/>
    </row>
    <row r="2774" spans="1:13" ht="12.75" hidden="1">
      <c r="A2774" s="15"/>
      <c r="F2774" s="71"/>
      <c r="G2774" s="71"/>
      <c r="H2774" s="6">
        <f t="shared" si="196"/>
        <v>0</v>
      </c>
      <c r="I2774" s="25" t="e">
        <f t="shared" si="195"/>
        <v>#DIV/0!</v>
      </c>
      <c r="M2774" s="2"/>
    </row>
    <row r="2775" spans="1:13" ht="12.75" hidden="1">
      <c r="A2775" s="15"/>
      <c r="F2775" s="71"/>
      <c r="G2775" s="71"/>
      <c r="H2775" s="6">
        <f t="shared" si="196"/>
        <v>0</v>
      </c>
      <c r="I2775" s="25" t="e">
        <f t="shared" si="195"/>
        <v>#DIV/0!</v>
      </c>
      <c r="M2775" s="2"/>
    </row>
    <row r="2776" spans="1:13" ht="12.75" hidden="1">
      <c r="A2776" s="15"/>
      <c r="F2776" s="71"/>
      <c r="G2776" s="71"/>
      <c r="H2776" s="6">
        <f t="shared" si="196"/>
        <v>0</v>
      </c>
      <c r="I2776" s="25" t="e">
        <f t="shared" si="195"/>
        <v>#DIV/0!</v>
      </c>
      <c r="M2776" s="2"/>
    </row>
    <row r="2777" spans="1:13" ht="12.75" hidden="1">
      <c r="A2777" s="15"/>
      <c r="F2777" s="71"/>
      <c r="G2777" s="71"/>
      <c r="H2777" s="6">
        <f t="shared" si="196"/>
        <v>0</v>
      </c>
      <c r="I2777" s="25" t="e">
        <f t="shared" si="195"/>
        <v>#DIV/0!</v>
      </c>
      <c r="M2777" s="2"/>
    </row>
    <row r="2778" spans="1:13" ht="12.75" hidden="1">
      <c r="A2778" s="15"/>
      <c r="F2778" s="71"/>
      <c r="G2778" s="71"/>
      <c r="H2778" s="6">
        <f t="shared" si="196"/>
        <v>0</v>
      </c>
      <c r="I2778" s="25" t="e">
        <f t="shared" si="195"/>
        <v>#DIV/0!</v>
      </c>
      <c r="M2778" s="2"/>
    </row>
    <row r="2779" spans="1:13" ht="12.75" hidden="1">
      <c r="A2779" s="15"/>
      <c r="F2779" s="71"/>
      <c r="G2779" s="71"/>
      <c r="H2779" s="6">
        <f t="shared" si="196"/>
        <v>0</v>
      </c>
      <c r="I2779" s="25" t="e">
        <f t="shared" si="195"/>
        <v>#DIV/0!</v>
      </c>
      <c r="M2779" s="2"/>
    </row>
    <row r="2780" spans="1:13" ht="12.75" hidden="1">
      <c r="A2780" s="15"/>
      <c r="F2780" s="71"/>
      <c r="G2780" s="71"/>
      <c r="H2780" s="6">
        <f t="shared" si="196"/>
        <v>0</v>
      </c>
      <c r="I2780" s="25" t="e">
        <f t="shared" si="195"/>
        <v>#DIV/0!</v>
      </c>
      <c r="M2780" s="2"/>
    </row>
    <row r="2781" spans="1:13" ht="12.75" hidden="1">
      <c r="A2781" s="15"/>
      <c r="F2781" s="71"/>
      <c r="G2781" s="71"/>
      <c r="H2781" s="6">
        <f t="shared" si="196"/>
        <v>0</v>
      </c>
      <c r="I2781" s="25" t="e">
        <f t="shared" si="195"/>
        <v>#DIV/0!</v>
      </c>
      <c r="M2781" s="2"/>
    </row>
    <row r="2782" spans="1:13" ht="12.75" hidden="1">
      <c r="A2782" s="15"/>
      <c r="F2782" s="71"/>
      <c r="G2782" s="71"/>
      <c r="H2782" s="6">
        <f t="shared" si="196"/>
        <v>0</v>
      </c>
      <c r="I2782" s="25" t="e">
        <f t="shared" si="195"/>
        <v>#DIV/0!</v>
      </c>
      <c r="M2782" s="2"/>
    </row>
    <row r="2783" spans="1:13" ht="12.75" hidden="1">
      <c r="A2783" s="15"/>
      <c r="F2783" s="71"/>
      <c r="G2783" s="71"/>
      <c r="H2783" s="6">
        <f t="shared" si="196"/>
        <v>0</v>
      </c>
      <c r="I2783" s="25" t="e">
        <f t="shared" si="195"/>
        <v>#DIV/0!</v>
      </c>
      <c r="M2783" s="2"/>
    </row>
    <row r="2784" spans="1:13" ht="12.75" hidden="1">
      <c r="A2784" s="15"/>
      <c r="F2784" s="71"/>
      <c r="G2784" s="71"/>
      <c r="H2784" s="6">
        <f t="shared" si="196"/>
        <v>0</v>
      </c>
      <c r="I2784" s="25" t="e">
        <f t="shared" si="195"/>
        <v>#DIV/0!</v>
      </c>
      <c r="M2784" s="2"/>
    </row>
    <row r="2785" spans="1:13" ht="12.75" hidden="1">
      <c r="A2785" s="15"/>
      <c r="F2785" s="71"/>
      <c r="G2785" s="71"/>
      <c r="H2785" s="6">
        <f t="shared" si="196"/>
        <v>0</v>
      </c>
      <c r="I2785" s="25" t="e">
        <f t="shared" si="195"/>
        <v>#DIV/0!</v>
      </c>
      <c r="M2785" s="2"/>
    </row>
    <row r="2786" spans="1:13" ht="12.75" hidden="1">
      <c r="A2786" s="15"/>
      <c r="F2786" s="71"/>
      <c r="G2786" s="71"/>
      <c r="H2786" s="6">
        <f t="shared" si="196"/>
        <v>0</v>
      </c>
      <c r="I2786" s="25" t="e">
        <f t="shared" si="195"/>
        <v>#DIV/0!</v>
      </c>
      <c r="M2786" s="2"/>
    </row>
    <row r="2787" spans="1:13" ht="12.75" hidden="1">
      <c r="A2787" s="15"/>
      <c r="F2787" s="71"/>
      <c r="G2787" s="71"/>
      <c r="H2787" s="6">
        <f t="shared" si="196"/>
        <v>0</v>
      </c>
      <c r="I2787" s="25" t="e">
        <f aca="true" t="shared" si="197" ref="I2787:I2841">+B2787/M2787</f>
        <v>#DIV/0!</v>
      </c>
      <c r="M2787" s="2"/>
    </row>
    <row r="2788" spans="1:13" ht="12.75" hidden="1">
      <c r="A2788" s="15"/>
      <c r="F2788" s="71"/>
      <c r="G2788" s="71"/>
      <c r="H2788" s="6">
        <f t="shared" si="196"/>
        <v>0</v>
      </c>
      <c r="I2788" s="25" t="e">
        <f t="shared" si="197"/>
        <v>#DIV/0!</v>
      </c>
      <c r="M2788" s="2"/>
    </row>
    <row r="2789" spans="1:13" ht="12.75" hidden="1">
      <c r="A2789" s="15"/>
      <c r="F2789" s="71"/>
      <c r="G2789" s="71"/>
      <c r="H2789" s="6">
        <f aca="true" t="shared" si="198" ref="H2789:H2841">H2788-B2789</f>
        <v>0</v>
      </c>
      <c r="I2789" s="25" t="e">
        <f t="shared" si="197"/>
        <v>#DIV/0!</v>
      </c>
      <c r="M2789" s="2"/>
    </row>
    <row r="2790" spans="1:13" ht="12.75" hidden="1">
      <c r="A2790" s="15"/>
      <c r="F2790" s="71"/>
      <c r="G2790" s="71"/>
      <c r="H2790" s="6">
        <f t="shared" si="198"/>
        <v>0</v>
      </c>
      <c r="I2790" s="25" t="e">
        <f t="shared" si="197"/>
        <v>#DIV/0!</v>
      </c>
      <c r="M2790" s="2"/>
    </row>
    <row r="2791" spans="1:13" ht="12.75" hidden="1">
      <c r="A2791" s="15"/>
      <c r="F2791" s="71"/>
      <c r="G2791" s="71"/>
      <c r="H2791" s="6">
        <f t="shared" si="198"/>
        <v>0</v>
      </c>
      <c r="I2791" s="25" t="e">
        <f t="shared" si="197"/>
        <v>#DIV/0!</v>
      </c>
      <c r="M2791" s="2"/>
    </row>
    <row r="2792" spans="1:13" ht="12.75" hidden="1">
      <c r="A2792" s="15"/>
      <c r="F2792" s="71"/>
      <c r="G2792" s="71"/>
      <c r="H2792" s="6">
        <f t="shared" si="198"/>
        <v>0</v>
      </c>
      <c r="I2792" s="25" t="e">
        <f t="shared" si="197"/>
        <v>#DIV/0!</v>
      </c>
      <c r="M2792" s="2"/>
    </row>
    <row r="2793" spans="1:13" ht="12.75" hidden="1">
      <c r="A2793" s="15"/>
      <c r="F2793" s="71"/>
      <c r="G2793" s="71"/>
      <c r="H2793" s="6">
        <f t="shared" si="198"/>
        <v>0</v>
      </c>
      <c r="I2793" s="25" t="e">
        <f t="shared" si="197"/>
        <v>#DIV/0!</v>
      </c>
      <c r="M2793" s="2"/>
    </row>
    <row r="2794" spans="1:13" ht="12.75" hidden="1">
      <c r="A2794" s="15"/>
      <c r="F2794" s="71"/>
      <c r="G2794" s="71"/>
      <c r="H2794" s="6">
        <f t="shared" si="198"/>
        <v>0</v>
      </c>
      <c r="I2794" s="25" t="e">
        <f t="shared" si="197"/>
        <v>#DIV/0!</v>
      </c>
      <c r="M2794" s="2"/>
    </row>
    <row r="2795" spans="1:13" ht="12.75" hidden="1">
      <c r="A2795" s="15"/>
      <c r="F2795" s="71"/>
      <c r="G2795" s="71"/>
      <c r="H2795" s="6">
        <f t="shared" si="198"/>
        <v>0</v>
      </c>
      <c r="I2795" s="25" t="e">
        <f t="shared" si="197"/>
        <v>#DIV/0!</v>
      </c>
      <c r="M2795" s="2"/>
    </row>
    <row r="2796" spans="1:13" ht="12.75" hidden="1">
      <c r="A2796" s="15"/>
      <c r="F2796" s="71"/>
      <c r="G2796" s="71"/>
      <c r="H2796" s="6">
        <f t="shared" si="198"/>
        <v>0</v>
      </c>
      <c r="I2796" s="25" t="e">
        <f t="shared" si="197"/>
        <v>#DIV/0!</v>
      </c>
      <c r="M2796" s="2"/>
    </row>
    <row r="2797" spans="1:13" ht="12.75" hidden="1">
      <c r="A2797" s="15"/>
      <c r="F2797" s="71"/>
      <c r="G2797" s="71"/>
      <c r="H2797" s="6">
        <f t="shared" si="198"/>
        <v>0</v>
      </c>
      <c r="I2797" s="25" t="e">
        <f t="shared" si="197"/>
        <v>#DIV/0!</v>
      </c>
      <c r="M2797" s="2"/>
    </row>
    <row r="2798" spans="1:13" ht="12.75" hidden="1">
      <c r="A2798" s="15"/>
      <c r="F2798" s="71"/>
      <c r="G2798" s="71"/>
      <c r="H2798" s="6">
        <f t="shared" si="198"/>
        <v>0</v>
      </c>
      <c r="I2798" s="25" t="e">
        <f t="shared" si="197"/>
        <v>#DIV/0!</v>
      </c>
      <c r="M2798" s="2"/>
    </row>
    <row r="2799" spans="1:13" ht="12.75" hidden="1">
      <c r="A2799" s="15"/>
      <c r="F2799" s="71"/>
      <c r="G2799" s="71"/>
      <c r="H2799" s="6">
        <f t="shared" si="198"/>
        <v>0</v>
      </c>
      <c r="I2799" s="25" t="e">
        <f t="shared" si="197"/>
        <v>#DIV/0!</v>
      </c>
      <c r="M2799" s="2"/>
    </row>
    <row r="2800" spans="1:13" ht="12.75" hidden="1">
      <c r="A2800" s="15"/>
      <c r="F2800" s="71"/>
      <c r="G2800" s="71"/>
      <c r="H2800" s="6">
        <f t="shared" si="198"/>
        <v>0</v>
      </c>
      <c r="I2800" s="25" t="e">
        <f t="shared" si="197"/>
        <v>#DIV/0!</v>
      </c>
      <c r="M2800" s="2"/>
    </row>
    <row r="2801" spans="1:13" ht="12.75" hidden="1">
      <c r="A2801" s="15"/>
      <c r="F2801" s="71"/>
      <c r="G2801" s="71"/>
      <c r="H2801" s="6">
        <f t="shared" si="198"/>
        <v>0</v>
      </c>
      <c r="I2801" s="25" t="e">
        <f t="shared" si="197"/>
        <v>#DIV/0!</v>
      </c>
      <c r="M2801" s="2"/>
    </row>
    <row r="2802" spans="1:13" ht="12.75" hidden="1">
      <c r="A2802" s="15"/>
      <c r="F2802" s="71"/>
      <c r="G2802" s="71"/>
      <c r="H2802" s="6">
        <f t="shared" si="198"/>
        <v>0</v>
      </c>
      <c r="I2802" s="25" t="e">
        <f t="shared" si="197"/>
        <v>#DIV/0!</v>
      </c>
      <c r="M2802" s="2"/>
    </row>
    <row r="2803" spans="1:13" ht="12.75" hidden="1">
      <c r="A2803" s="15"/>
      <c r="F2803" s="71"/>
      <c r="G2803" s="71"/>
      <c r="H2803" s="6">
        <f t="shared" si="198"/>
        <v>0</v>
      </c>
      <c r="I2803" s="25" t="e">
        <f t="shared" si="197"/>
        <v>#DIV/0!</v>
      </c>
      <c r="M2803" s="2"/>
    </row>
    <row r="2804" spans="1:13" ht="12.75" hidden="1">
      <c r="A2804" s="15"/>
      <c r="F2804" s="71"/>
      <c r="G2804" s="71"/>
      <c r="H2804" s="6">
        <f t="shared" si="198"/>
        <v>0</v>
      </c>
      <c r="I2804" s="25" t="e">
        <f t="shared" si="197"/>
        <v>#DIV/0!</v>
      </c>
      <c r="M2804" s="2"/>
    </row>
    <row r="2805" spans="1:13" ht="12.75" hidden="1">
      <c r="A2805" s="15"/>
      <c r="F2805" s="71"/>
      <c r="G2805" s="71"/>
      <c r="H2805" s="6">
        <f t="shared" si="198"/>
        <v>0</v>
      </c>
      <c r="I2805" s="25" t="e">
        <f t="shared" si="197"/>
        <v>#DIV/0!</v>
      </c>
      <c r="M2805" s="2"/>
    </row>
    <row r="2806" spans="1:13" ht="12.75" hidden="1">
      <c r="A2806" s="15"/>
      <c r="F2806" s="71"/>
      <c r="G2806" s="71"/>
      <c r="H2806" s="6">
        <f t="shared" si="198"/>
        <v>0</v>
      </c>
      <c r="I2806" s="25" t="e">
        <f t="shared" si="197"/>
        <v>#DIV/0!</v>
      </c>
      <c r="M2806" s="2"/>
    </row>
    <row r="2807" spans="1:13" ht="12.75" hidden="1">
      <c r="A2807" s="15"/>
      <c r="F2807" s="71"/>
      <c r="G2807" s="71"/>
      <c r="H2807" s="6">
        <f t="shared" si="198"/>
        <v>0</v>
      </c>
      <c r="I2807" s="25" t="e">
        <f t="shared" si="197"/>
        <v>#DIV/0!</v>
      </c>
      <c r="M2807" s="2"/>
    </row>
    <row r="2808" spans="1:13" ht="12.75" hidden="1">
      <c r="A2808" s="15"/>
      <c r="F2808" s="71"/>
      <c r="G2808" s="71"/>
      <c r="H2808" s="6">
        <f t="shared" si="198"/>
        <v>0</v>
      </c>
      <c r="I2808" s="25" t="e">
        <f t="shared" si="197"/>
        <v>#DIV/0!</v>
      </c>
      <c r="M2808" s="2"/>
    </row>
    <row r="2809" spans="1:13" ht="12.75" hidden="1">
      <c r="A2809" s="15"/>
      <c r="F2809" s="71"/>
      <c r="G2809" s="71"/>
      <c r="H2809" s="6">
        <f t="shared" si="198"/>
        <v>0</v>
      </c>
      <c r="I2809" s="25" t="e">
        <f t="shared" si="197"/>
        <v>#DIV/0!</v>
      </c>
      <c r="M2809" s="2"/>
    </row>
    <row r="2810" spans="1:13" ht="12.75" hidden="1">
      <c r="A2810" s="15"/>
      <c r="F2810" s="71"/>
      <c r="G2810" s="71"/>
      <c r="H2810" s="6">
        <f t="shared" si="198"/>
        <v>0</v>
      </c>
      <c r="I2810" s="25" t="e">
        <f t="shared" si="197"/>
        <v>#DIV/0!</v>
      </c>
      <c r="M2810" s="2"/>
    </row>
    <row r="2811" spans="1:13" ht="12.75" hidden="1">
      <c r="A2811" s="15"/>
      <c r="F2811" s="71"/>
      <c r="G2811" s="71"/>
      <c r="H2811" s="6">
        <f t="shared" si="198"/>
        <v>0</v>
      </c>
      <c r="I2811" s="25" t="e">
        <f t="shared" si="197"/>
        <v>#DIV/0!</v>
      </c>
      <c r="M2811" s="2"/>
    </row>
    <row r="2812" spans="1:13" ht="12.75" hidden="1">
      <c r="A2812" s="15"/>
      <c r="F2812" s="71"/>
      <c r="G2812" s="71"/>
      <c r="H2812" s="6">
        <f t="shared" si="198"/>
        <v>0</v>
      </c>
      <c r="I2812" s="25" t="e">
        <f t="shared" si="197"/>
        <v>#DIV/0!</v>
      </c>
      <c r="M2812" s="2"/>
    </row>
    <row r="2813" spans="1:13" ht="12.75" hidden="1">
      <c r="A2813" s="15"/>
      <c r="F2813" s="71"/>
      <c r="G2813" s="71"/>
      <c r="H2813" s="6">
        <f t="shared" si="198"/>
        <v>0</v>
      </c>
      <c r="I2813" s="25" t="e">
        <f t="shared" si="197"/>
        <v>#DIV/0!</v>
      </c>
      <c r="M2813" s="2"/>
    </row>
    <row r="2814" spans="1:13" ht="12.75" hidden="1">
      <c r="A2814" s="15"/>
      <c r="F2814" s="71"/>
      <c r="G2814" s="71"/>
      <c r="H2814" s="6">
        <f t="shared" si="198"/>
        <v>0</v>
      </c>
      <c r="I2814" s="25" t="e">
        <f t="shared" si="197"/>
        <v>#DIV/0!</v>
      </c>
      <c r="M2814" s="2"/>
    </row>
    <row r="2815" spans="1:13" ht="12.75" hidden="1">
      <c r="A2815" s="15"/>
      <c r="F2815" s="71"/>
      <c r="G2815" s="71"/>
      <c r="H2815" s="6">
        <f t="shared" si="198"/>
        <v>0</v>
      </c>
      <c r="I2815" s="25" t="e">
        <f t="shared" si="197"/>
        <v>#DIV/0!</v>
      </c>
      <c r="M2815" s="2"/>
    </row>
    <row r="2816" spans="1:13" ht="12.75" hidden="1">
      <c r="A2816" s="15"/>
      <c r="F2816" s="71"/>
      <c r="G2816" s="71"/>
      <c r="H2816" s="6">
        <f t="shared" si="198"/>
        <v>0</v>
      </c>
      <c r="I2816" s="25" t="e">
        <f t="shared" si="197"/>
        <v>#DIV/0!</v>
      </c>
      <c r="M2816" s="2"/>
    </row>
    <row r="2817" spans="1:13" ht="12.75" hidden="1">
      <c r="A2817" s="15"/>
      <c r="F2817" s="71"/>
      <c r="G2817" s="71"/>
      <c r="H2817" s="6">
        <f t="shared" si="198"/>
        <v>0</v>
      </c>
      <c r="I2817" s="25" t="e">
        <f t="shared" si="197"/>
        <v>#DIV/0!</v>
      </c>
      <c r="M2817" s="2"/>
    </row>
    <row r="2818" spans="1:13" ht="12.75" hidden="1">
      <c r="A2818" s="15"/>
      <c r="F2818" s="71"/>
      <c r="G2818" s="71"/>
      <c r="H2818" s="6">
        <f t="shared" si="198"/>
        <v>0</v>
      </c>
      <c r="I2818" s="25" t="e">
        <f t="shared" si="197"/>
        <v>#DIV/0!</v>
      </c>
      <c r="M2818" s="2"/>
    </row>
    <row r="2819" spans="1:13" ht="12.75" hidden="1">
      <c r="A2819" s="15"/>
      <c r="F2819" s="71"/>
      <c r="G2819" s="71"/>
      <c r="H2819" s="6">
        <f t="shared" si="198"/>
        <v>0</v>
      </c>
      <c r="I2819" s="25" t="e">
        <f t="shared" si="197"/>
        <v>#DIV/0!</v>
      </c>
      <c r="M2819" s="2"/>
    </row>
    <row r="2820" spans="1:13" ht="12.75" hidden="1">
      <c r="A2820" s="15"/>
      <c r="F2820" s="71"/>
      <c r="G2820" s="71"/>
      <c r="H2820" s="6">
        <f t="shared" si="198"/>
        <v>0</v>
      </c>
      <c r="I2820" s="25" t="e">
        <f t="shared" si="197"/>
        <v>#DIV/0!</v>
      </c>
      <c r="M2820" s="2"/>
    </row>
    <row r="2821" spans="1:13" ht="12.75" hidden="1">
      <c r="A2821" s="15"/>
      <c r="F2821" s="71"/>
      <c r="G2821" s="71"/>
      <c r="H2821" s="6">
        <f t="shared" si="198"/>
        <v>0</v>
      </c>
      <c r="I2821" s="25" t="e">
        <f t="shared" si="197"/>
        <v>#DIV/0!</v>
      </c>
      <c r="M2821" s="2"/>
    </row>
    <row r="2822" spans="1:13" ht="12.75" hidden="1">
      <c r="A2822" s="15"/>
      <c r="F2822" s="71"/>
      <c r="G2822" s="71"/>
      <c r="H2822" s="6">
        <f t="shared" si="198"/>
        <v>0</v>
      </c>
      <c r="I2822" s="25" t="e">
        <f t="shared" si="197"/>
        <v>#DIV/0!</v>
      </c>
      <c r="M2822" s="2"/>
    </row>
    <row r="2823" spans="1:13" ht="12.75" hidden="1">
      <c r="A2823" s="15"/>
      <c r="F2823" s="71"/>
      <c r="G2823" s="71"/>
      <c r="H2823" s="6">
        <f t="shared" si="198"/>
        <v>0</v>
      </c>
      <c r="I2823" s="25" t="e">
        <f t="shared" si="197"/>
        <v>#DIV/0!</v>
      </c>
      <c r="M2823" s="2"/>
    </row>
    <row r="2824" spans="1:13" ht="12.75" hidden="1">
      <c r="A2824" s="15"/>
      <c r="F2824" s="71"/>
      <c r="G2824" s="71"/>
      <c r="H2824" s="6">
        <f t="shared" si="198"/>
        <v>0</v>
      </c>
      <c r="I2824" s="25" t="e">
        <f t="shared" si="197"/>
        <v>#DIV/0!</v>
      </c>
      <c r="M2824" s="2"/>
    </row>
    <row r="2825" spans="1:13" ht="12.75" hidden="1">
      <c r="A2825" s="15"/>
      <c r="F2825" s="71"/>
      <c r="G2825" s="71"/>
      <c r="H2825" s="6">
        <f t="shared" si="198"/>
        <v>0</v>
      </c>
      <c r="I2825" s="25" t="e">
        <f t="shared" si="197"/>
        <v>#DIV/0!</v>
      </c>
      <c r="M2825" s="2"/>
    </row>
    <row r="2826" spans="1:13" ht="12.75" hidden="1">
      <c r="A2826" s="15"/>
      <c r="F2826" s="71"/>
      <c r="G2826" s="71"/>
      <c r="H2826" s="6">
        <f t="shared" si="198"/>
        <v>0</v>
      </c>
      <c r="I2826" s="25" t="e">
        <f t="shared" si="197"/>
        <v>#DIV/0!</v>
      </c>
      <c r="M2826" s="2"/>
    </row>
    <row r="2827" spans="1:13" ht="12.75" hidden="1">
      <c r="A2827" s="15"/>
      <c r="F2827" s="71"/>
      <c r="G2827" s="71"/>
      <c r="H2827" s="6">
        <f t="shared" si="198"/>
        <v>0</v>
      </c>
      <c r="I2827" s="25" t="e">
        <f t="shared" si="197"/>
        <v>#DIV/0!</v>
      </c>
      <c r="M2827" s="2"/>
    </row>
    <row r="2828" spans="1:13" ht="12.75" hidden="1">
      <c r="A2828" s="15"/>
      <c r="F2828" s="71"/>
      <c r="G2828" s="71"/>
      <c r="H2828" s="6">
        <f t="shared" si="198"/>
        <v>0</v>
      </c>
      <c r="I2828" s="25" t="e">
        <f t="shared" si="197"/>
        <v>#DIV/0!</v>
      </c>
      <c r="M2828" s="2"/>
    </row>
    <row r="2829" spans="1:13" ht="12.75" hidden="1">
      <c r="A2829" s="15"/>
      <c r="F2829" s="71"/>
      <c r="G2829" s="71"/>
      <c r="H2829" s="6">
        <f t="shared" si="198"/>
        <v>0</v>
      </c>
      <c r="I2829" s="25" t="e">
        <f t="shared" si="197"/>
        <v>#DIV/0!</v>
      </c>
      <c r="M2829" s="2"/>
    </row>
    <row r="2830" spans="1:13" ht="12.75" hidden="1">
      <c r="A2830" s="15"/>
      <c r="F2830" s="71"/>
      <c r="G2830" s="71"/>
      <c r="H2830" s="6">
        <f t="shared" si="198"/>
        <v>0</v>
      </c>
      <c r="I2830" s="25" t="e">
        <f t="shared" si="197"/>
        <v>#DIV/0!</v>
      </c>
      <c r="M2830" s="2"/>
    </row>
    <row r="2831" spans="1:13" ht="12.75" hidden="1">
      <c r="A2831" s="15"/>
      <c r="F2831" s="71"/>
      <c r="G2831" s="71"/>
      <c r="H2831" s="6">
        <f t="shared" si="198"/>
        <v>0</v>
      </c>
      <c r="I2831" s="25" t="e">
        <f t="shared" si="197"/>
        <v>#DIV/0!</v>
      </c>
      <c r="M2831" s="2"/>
    </row>
    <row r="2832" spans="1:13" ht="12.75" hidden="1">
      <c r="A2832" s="15"/>
      <c r="F2832" s="71"/>
      <c r="G2832" s="71"/>
      <c r="H2832" s="6">
        <f t="shared" si="198"/>
        <v>0</v>
      </c>
      <c r="I2832" s="25" t="e">
        <f t="shared" si="197"/>
        <v>#DIV/0!</v>
      </c>
      <c r="M2832" s="2"/>
    </row>
    <row r="2833" spans="1:13" ht="12.75" hidden="1">
      <c r="A2833" s="15"/>
      <c r="F2833" s="71"/>
      <c r="G2833" s="71"/>
      <c r="H2833" s="6">
        <f t="shared" si="198"/>
        <v>0</v>
      </c>
      <c r="I2833" s="25" t="e">
        <f t="shared" si="197"/>
        <v>#DIV/0!</v>
      </c>
      <c r="M2833" s="2"/>
    </row>
    <row r="2834" spans="1:13" ht="12.75" hidden="1">
      <c r="A2834" s="15"/>
      <c r="F2834" s="71"/>
      <c r="G2834" s="71"/>
      <c r="H2834" s="6">
        <f t="shared" si="198"/>
        <v>0</v>
      </c>
      <c r="I2834" s="25" t="e">
        <f t="shared" si="197"/>
        <v>#DIV/0!</v>
      </c>
      <c r="M2834" s="2"/>
    </row>
    <row r="2835" spans="1:13" ht="12.75" hidden="1">
      <c r="A2835" s="15"/>
      <c r="F2835" s="71"/>
      <c r="G2835" s="71"/>
      <c r="H2835" s="6">
        <f t="shared" si="198"/>
        <v>0</v>
      </c>
      <c r="I2835" s="25" t="e">
        <f t="shared" si="197"/>
        <v>#DIV/0!</v>
      </c>
      <c r="M2835" s="2"/>
    </row>
    <row r="2836" spans="1:13" ht="12.75" hidden="1">
      <c r="A2836" s="15"/>
      <c r="F2836" s="71"/>
      <c r="G2836" s="71"/>
      <c r="H2836" s="6">
        <f t="shared" si="198"/>
        <v>0</v>
      </c>
      <c r="I2836" s="25" t="e">
        <f t="shared" si="197"/>
        <v>#DIV/0!</v>
      </c>
      <c r="M2836" s="2"/>
    </row>
    <row r="2837" spans="1:13" ht="12.75" hidden="1">
      <c r="A2837" s="15"/>
      <c r="F2837" s="71"/>
      <c r="G2837" s="71"/>
      <c r="H2837" s="6">
        <f t="shared" si="198"/>
        <v>0</v>
      </c>
      <c r="I2837" s="25" t="e">
        <f t="shared" si="197"/>
        <v>#DIV/0!</v>
      </c>
      <c r="M2837" s="2"/>
    </row>
    <row r="2838" spans="1:13" ht="12.75" hidden="1">
      <c r="A2838" s="15"/>
      <c r="F2838" s="71"/>
      <c r="G2838" s="71"/>
      <c r="H2838" s="6">
        <f t="shared" si="198"/>
        <v>0</v>
      </c>
      <c r="I2838" s="25" t="e">
        <f t="shared" si="197"/>
        <v>#DIV/0!</v>
      </c>
      <c r="M2838" s="2"/>
    </row>
    <row r="2839" spans="1:13" ht="12.75" hidden="1">
      <c r="A2839" s="15"/>
      <c r="F2839" s="71"/>
      <c r="G2839" s="71"/>
      <c r="H2839" s="6">
        <f t="shared" si="198"/>
        <v>0</v>
      </c>
      <c r="I2839" s="25" t="e">
        <f t="shared" si="197"/>
        <v>#DIV/0!</v>
      </c>
      <c r="M2839" s="2"/>
    </row>
    <row r="2840" spans="1:13" ht="12.75" hidden="1">
      <c r="A2840" s="15"/>
      <c r="F2840" s="71"/>
      <c r="G2840" s="71"/>
      <c r="H2840" s="6">
        <f t="shared" si="198"/>
        <v>0</v>
      </c>
      <c r="I2840" s="25" t="e">
        <f t="shared" si="197"/>
        <v>#DIV/0!</v>
      </c>
      <c r="M2840" s="2"/>
    </row>
    <row r="2841" spans="1:13" ht="12.75" hidden="1">
      <c r="A2841" s="15"/>
      <c r="F2841" s="71"/>
      <c r="G2841" s="71"/>
      <c r="H2841" s="6">
        <f t="shared" si="198"/>
        <v>0</v>
      </c>
      <c r="I2841" s="25" t="e">
        <f t="shared" si="197"/>
        <v>#DIV/0!</v>
      </c>
      <c r="M2841" s="2"/>
    </row>
    <row r="2842" spans="1:13" ht="12.75" hidden="1">
      <c r="A2842" s="15"/>
      <c r="F2842" s="71"/>
      <c r="G2842" s="71"/>
      <c r="M2842" s="2"/>
    </row>
    <row r="2843" spans="1:13" ht="12.75" hidden="1">
      <c r="A2843" s="15"/>
      <c r="F2843" s="71"/>
      <c r="G2843" s="71"/>
      <c r="M2843" s="2"/>
    </row>
    <row r="2844" spans="1:13" ht="12.75" hidden="1">
      <c r="A2844" s="15"/>
      <c r="F2844" s="71"/>
      <c r="G2844" s="71"/>
      <c r="M2844" s="2"/>
    </row>
    <row r="2845" spans="1:13" ht="12.75" hidden="1">
      <c r="A2845" s="15"/>
      <c r="F2845" s="71"/>
      <c r="G2845" s="71"/>
      <c r="M2845" s="2"/>
    </row>
    <row r="2846" spans="1:13" ht="12.75" hidden="1">
      <c r="A2846" s="15"/>
      <c r="F2846" s="71"/>
      <c r="G2846" s="71"/>
      <c r="M2846" s="2"/>
    </row>
    <row r="2847" spans="1:13" ht="12.75" hidden="1">
      <c r="A2847" s="15"/>
      <c r="F2847" s="71"/>
      <c r="G2847" s="71"/>
      <c r="M2847" s="2"/>
    </row>
    <row r="2848" spans="1:13" ht="12.75" hidden="1">
      <c r="A2848" s="15"/>
      <c r="F2848" s="71"/>
      <c r="G2848" s="71"/>
      <c r="M2848" s="2"/>
    </row>
    <row r="2849" spans="1:13" ht="12.75" hidden="1">
      <c r="A2849" s="15"/>
      <c r="F2849" s="71"/>
      <c r="G2849" s="71"/>
      <c r="M2849" s="2"/>
    </row>
    <row r="2850" spans="1:13" ht="12.75" hidden="1">
      <c r="A2850" s="15"/>
      <c r="F2850" s="71"/>
      <c r="G2850" s="71"/>
      <c r="M2850" s="2"/>
    </row>
    <row r="2851" spans="1:13" ht="12.75" hidden="1">
      <c r="A2851" s="15"/>
      <c r="F2851" s="71"/>
      <c r="G2851" s="71"/>
      <c r="M2851" s="2"/>
    </row>
    <row r="2852" spans="1:13" ht="12.75" hidden="1">
      <c r="A2852" s="15"/>
      <c r="F2852" s="71"/>
      <c r="G2852" s="71"/>
      <c r="M2852" s="2"/>
    </row>
    <row r="2853" spans="1:13" ht="12.75" hidden="1">
      <c r="A2853" s="15"/>
      <c r="F2853" s="71"/>
      <c r="G2853" s="71"/>
      <c r="M2853" s="2"/>
    </row>
    <row r="2854" spans="1:13" ht="12.75" hidden="1">
      <c r="A2854" s="15"/>
      <c r="F2854" s="71"/>
      <c r="G2854" s="71"/>
      <c r="M2854" s="2"/>
    </row>
    <row r="2855" spans="1:13" ht="12.75" hidden="1">
      <c r="A2855" s="15"/>
      <c r="F2855" s="71"/>
      <c r="G2855" s="71"/>
      <c r="M2855" s="2"/>
    </row>
    <row r="2856" spans="1:13" ht="12.75" hidden="1">
      <c r="A2856" s="15"/>
      <c r="F2856" s="71"/>
      <c r="G2856" s="71"/>
      <c r="M2856" s="2"/>
    </row>
    <row r="2857" spans="1:13" ht="12.75" hidden="1">
      <c r="A2857" s="15"/>
      <c r="F2857" s="71"/>
      <c r="G2857" s="71"/>
      <c r="M2857" s="2"/>
    </row>
    <row r="2858" spans="1:13" ht="12.75" hidden="1">
      <c r="A2858" s="15"/>
      <c r="F2858" s="71"/>
      <c r="G2858" s="71"/>
      <c r="M2858" s="2"/>
    </row>
    <row r="2859" spans="1:13" ht="12.75" hidden="1">
      <c r="A2859" s="15"/>
      <c r="F2859" s="71"/>
      <c r="G2859" s="71"/>
      <c r="M2859" s="2"/>
    </row>
    <row r="2860" spans="1:13" ht="12.75" hidden="1">
      <c r="A2860" s="15"/>
      <c r="F2860" s="71"/>
      <c r="G2860" s="71"/>
      <c r="M2860" s="2"/>
    </row>
    <row r="2861" spans="1:13" ht="12.75" hidden="1">
      <c r="A2861" s="15"/>
      <c r="F2861" s="71"/>
      <c r="G2861" s="71"/>
      <c r="M2861" s="2"/>
    </row>
    <row r="2862" spans="1:13" ht="12.75" hidden="1">
      <c r="A2862" s="15"/>
      <c r="F2862" s="71"/>
      <c r="G2862" s="71"/>
      <c r="M2862" s="2"/>
    </row>
    <row r="2863" spans="1:13" ht="12.75" hidden="1">
      <c r="A2863" s="15"/>
      <c r="F2863" s="71"/>
      <c r="G2863" s="71"/>
      <c r="M2863" s="2"/>
    </row>
    <row r="2864" spans="1:13" ht="12.75" hidden="1">
      <c r="A2864" s="15"/>
      <c r="F2864" s="71"/>
      <c r="G2864" s="71"/>
      <c r="M2864" s="2"/>
    </row>
    <row r="2865" spans="1:13" ht="12.75" hidden="1">
      <c r="A2865" s="15"/>
      <c r="F2865" s="71"/>
      <c r="G2865" s="71"/>
      <c r="M2865" s="2"/>
    </row>
    <row r="2866" spans="1:13" ht="12.75" hidden="1">
      <c r="A2866" s="15"/>
      <c r="F2866" s="71"/>
      <c r="G2866" s="71"/>
      <c r="M2866" s="2"/>
    </row>
    <row r="2867" spans="1:13" ht="12.75" hidden="1">
      <c r="A2867" s="15"/>
      <c r="F2867" s="71"/>
      <c r="G2867" s="71"/>
      <c r="M2867" s="2"/>
    </row>
    <row r="2868" spans="1:13" ht="12.75" hidden="1">
      <c r="A2868" s="15"/>
      <c r="F2868" s="71"/>
      <c r="G2868" s="71"/>
      <c r="M2868" s="2"/>
    </row>
    <row r="2869" spans="1:13" ht="12.75" hidden="1">
      <c r="A2869" s="15"/>
      <c r="F2869" s="71"/>
      <c r="G2869" s="71"/>
      <c r="M2869" s="2"/>
    </row>
    <row r="2870" spans="1:13" ht="12.75" hidden="1">
      <c r="A2870" s="15"/>
      <c r="F2870" s="71"/>
      <c r="G2870" s="71"/>
      <c r="M2870" s="2"/>
    </row>
    <row r="2871" spans="1:13" ht="12.75" hidden="1">
      <c r="A2871" s="15"/>
      <c r="F2871" s="71"/>
      <c r="G2871" s="71"/>
      <c r="M2871" s="2"/>
    </row>
    <row r="2872" spans="1:13" ht="12.75" hidden="1">
      <c r="A2872" s="15"/>
      <c r="F2872" s="71"/>
      <c r="G2872" s="71"/>
      <c r="M2872" s="2"/>
    </row>
    <row r="2873" spans="1:13" ht="12.75" hidden="1">
      <c r="A2873" s="15"/>
      <c r="F2873" s="71"/>
      <c r="G2873" s="71"/>
      <c r="M2873" s="2"/>
    </row>
    <row r="2874" spans="1:13" ht="12.75" hidden="1">
      <c r="A2874" s="15"/>
      <c r="F2874" s="71"/>
      <c r="G2874" s="71"/>
      <c r="M2874" s="2"/>
    </row>
    <row r="2875" spans="1:13" ht="12.75" hidden="1">
      <c r="A2875" s="15"/>
      <c r="F2875" s="71"/>
      <c r="G2875" s="71"/>
      <c r="M2875" s="2"/>
    </row>
    <row r="2876" spans="1:13" ht="12.75" hidden="1">
      <c r="A2876" s="15"/>
      <c r="F2876" s="71"/>
      <c r="G2876" s="71"/>
      <c r="M2876" s="2"/>
    </row>
    <row r="2877" spans="1:13" ht="12.75" hidden="1">
      <c r="A2877" s="15"/>
      <c r="F2877" s="71"/>
      <c r="G2877" s="71"/>
      <c r="M2877" s="2"/>
    </row>
    <row r="2878" spans="1:13" ht="12.75" hidden="1">
      <c r="A2878" s="15"/>
      <c r="F2878" s="71"/>
      <c r="G2878" s="71"/>
      <c r="M2878" s="2"/>
    </row>
    <row r="2879" spans="1:13" ht="12.75" hidden="1">
      <c r="A2879" s="15"/>
      <c r="F2879" s="71"/>
      <c r="G2879" s="71"/>
      <c r="M2879" s="2"/>
    </row>
    <row r="2880" spans="1:13" ht="12.75" hidden="1">
      <c r="A2880" s="15"/>
      <c r="F2880" s="71"/>
      <c r="G2880" s="71"/>
      <c r="M2880" s="2"/>
    </row>
    <row r="2881" spans="1:13" ht="12.75" hidden="1">
      <c r="A2881" s="15"/>
      <c r="F2881" s="71"/>
      <c r="G2881" s="71"/>
      <c r="M2881" s="2"/>
    </row>
    <row r="2882" spans="1:13" ht="12.75" hidden="1">
      <c r="A2882" s="15"/>
      <c r="F2882" s="71"/>
      <c r="G2882" s="71"/>
      <c r="M2882" s="2"/>
    </row>
    <row r="2883" spans="1:13" ht="12.75" hidden="1">
      <c r="A2883" s="15"/>
      <c r="F2883" s="71"/>
      <c r="G2883" s="71"/>
      <c r="M2883" s="2"/>
    </row>
    <row r="2884" spans="1:13" ht="12.75" hidden="1">
      <c r="A2884" s="15"/>
      <c r="F2884" s="71"/>
      <c r="G2884" s="71"/>
      <c r="M2884" s="2"/>
    </row>
    <row r="2885" spans="1:13" ht="12.75" hidden="1">
      <c r="A2885" s="15"/>
      <c r="F2885" s="71"/>
      <c r="G2885" s="71"/>
      <c r="M2885" s="2"/>
    </row>
    <row r="2886" spans="1:13" ht="12.75" hidden="1">
      <c r="A2886" s="15"/>
      <c r="F2886" s="71"/>
      <c r="G2886" s="71"/>
      <c r="M2886" s="2"/>
    </row>
    <row r="2887" spans="1:13" ht="12.75" hidden="1">
      <c r="A2887" s="15"/>
      <c r="F2887" s="71"/>
      <c r="G2887" s="71"/>
      <c r="M2887" s="2"/>
    </row>
    <row r="2888" spans="1:13" ht="12.75" hidden="1">
      <c r="A2888" s="15"/>
      <c r="F2888" s="71"/>
      <c r="G2888" s="71"/>
      <c r="M2888" s="2"/>
    </row>
    <row r="2889" spans="1:13" ht="12.75" hidden="1">
      <c r="A2889" s="15"/>
      <c r="F2889" s="71"/>
      <c r="G2889" s="71"/>
      <c r="M2889" s="2"/>
    </row>
    <row r="2890" spans="1:13" ht="12.75" hidden="1">
      <c r="A2890" s="15"/>
      <c r="F2890" s="71"/>
      <c r="G2890" s="71"/>
      <c r="M2890" s="2"/>
    </row>
    <row r="2891" spans="1:13" ht="12.75" hidden="1">
      <c r="A2891" s="15"/>
      <c r="F2891" s="71"/>
      <c r="G2891" s="71"/>
      <c r="M2891" s="2"/>
    </row>
    <row r="2892" spans="1:13" ht="12.75" hidden="1">
      <c r="A2892" s="15"/>
      <c r="F2892" s="71"/>
      <c r="G2892" s="71"/>
      <c r="M2892" s="2"/>
    </row>
    <row r="2893" spans="1:13" ht="12.75" hidden="1">
      <c r="A2893" s="15"/>
      <c r="F2893" s="71"/>
      <c r="G2893" s="71"/>
      <c r="M2893" s="2"/>
    </row>
    <row r="2894" spans="1:13" ht="12.75" hidden="1">
      <c r="A2894" s="15"/>
      <c r="F2894" s="71"/>
      <c r="G2894" s="71"/>
      <c r="M2894" s="2"/>
    </row>
    <row r="2895" spans="1:13" ht="12.75" hidden="1">
      <c r="A2895" s="15"/>
      <c r="F2895" s="71"/>
      <c r="G2895" s="71"/>
      <c r="M2895" s="2"/>
    </row>
    <row r="2896" spans="1:13" ht="12.75" hidden="1">
      <c r="A2896" s="15"/>
      <c r="F2896" s="71"/>
      <c r="G2896" s="71"/>
      <c r="M2896" s="2"/>
    </row>
    <row r="2897" spans="1:13" ht="12.75" hidden="1">
      <c r="A2897" s="15"/>
      <c r="F2897" s="71"/>
      <c r="G2897" s="71"/>
      <c r="M2897" s="2"/>
    </row>
    <row r="2898" spans="1:13" ht="12.75" hidden="1">
      <c r="A2898" s="15"/>
      <c r="F2898" s="71"/>
      <c r="G2898" s="71"/>
      <c r="M2898" s="2"/>
    </row>
    <row r="2899" spans="1:13" ht="12.75" hidden="1">
      <c r="A2899" s="15"/>
      <c r="F2899" s="71"/>
      <c r="G2899" s="71"/>
      <c r="M2899" s="2"/>
    </row>
    <row r="2900" spans="1:13" ht="12.75" hidden="1">
      <c r="A2900" s="15"/>
      <c r="F2900" s="71"/>
      <c r="G2900" s="71"/>
      <c r="M2900" s="2"/>
    </row>
    <row r="2901" spans="1:13" ht="12.75" hidden="1">
      <c r="A2901" s="15"/>
      <c r="F2901" s="71"/>
      <c r="G2901" s="71"/>
      <c r="M2901" s="2"/>
    </row>
    <row r="2902" spans="1:13" ht="12.75" hidden="1">
      <c r="A2902" s="15"/>
      <c r="F2902" s="71"/>
      <c r="G2902" s="71"/>
      <c r="M2902" s="2"/>
    </row>
    <row r="2903" spans="1:13" ht="12.75" hidden="1">
      <c r="A2903" s="15"/>
      <c r="F2903" s="71"/>
      <c r="G2903" s="71"/>
      <c r="M2903" s="2"/>
    </row>
    <row r="2904" spans="1:13" ht="12.75" hidden="1">
      <c r="A2904" s="15"/>
      <c r="F2904" s="71"/>
      <c r="G2904" s="71"/>
      <c r="M2904" s="2"/>
    </row>
    <row r="2905" spans="1:13" ht="12.75" hidden="1">
      <c r="A2905" s="15"/>
      <c r="F2905" s="71"/>
      <c r="G2905" s="71"/>
      <c r="M2905" s="2"/>
    </row>
    <row r="2906" spans="1:13" ht="12.75" hidden="1">
      <c r="A2906" s="15"/>
      <c r="F2906" s="71"/>
      <c r="G2906" s="71"/>
      <c r="M2906" s="2"/>
    </row>
    <row r="2907" spans="1:13" ht="12.75" hidden="1">
      <c r="A2907" s="15"/>
      <c r="F2907" s="71"/>
      <c r="G2907" s="71"/>
      <c r="M2907" s="2"/>
    </row>
    <row r="2908" spans="1:13" ht="12.75" hidden="1">
      <c r="A2908" s="15"/>
      <c r="F2908" s="71"/>
      <c r="G2908" s="71"/>
      <c r="M2908" s="2"/>
    </row>
    <row r="2909" spans="1:13" ht="12.75" hidden="1">
      <c r="A2909" s="15"/>
      <c r="F2909" s="71"/>
      <c r="G2909" s="71"/>
      <c r="M2909" s="2"/>
    </row>
    <row r="2910" spans="1:13" ht="12.75" hidden="1">
      <c r="A2910" s="15"/>
      <c r="F2910" s="71"/>
      <c r="G2910" s="71"/>
      <c r="M2910" s="2"/>
    </row>
    <row r="2911" spans="1:13" s="295" customFormat="1" ht="12.75" hidden="1">
      <c r="A2911" s="290"/>
      <c r="B2911" s="291"/>
      <c r="C2911" s="290"/>
      <c r="D2911" s="290"/>
      <c r="E2911" s="290"/>
      <c r="F2911" s="292"/>
      <c r="G2911" s="292"/>
      <c r="H2911" s="291"/>
      <c r="I2911" s="274"/>
      <c r="K2911" s="43"/>
      <c r="L2911" s="18"/>
      <c r="M2911" s="2"/>
    </row>
    <row r="2912" spans="1:13" s="295" customFormat="1" ht="12.75" hidden="1">
      <c r="A2912" s="290"/>
      <c r="B2912" s="291"/>
      <c r="C2912" s="290"/>
      <c r="D2912" s="290"/>
      <c r="E2912" s="290"/>
      <c r="F2912" s="292"/>
      <c r="G2912" s="292"/>
      <c r="H2912" s="291"/>
      <c r="I2912" s="274"/>
      <c r="K2912" s="43"/>
      <c r="L2912" s="18"/>
      <c r="M2912" s="2"/>
    </row>
    <row r="2913" spans="2:13" ht="12.75" hidden="1">
      <c r="B2913" s="9"/>
      <c r="F2913" s="71"/>
      <c r="G2913" s="71"/>
      <c r="H2913" s="291"/>
      <c r="I2913" s="25" t="e">
        <f aca="true" t="shared" si="199" ref="I2913:I2976">+B2913/M2913</f>
        <v>#DIV/0!</v>
      </c>
      <c r="M2913" s="2"/>
    </row>
    <row r="2914" spans="2:13" ht="12.75" hidden="1">
      <c r="B2914" s="9"/>
      <c r="F2914" s="71"/>
      <c r="G2914" s="71"/>
      <c r="H2914" s="291"/>
      <c r="I2914" s="25" t="e">
        <f t="shared" si="199"/>
        <v>#DIV/0!</v>
      </c>
      <c r="M2914" s="2"/>
    </row>
    <row r="2915" spans="2:13" ht="12.75" hidden="1">
      <c r="B2915" s="9"/>
      <c r="F2915" s="71"/>
      <c r="G2915" s="71"/>
      <c r="H2915" s="6">
        <f aca="true" t="shared" si="200" ref="H2915:H2978">H2914-B2915</f>
        <v>0</v>
      </c>
      <c r="I2915" s="25" t="e">
        <f t="shared" si="199"/>
        <v>#DIV/0!</v>
      </c>
      <c r="M2915" s="2"/>
    </row>
    <row r="2916" spans="2:13" ht="12.75" hidden="1">
      <c r="B2916" s="9"/>
      <c r="F2916" s="71"/>
      <c r="G2916" s="71"/>
      <c r="H2916" s="6">
        <f t="shared" si="200"/>
        <v>0</v>
      </c>
      <c r="I2916" s="25" t="e">
        <f t="shared" si="199"/>
        <v>#DIV/0!</v>
      </c>
      <c r="M2916" s="2"/>
    </row>
    <row r="2917" spans="2:13" ht="12.75" hidden="1">
      <c r="B2917" s="9"/>
      <c r="F2917" s="71"/>
      <c r="G2917" s="71"/>
      <c r="H2917" s="6">
        <f t="shared" si="200"/>
        <v>0</v>
      </c>
      <c r="I2917" s="25" t="e">
        <f t="shared" si="199"/>
        <v>#DIV/0!</v>
      </c>
      <c r="M2917" s="2"/>
    </row>
    <row r="2918" spans="2:13" ht="12.75" hidden="1">
      <c r="B2918" s="9"/>
      <c r="F2918" s="71"/>
      <c r="G2918" s="71"/>
      <c r="H2918" s="6">
        <f t="shared" si="200"/>
        <v>0</v>
      </c>
      <c r="I2918" s="25" t="e">
        <f t="shared" si="199"/>
        <v>#DIV/0!</v>
      </c>
      <c r="M2918" s="2"/>
    </row>
    <row r="2919" spans="2:13" ht="12.75" hidden="1">
      <c r="B2919" s="9"/>
      <c r="F2919" s="71"/>
      <c r="G2919" s="71"/>
      <c r="H2919" s="6">
        <f t="shared" si="200"/>
        <v>0</v>
      </c>
      <c r="I2919" s="25" t="e">
        <f t="shared" si="199"/>
        <v>#DIV/0!</v>
      </c>
      <c r="M2919" s="2"/>
    </row>
    <row r="2920" spans="2:13" ht="12.75" hidden="1">
      <c r="B2920" s="9"/>
      <c r="F2920" s="71"/>
      <c r="G2920" s="71"/>
      <c r="H2920" s="6">
        <f t="shared" si="200"/>
        <v>0</v>
      </c>
      <c r="I2920" s="25" t="e">
        <f t="shared" si="199"/>
        <v>#DIV/0!</v>
      </c>
      <c r="M2920" s="2"/>
    </row>
    <row r="2921" spans="2:13" ht="12.75" hidden="1">
      <c r="B2921" s="9"/>
      <c r="F2921" s="71"/>
      <c r="G2921" s="71"/>
      <c r="H2921" s="6">
        <f t="shared" si="200"/>
        <v>0</v>
      </c>
      <c r="I2921" s="25" t="e">
        <f t="shared" si="199"/>
        <v>#DIV/0!</v>
      </c>
      <c r="M2921" s="2"/>
    </row>
    <row r="2922" spans="2:13" ht="12.75" hidden="1">
      <c r="B2922" s="9"/>
      <c r="F2922" s="71"/>
      <c r="G2922" s="71"/>
      <c r="H2922" s="6">
        <f t="shared" si="200"/>
        <v>0</v>
      </c>
      <c r="I2922" s="25" t="e">
        <f t="shared" si="199"/>
        <v>#DIV/0!</v>
      </c>
      <c r="M2922" s="2"/>
    </row>
    <row r="2923" spans="2:13" ht="12.75" hidden="1">
      <c r="B2923" s="9"/>
      <c r="F2923" s="71"/>
      <c r="G2923" s="71"/>
      <c r="H2923" s="6">
        <f t="shared" si="200"/>
        <v>0</v>
      </c>
      <c r="I2923" s="25" t="e">
        <f t="shared" si="199"/>
        <v>#DIV/0!</v>
      </c>
      <c r="M2923" s="2"/>
    </row>
    <row r="2924" spans="2:13" ht="12.75" hidden="1">
      <c r="B2924" s="9"/>
      <c r="F2924" s="71"/>
      <c r="G2924" s="71"/>
      <c r="H2924" s="6">
        <f t="shared" si="200"/>
        <v>0</v>
      </c>
      <c r="I2924" s="25" t="e">
        <f t="shared" si="199"/>
        <v>#DIV/0!</v>
      </c>
      <c r="M2924" s="2"/>
    </row>
    <row r="2925" spans="2:13" ht="12.75" hidden="1">
      <c r="B2925" s="9"/>
      <c r="F2925" s="71"/>
      <c r="G2925" s="71"/>
      <c r="H2925" s="6">
        <f t="shared" si="200"/>
        <v>0</v>
      </c>
      <c r="I2925" s="25" t="e">
        <f t="shared" si="199"/>
        <v>#DIV/0!</v>
      </c>
      <c r="M2925" s="2"/>
    </row>
    <row r="2926" spans="2:13" ht="12.75" hidden="1">
      <c r="B2926" s="9"/>
      <c r="F2926" s="71"/>
      <c r="G2926" s="71"/>
      <c r="H2926" s="6">
        <f t="shared" si="200"/>
        <v>0</v>
      </c>
      <c r="I2926" s="25" t="e">
        <f t="shared" si="199"/>
        <v>#DIV/0!</v>
      </c>
      <c r="M2926" s="2"/>
    </row>
    <row r="2927" spans="6:13" ht="12.75" hidden="1">
      <c r="F2927" s="71"/>
      <c r="G2927" s="71"/>
      <c r="H2927" s="6">
        <f t="shared" si="200"/>
        <v>0</v>
      </c>
      <c r="I2927" s="25" t="e">
        <f t="shared" si="199"/>
        <v>#DIV/0!</v>
      </c>
      <c r="M2927" s="2"/>
    </row>
    <row r="2928" spans="2:13" ht="12.75" hidden="1">
      <c r="B2928" s="7"/>
      <c r="F2928" s="71"/>
      <c r="G2928" s="71"/>
      <c r="H2928" s="6">
        <f t="shared" si="200"/>
        <v>0</v>
      </c>
      <c r="I2928" s="25" t="e">
        <f t="shared" si="199"/>
        <v>#DIV/0!</v>
      </c>
      <c r="M2928" s="2"/>
    </row>
    <row r="2929" spans="6:13" ht="12.75" hidden="1">
      <c r="F2929" s="71"/>
      <c r="G2929" s="71"/>
      <c r="H2929" s="6">
        <f t="shared" si="200"/>
        <v>0</v>
      </c>
      <c r="I2929" s="25" t="e">
        <f t="shared" si="199"/>
        <v>#DIV/0!</v>
      </c>
      <c r="M2929" s="2"/>
    </row>
    <row r="2930" spans="6:13" ht="12.75" hidden="1">
      <c r="F2930" s="71"/>
      <c r="G2930" s="71"/>
      <c r="H2930" s="6">
        <f t="shared" si="200"/>
        <v>0</v>
      </c>
      <c r="I2930" s="25" t="e">
        <f t="shared" si="199"/>
        <v>#DIV/0!</v>
      </c>
      <c r="M2930" s="2"/>
    </row>
    <row r="2931" spans="6:13" ht="12.75" hidden="1">
      <c r="F2931" s="71"/>
      <c r="G2931" s="71"/>
      <c r="H2931" s="6">
        <f t="shared" si="200"/>
        <v>0</v>
      </c>
      <c r="I2931" s="25" t="e">
        <f t="shared" si="199"/>
        <v>#DIV/0!</v>
      </c>
      <c r="M2931" s="2"/>
    </row>
    <row r="2932" spans="6:13" ht="12.75" hidden="1">
      <c r="F2932" s="71"/>
      <c r="G2932" s="71"/>
      <c r="H2932" s="6">
        <f t="shared" si="200"/>
        <v>0</v>
      </c>
      <c r="I2932" s="25" t="e">
        <f t="shared" si="199"/>
        <v>#DIV/0!</v>
      </c>
      <c r="M2932" s="2"/>
    </row>
    <row r="2933" spans="6:13" ht="12.75" hidden="1">
      <c r="F2933" s="71"/>
      <c r="G2933" s="71"/>
      <c r="H2933" s="6">
        <f t="shared" si="200"/>
        <v>0</v>
      </c>
      <c r="I2933" s="25" t="e">
        <f t="shared" si="199"/>
        <v>#DIV/0!</v>
      </c>
      <c r="M2933" s="2"/>
    </row>
    <row r="2934" spans="6:13" ht="12.75" hidden="1">
      <c r="F2934" s="71"/>
      <c r="G2934" s="71"/>
      <c r="H2934" s="6">
        <f t="shared" si="200"/>
        <v>0</v>
      </c>
      <c r="I2934" s="25" t="e">
        <f t="shared" si="199"/>
        <v>#DIV/0!</v>
      </c>
      <c r="M2934" s="2"/>
    </row>
    <row r="2935" spans="6:13" ht="12.75" hidden="1">
      <c r="F2935" s="71"/>
      <c r="G2935" s="71"/>
      <c r="H2935" s="6">
        <f t="shared" si="200"/>
        <v>0</v>
      </c>
      <c r="I2935" s="25" t="e">
        <f t="shared" si="199"/>
        <v>#DIV/0!</v>
      </c>
      <c r="M2935" s="2"/>
    </row>
    <row r="2936" spans="6:13" ht="12.75" hidden="1">
      <c r="F2936" s="71"/>
      <c r="G2936" s="71"/>
      <c r="H2936" s="6">
        <f t="shared" si="200"/>
        <v>0</v>
      </c>
      <c r="I2936" s="25" t="e">
        <f t="shared" si="199"/>
        <v>#DIV/0!</v>
      </c>
      <c r="M2936" s="2"/>
    </row>
    <row r="2937" spans="6:13" ht="12.75" hidden="1">
      <c r="F2937" s="71"/>
      <c r="G2937" s="71"/>
      <c r="H2937" s="6">
        <f t="shared" si="200"/>
        <v>0</v>
      </c>
      <c r="I2937" s="25" t="e">
        <f t="shared" si="199"/>
        <v>#DIV/0!</v>
      </c>
      <c r="M2937" s="2"/>
    </row>
    <row r="2938" spans="6:13" ht="12.75" hidden="1">
      <c r="F2938" s="71"/>
      <c r="G2938" s="71"/>
      <c r="H2938" s="6">
        <f t="shared" si="200"/>
        <v>0</v>
      </c>
      <c r="I2938" s="25" t="e">
        <f t="shared" si="199"/>
        <v>#DIV/0!</v>
      </c>
      <c r="M2938" s="2"/>
    </row>
    <row r="2939" spans="6:13" ht="12.75" hidden="1">
      <c r="F2939" s="71"/>
      <c r="G2939" s="71"/>
      <c r="H2939" s="6">
        <f t="shared" si="200"/>
        <v>0</v>
      </c>
      <c r="I2939" s="25" t="e">
        <f t="shared" si="199"/>
        <v>#DIV/0!</v>
      </c>
      <c r="M2939" s="2"/>
    </row>
    <row r="2940" spans="6:13" ht="12.75" hidden="1">
      <c r="F2940" s="71"/>
      <c r="G2940" s="71"/>
      <c r="H2940" s="6">
        <f t="shared" si="200"/>
        <v>0</v>
      </c>
      <c r="I2940" s="25" t="e">
        <f t="shared" si="199"/>
        <v>#DIV/0!</v>
      </c>
      <c r="M2940" s="2"/>
    </row>
    <row r="2941" spans="6:13" ht="12.75" hidden="1">
      <c r="F2941" s="71"/>
      <c r="G2941" s="71"/>
      <c r="H2941" s="6">
        <f t="shared" si="200"/>
        <v>0</v>
      </c>
      <c r="I2941" s="25" t="e">
        <f t="shared" si="199"/>
        <v>#DIV/0!</v>
      </c>
      <c r="M2941" s="2"/>
    </row>
    <row r="2942" spans="6:13" ht="12.75" hidden="1">
      <c r="F2942" s="71"/>
      <c r="G2942" s="71"/>
      <c r="H2942" s="6">
        <f t="shared" si="200"/>
        <v>0</v>
      </c>
      <c r="I2942" s="25" t="e">
        <f t="shared" si="199"/>
        <v>#DIV/0!</v>
      </c>
      <c r="M2942" s="2"/>
    </row>
    <row r="2943" spans="6:13" ht="12.75" hidden="1">
      <c r="F2943" s="71"/>
      <c r="G2943" s="71"/>
      <c r="H2943" s="6">
        <f t="shared" si="200"/>
        <v>0</v>
      </c>
      <c r="I2943" s="25" t="e">
        <f t="shared" si="199"/>
        <v>#DIV/0!</v>
      </c>
      <c r="M2943" s="2"/>
    </row>
    <row r="2944" spans="6:13" ht="12.75" hidden="1">
      <c r="F2944" s="71"/>
      <c r="G2944" s="71"/>
      <c r="H2944" s="6">
        <f t="shared" si="200"/>
        <v>0</v>
      </c>
      <c r="I2944" s="25" t="e">
        <f t="shared" si="199"/>
        <v>#DIV/0!</v>
      </c>
      <c r="M2944" s="2"/>
    </row>
    <row r="2945" spans="6:13" ht="12.75" hidden="1">
      <c r="F2945" s="71"/>
      <c r="G2945" s="71"/>
      <c r="H2945" s="6">
        <f t="shared" si="200"/>
        <v>0</v>
      </c>
      <c r="I2945" s="25" t="e">
        <f t="shared" si="199"/>
        <v>#DIV/0!</v>
      </c>
      <c r="M2945" s="2"/>
    </row>
    <row r="2946" spans="6:13" ht="12.75" hidden="1">
      <c r="F2946" s="71"/>
      <c r="G2946" s="71"/>
      <c r="H2946" s="6">
        <f t="shared" si="200"/>
        <v>0</v>
      </c>
      <c r="I2946" s="25" t="e">
        <f t="shared" si="199"/>
        <v>#DIV/0!</v>
      </c>
      <c r="M2946" s="2"/>
    </row>
    <row r="2947" spans="6:13" ht="12.75" hidden="1">
      <c r="F2947" s="71"/>
      <c r="G2947" s="71"/>
      <c r="H2947" s="6">
        <f t="shared" si="200"/>
        <v>0</v>
      </c>
      <c r="I2947" s="25" t="e">
        <f t="shared" si="199"/>
        <v>#DIV/0!</v>
      </c>
      <c r="M2947" s="2"/>
    </row>
    <row r="2948" spans="6:13" ht="12.75" hidden="1">
      <c r="F2948" s="71"/>
      <c r="G2948" s="71"/>
      <c r="H2948" s="6">
        <f t="shared" si="200"/>
        <v>0</v>
      </c>
      <c r="I2948" s="25" t="e">
        <f t="shared" si="199"/>
        <v>#DIV/0!</v>
      </c>
      <c r="M2948" s="2"/>
    </row>
    <row r="2949" spans="6:13" ht="12.75" hidden="1">
      <c r="F2949" s="71"/>
      <c r="G2949" s="71"/>
      <c r="H2949" s="6">
        <f t="shared" si="200"/>
        <v>0</v>
      </c>
      <c r="I2949" s="25" t="e">
        <f t="shared" si="199"/>
        <v>#DIV/0!</v>
      </c>
      <c r="M2949" s="2"/>
    </row>
    <row r="2950" spans="6:13" ht="12.75" hidden="1">
      <c r="F2950" s="71"/>
      <c r="G2950" s="71"/>
      <c r="H2950" s="6">
        <f t="shared" si="200"/>
        <v>0</v>
      </c>
      <c r="I2950" s="25" t="e">
        <f t="shared" si="199"/>
        <v>#DIV/0!</v>
      </c>
      <c r="M2950" s="2"/>
    </row>
    <row r="2951" spans="6:13" ht="12.75" hidden="1">
      <c r="F2951" s="71"/>
      <c r="G2951" s="71"/>
      <c r="H2951" s="6">
        <f t="shared" si="200"/>
        <v>0</v>
      </c>
      <c r="I2951" s="25" t="e">
        <f t="shared" si="199"/>
        <v>#DIV/0!</v>
      </c>
      <c r="M2951" s="2"/>
    </row>
    <row r="2952" spans="6:13" ht="12.75" hidden="1">
      <c r="F2952" s="71"/>
      <c r="G2952" s="71"/>
      <c r="H2952" s="6">
        <f t="shared" si="200"/>
        <v>0</v>
      </c>
      <c r="I2952" s="25" t="e">
        <f t="shared" si="199"/>
        <v>#DIV/0!</v>
      </c>
      <c r="M2952" s="2"/>
    </row>
    <row r="2953" spans="6:13" ht="12.75" hidden="1">
      <c r="F2953" s="71"/>
      <c r="G2953" s="71"/>
      <c r="H2953" s="6">
        <f t="shared" si="200"/>
        <v>0</v>
      </c>
      <c r="I2953" s="25" t="e">
        <f t="shared" si="199"/>
        <v>#DIV/0!</v>
      </c>
      <c r="M2953" s="2"/>
    </row>
    <row r="2954" spans="6:13" ht="12.75" hidden="1">
      <c r="F2954" s="71"/>
      <c r="G2954" s="71"/>
      <c r="H2954" s="6">
        <f t="shared" si="200"/>
        <v>0</v>
      </c>
      <c r="I2954" s="25" t="e">
        <f t="shared" si="199"/>
        <v>#DIV/0!</v>
      </c>
      <c r="M2954" s="2"/>
    </row>
    <row r="2955" spans="6:13" ht="12.75" hidden="1">
      <c r="F2955" s="71"/>
      <c r="G2955" s="71"/>
      <c r="H2955" s="6">
        <f t="shared" si="200"/>
        <v>0</v>
      </c>
      <c r="I2955" s="25" t="e">
        <f t="shared" si="199"/>
        <v>#DIV/0!</v>
      </c>
      <c r="M2955" s="2"/>
    </row>
    <row r="2956" spans="6:13" ht="12.75" hidden="1">
      <c r="F2956" s="71"/>
      <c r="G2956" s="71"/>
      <c r="H2956" s="6">
        <f t="shared" si="200"/>
        <v>0</v>
      </c>
      <c r="I2956" s="25" t="e">
        <f t="shared" si="199"/>
        <v>#DIV/0!</v>
      </c>
      <c r="M2956" s="2"/>
    </row>
    <row r="2957" spans="6:13" ht="12.75" hidden="1">
      <c r="F2957" s="71"/>
      <c r="G2957" s="71"/>
      <c r="H2957" s="6">
        <f t="shared" si="200"/>
        <v>0</v>
      </c>
      <c r="I2957" s="25" t="e">
        <f t="shared" si="199"/>
        <v>#DIV/0!</v>
      </c>
      <c r="M2957" s="2"/>
    </row>
    <row r="2958" spans="6:13" ht="12.75" hidden="1">
      <c r="F2958" s="71"/>
      <c r="G2958" s="71"/>
      <c r="H2958" s="6">
        <f t="shared" si="200"/>
        <v>0</v>
      </c>
      <c r="I2958" s="25" t="e">
        <f t="shared" si="199"/>
        <v>#DIV/0!</v>
      </c>
      <c r="M2958" s="2"/>
    </row>
    <row r="2959" spans="6:13" ht="12.75" hidden="1">
      <c r="F2959" s="71"/>
      <c r="G2959" s="71"/>
      <c r="H2959" s="6">
        <f t="shared" si="200"/>
        <v>0</v>
      </c>
      <c r="I2959" s="25" t="e">
        <f t="shared" si="199"/>
        <v>#DIV/0!</v>
      </c>
      <c r="M2959" s="2"/>
    </row>
    <row r="2960" spans="6:13" ht="12.75" hidden="1">
      <c r="F2960" s="71"/>
      <c r="G2960" s="71"/>
      <c r="H2960" s="6">
        <f t="shared" si="200"/>
        <v>0</v>
      </c>
      <c r="I2960" s="25" t="e">
        <f t="shared" si="199"/>
        <v>#DIV/0!</v>
      </c>
      <c r="M2960" s="2"/>
    </row>
    <row r="2961" spans="6:13" ht="12.75" hidden="1">
      <c r="F2961" s="71"/>
      <c r="G2961" s="71"/>
      <c r="H2961" s="6">
        <f t="shared" si="200"/>
        <v>0</v>
      </c>
      <c r="I2961" s="25" t="e">
        <f t="shared" si="199"/>
        <v>#DIV/0!</v>
      </c>
      <c r="M2961" s="2"/>
    </row>
    <row r="2962" spans="6:13" ht="12.75" hidden="1">
      <c r="F2962" s="71"/>
      <c r="G2962" s="71"/>
      <c r="H2962" s="6">
        <f t="shared" si="200"/>
        <v>0</v>
      </c>
      <c r="I2962" s="25" t="e">
        <f t="shared" si="199"/>
        <v>#DIV/0!</v>
      </c>
      <c r="M2962" s="2"/>
    </row>
    <row r="2963" spans="6:13" ht="12.75" hidden="1">
      <c r="F2963" s="71"/>
      <c r="G2963" s="71"/>
      <c r="H2963" s="6">
        <f t="shared" si="200"/>
        <v>0</v>
      </c>
      <c r="I2963" s="25" t="e">
        <f t="shared" si="199"/>
        <v>#DIV/0!</v>
      </c>
      <c r="M2963" s="2"/>
    </row>
    <row r="2964" spans="6:13" ht="12.75" hidden="1">
      <c r="F2964" s="71"/>
      <c r="G2964" s="71"/>
      <c r="H2964" s="6">
        <f t="shared" si="200"/>
        <v>0</v>
      </c>
      <c r="I2964" s="25" t="e">
        <f t="shared" si="199"/>
        <v>#DIV/0!</v>
      </c>
      <c r="M2964" s="2"/>
    </row>
    <row r="2965" spans="6:13" ht="12.75" hidden="1">
      <c r="F2965" s="71"/>
      <c r="G2965" s="71"/>
      <c r="H2965" s="6">
        <f t="shared" si="200"/>
        <v>0</v>
      </c>
      <c r="I2965" s="25" t="e">
        <f t="shared" si="199"/>
        <v>#DIV/0!</v>
      </c>
      <c r="M2965" s="2"/>
    </row>
    <row r="2966" spans="6:13" ht="12.75" hidden="1">
      <c r="F2966" s="71"/>
      <c r="G2966" s="71"/>
      <c r="H2966" s="6">
        <f t="shared" si="200"/>
        <v>0</v>
      </c>
      <c r="I2966" s="25" t="e">
        <f t="shared" si="199"/>
        <v>#DIV/0!</v>
      </c>
      <c r="M2966" s="2"/>
    </row>
    <row r="2967" spans="6:13" ht="12.75" hidden="1">
      <c r="F2967" s="71"/>
      <c r="G2967" s="71"/>
      <c r="H2967" s="6">
        <f t="shared" si="200"/>
        <v>0</v>
      </c>
      <c r="I2967" s="25" t="e">
        <f t="shared" si="199"/>
        <v>#DIV/0!</v>
      </c>
      <c r="M2967" s="2"/>
    </row>
    <row r="2968" spans="6:13" ht="12.75" hidden="1">
      <c r="F2968" s="71"/>
      <c r="G2968" s="71"/>
      <c r="H2968" s="6">
        <f t="shared" si="200"/>
        <v>0</v>
      </c>
      <c r="I2968" s="25" t="e">
        <f t="shared" si="199"/>
        <v>#DIV/0!</v>
      </c>
      <c r="M2968" s="2"/>
    </row>
    <row r="2969" spans="6:13" ht="12.75" hidden="1">
      <c r="F2969" s="71"/>
      <c r="G2969" s="71"/>
      <c r="H2969" s="6">
        <f t="shared" si="200"/>
        <v>0</v>
      </c>
      <c r="I2969" s="25" t="e">
        <f t="shared" si="199"/>
        <v>#DIV/0!</v>
      </c>
      <c r="M2969" s="2"/>
    </row>
    <row r="2970" spans="6:13" ht="12.75" hidden="1">
      <c r="F2970" s="71"/>
      <c r="G2970" s="71"/>
      <c r="H2970" s="6">
        <f t="shared" si="200"/>
        <v>0</v>
      </c>
      <c r="I2970" s="25" t="e">
        <f t="shared" si="199"/>
        <v>#DIV/0!</v>
      </c>
      <c r="M2970" s="2"/>
    </row>
    <row r="2971" spans="6:13" ht="12.75" hidden="1">
      <c r="F2971" s="71"/>
      <c r="G2971" s="71"/>
      <c r="H2971" s="6">
        <f t="shared" si="200"/>
        <v>0</v>
      </c>
      <c r="I2971" s="25" t="e">
        <f t="shared" si="199"/>
        <v>#DIV/0!</v>
      </c>
      <c r="M2971" s="2"/>
    </row>
    <row r="2972" spans="6:13" ht="12.75" hidden="1">
      <c r="F2972" s="71"/>
      <c r="G2972" s="71"/>
      <c r="H2972" s="6">
        <f t="shared" si="200"/>
        <v>0</v>
      </c>
      <c r="I2972" s="25" t="e">
        <f t="shared" si="199"/>
        <v>#DIV/0!</v>
      </c>
      <c r="M2972" s="2"/>
    </row>
    <row r="2973" spans="6:13" ht="12.75" hidden="1">
      <c r="F2973" s="71"/>
      <c r="G2973" s="71"/>
      <c r="H2973" s="6">
        <f t="shared" si="200"/>
        <v>0</v>
      </c>
      <c r="I2973" s="25" t="e">
        <f t="shared" si="199"/>
        <v>#DIV/0!</v>
      </c>
      <c r="M2973" s="2"/>
    </row>
    <row r="2974" spans="6:13" ht="12.75" hidden="1">
      <c r="F2974" s="71"/>
      <c r="G2974" s="71"/>
      <c r="H2974" s="6">
        <f t="shared" si="200"/>
        <v>0</v>
      </c>
      <c r="I2974" s="25" t="e">
        <f t="shared" si="199"/>
        <v>#DIV/0!</v>
      </c>
      <c r="M2974" s="2"/>
    </row>
    <row r="2975" spans="6:13" ht="12.75" hidden="1">
      <c r="F2975" s="71"/>
      <c r="G2975" s="71"/>
      <c r="H2975" s="6">
        <f t="shared" si="200"/>
        <v>0</v>
      </c>
      <c r="I2975" s="25" t="e">
        <f t="shared" si="199"/>
        <v>#DIV/0!</v>
      </c>
      <c r="M2975" s="2"/>
    </row>
    <row r="2976" spans="6:13" ht="12.75" hidden="1">
      <c r="F2976" s="71"/>
      <c r="G2976" s="71"/>
      <c r="H2976" s="6">
        <f t="shared" si="200"/>
        <v>0</v>
      </c>
      <c r="I2976" s="25" t="e">
        <f t="shared" si="199"/>
        <v>#DIV/0!</v>
      </c>
      <c r="M2976" s="2"/>
    </row>
    <row r="2977" spans="6:13" ht="12.75" hidden="1">
      <c r="F2977" s="71"/>
      <c r="G2977" s="71"/>
      <c r="H2977" s="6">
        <f t="shared" si="200"/>
        <v>0</v>
      </c>
      <c r="I2977" s="25" t="e">
        <f aca="true" t="shared" si="201" ref="I2977:I3040">+B2977/M2977</f>
        <v>#DIV/0!</v>
      </c>
      <c r="M2977" s="2"/>
    </row>
    <row r="2978" spans="6:13" ht="12.75" hidden="1">
      <c r="F2978" s="71"/>
      <c r="G2978" s="71"/>
      <c r="H2978" s="6">
        <f t="shared" si="200"/>
        <v>0</v>
      </c>
      <c r="I2978" s="25" t="e">
        <f t="shared" si="201"/>
        <v>#DIV/0!</v>
      </c>
      <c r="M2978" s="2"/>
    </row>
    <row r="2979" spans="6:13" ht="12.75" hidden="1">
      <c r="F2979" s="71"/>
      <c r="G2979" s="71"/>
      <c r="H2979" s="6">
        <f aca="true" t="shared" si="202" ref="H2979:H3042">H2978-B2979</f>
        <v>0</v>
      </c>
      <c r="I2979" s="25" t="e">
        <f t="shared" si="201"/>
        <v>#DIV/0!</v>
      </c>
      <c r="M2979" s="2"/>
    </row>
    <row r="2980" spans="6:13" ht="12.75" hidden="1">
      <c r="F2980" s="71"/>
      <c r="G2980" s="71"/>
      <c r="H2980" s="6">
        <f t="shared" si="202"/>
        <v>0</v>
      </c>
      <c r="I2980" s="25" t="e">
        <f t="shared" si="201"/>
        <v>#DIV/0!</v>
      </c>
      <c r="M2980" s="2"/>
    </row>
    <row r="2981" spans="6:13" ht="12.75" hidden="1">
      <c r="F2981" s="71"/>
      <c r="G2981" s="71"/>
      <c r="H2981" s="6">
        <f t="shared" si="202"/>
        <v>0</v>
      </c>
      <c r="I2981" s="25" t="e">
        <f t="shared" si="201"/>
        <v>#DIV/0!</v>
      </c>
      <c r="M2981" s="2"/>
    </row>
    <row r="2982" spans="6:13" ht="12.75" hidden="1">
      <c r="F2982" s="71"/>
      <c r="G2982" s="71"/>
      <c r="H2982" s="6">
        <f t="shared" si="202"/>
        <v>0</v>
      </c>
      <c r="I2982" s="25" t="e">
        <f t="shared" si="201"/>
        <v>#DIV/0!</v>
      </c>
      <c r="M2982" s="2"/>
    </row>
    <row r="2983" spans="6:13" ht="12.75" hidden="1">
      <c r="F2983" s="71"/>
      <c r="G2983" s="71"/>
      <c r="H2983" s="6">
        <f t="shared" si="202"/>
        <v>0</v>
      </c>
      <c r="I2983" s="25" t="e">
        <f t="shared" si="201"/>
        <v>#DIV/0!</v>
      </c>
      <c r="M2983" s="2"/>
    </row>
    <row r="2984" spans="6:13" ht="12.75" hidden="1">
      <c r="F2984" s="71"/>
      <c r="G2984" s="71"/>
      <c r="H2984" s="6">
        <f t="shared" si="202"/>
        <v>0</v>
      </c>
      <c r="I2984" s="25" t="e">
        <f t="shared" si="201"/>
        <v>#DIV/0!</v>
      </c>
      <c r="M2984" s="2"/>
    </row>
    <row r="2985" spans="6:13" ht="12.75" hidden="1">
      <c r="F2985" s="71"/>
      <c r="G2985" s="71"/>
      <c r="H2985" s="6">
        <f t="shared" si="202"/>
        <v>0</v>
      </c>
      <c r="I2985" s="25" t="e">
        <f t="shared" si="201"/>
        <v>#DIV/0!</v>
      </c>
      <c r="M2985" s="2"/>
    </row>
    <row r="2986" spans="6:13" ht="12.75" hidden="1">
      <c r="F2986" s="71"/>
      <c r="G2986" s="71"/>
      <c r="H2986" s="6">
        <f t="shared" si="202"/>
        <v>0</v>
      </c>
      <c r="I2986" s="25" t="e">
        <f t="shared" si="201"/>
        <v>#DIV/0!</v>
      </c>
      <c r="M2986" s="2"/>
    </row>
    <row r="2987" spans="6:13" ht="12.75" hidden="1">
      <c r="F2987" s="71"/>
      <c r="G2987" s="71"/>
      <c r="H2987" s="6">
        <f t="shared" si="202"/>
        <v>0</v>
      </c>
      <c r="I2987" s="25" t="e">
        <f t="shared" si="201"/>
        <v>#DIV/0!</v>
      </c>
      <c r="M2987" s="2"/>
    </row>
    <row r="2988" spans="6:13" ht="12.75" hidden="1">
      <c r="F2988" s="71"/>
      <c r="G2988" s="71"/>
      <c r="H2988" s="6">
        <f t="shared" si="202"/>
        <v>0</v>
      </c>
      <c r="I2988" s="25" t="e">
        <f t="shared" si="201"/>
        <v>#DIV/0!</v>
      </c>
      <c r="M2988" s="2"/>
    </row>
    <row r="2989" spans="6:13" ht="12.75" hidden="1">
      <c r="F2989" s="71"/>
      <c r="G2989" s="71"/>
      <c r="H2989" s="6">
        <f t="shared" si="202"/>
        <v>0</v>
      </c>
      <c r="I2989" s="25" t="e">
        <f t="shared" si="201"/>
        <v>#DIV/0!</v>
      </c>
      <c r="M2989" s="2"/>
    </row>
    <row r="2990" spans="6:13" ht="12.75" hidden="1">
      <c r="F2990" s="71"/>
      <c r="G2990" s="71"/>
      <c r="H2990" s="6">
        <f t="shared" si="202"/>
        <v>0</v>
      </c>
      <c r="I2990" s="25" t="e">
        <f t="shared" si="201"/>
        <v>#DIV/0!</v>
      </c>
      <c r="M2990" s="2"/>
    </row>
    <row r="2991" spans="6:13" ht="12.75" hidden="1">
      <c r="F2991" s="71"/>
      <c r="G2991" s="71"/>
      <c r="H2991" s="6">
        <f t="shared" si="202"/>
        <v>0</v>
      </c>
      <c r="I2991" s="25" t="e">
        <f t="shared" si="201"/>
        <v>#DIV/0!</v>
      </c>
      <c r="M2991" s="2"/>
    </row>
    <row r="2992" spans="6:13" ht="12.75" hidden="1">
      <c r="F2992" s="71"/>
      <c r="G2992" s="71"/>
      <c r="H2992" s="6">
        <f t="shared" si="202"/>
        <v>0</v>
      </c>
      <c r="I2992" s="25" t="e">
        <f t="shared" si="201"/>
        <v>#DIV/0!</v>
      </c>
      <c r="M2992" s="2"/>
    </row>
    <row r="2993" spans="6:13" ht="12.75" hidden="1">
      <c r="F2993" s="71"/>
      <c r="G2993" s="71"/>
      <c r="H2993" s="6">
        <f t="shared" si="202"/>
        <v>0</v>
      </c>
      <c r="I2993" s="25" t="e">
        <f t="shared" si="201"/>
        <v>#DIV/0!</v>
      </c>
      <c r="M2993" s="2"/>
    </row>
    <row r="2994" spans="6:13" ht="12.75" hidden="1">
      <c r="F2994" s="71"/>
      <c r="G2994" s="71"/>
      <c r="H2994" s="6">
        <f t="shared" si="202"/>
        <v>0</v>
      </c>
      <c r="I2994" s="25" t="e">
        <f t="shared" si="201"/>
        <v>#DIV/0!</v>
      </c>
      <c r="M2994" s="2"/>
    </row>
    <row r="2995" spans="6:13" ht="12.75" hidden="1">
      <c r="F2995" s="71"/>
      <c r="G2995" s="71"/>
      <c r="H2995" s="6">
        <f t="shared" si="202"/>
        <v>0</v>
      </c>
      <c r="I2995" s="25" t="e">
        <f t="shared" si="201"/>
        <v>#DIV/0!</v>
      </c>
      <c r="M2995" s="2"/>
    </row>
    <row r="2996" spans="6:13" ht="12.75" hidden="1">
      <c r="F2996" s="71"/>
      <c r="G2996" s="71"/>
      <c r="H2996" s="6">
        <f t="shared" si="202"/>
        <v>0</v>
      </c>
      <c r="I2996" s="25" t="e">
        <f t="shared" si="201"/>
        <v>#DIV/0!</v>
      </c>
      <c r="M2996" s="2"/>
    </row>
    <row r="2997" spans="6:13" ht="12.75" hidden="1">
      <c r="F2997" s="71"/>
      <c r="G2997" s="71"/>
      <c r="H2997" s="6">
        <f t="shared" si="202"/>
        <v>0</v>
      </c>
      <c r="I2997" s="25" t="e">
        <f t="shared" si="201"/>
        <v>#DIV/0!</v>
      </c>
      <c r="M2997" s="2"/>
    </row>
    <row r="2998" spans="6:13" ht="12.75" hidden="1">
      <c r="F2998" s="71"/>
      <c r="G2998" s="71"/>
      <c r="H2998" s="6">
        <f t="shared" si="202"/>
        <v>0</v>
      </c>
      <c r="I2998" s="25" t="e">
        <f t="shared" si="201"/>
        <v>#DIV/0!</v>
      </c>
      <c r="M2998" s="2"/>
    </row>
    <row r="2999" spans="6:13" ht="12.75" hidden="1">
      <c r="F2999" s="71"/>
      <c r="G2999" s="71"/>
      <c r="H2999" s="6">
        <f t="shared" si="202"/>
        <v>0</v>
      </c>
      <c r="I2999" s="25" t="e">
        <f t="shared" si="201"/>
        <v>#DIV/0!</v>
      </c>
      <c r="M2999" s="2"/>
    </row>
    <row r="3000" spans="6:13" ht="12.75" hidden="1">
      <c r="F3000" s="71"/>
      <c r="G3000" s="71"/>
      <c r="H3000" s="6">
        <f t="shared" si="202"/>
        <v>0</v>
      </c>
      <c r="I3000" s="25" t="e">
        <f t="shared" si="201"/>
        <v>#DIV/0!</v>
      </c>
      <c r="M3000" s="2"/>
    </row>
    <row r="3001" spans="6:13" ht="12.75" hidden="1">
      <c r="F3001" s="71"/>
      <c r="G3001" s="71"/>
      <c r="H3001" s="6">
        <f t="shared" si="202"/>
        <v>0</v>
      </c>
      <c r="I3001" s="25" t="e">
        <f t="shared" si="201"/>
        <v>#DIV/0!</v>
      </c>
      <c r="M3001" s="2"/>
    </row>
    <row r="3002" spans="6:13" ht="12.75" hidden="1">
      <c r="F3002" s="71"/>
      <c r="G3002" s="71"/>
      <c r="H3002" s="6">
        <f t="shared" si="202"/>
        <v>0</v>
      </c>
      <c r="I3002" s="25" t="e">
        <f t="shared" si="201"/>
        <v>#DIV/0!</v>
      </c>
      <c r="M3002" s="2"/>
    </row>
    <row r="3003" spans="6:13" ht="12.75" hidden="1">
      <c r="F3003" s="71"/>
      <c r="G3003" s="71"/>
      <c r="H3003" s="6">
        <f t="shared" si="202"/>
        <v>0</v>
      </c>
      <c r="I3003" s="25" t="e">
        <f t="shared" si="201"/>
        <v>#DIV/0!</v>
      </c>
      <c r="M3003" s="2"/>
    </row>
    <row r="3004" spans="6:13" ht="12.75" hidden="1">
      <c r="F3004" s="71"/>
      <c r="G3004" s="71"/>
      <c r="H3004" s="6">
        <f t="shared" si="202"/>
        <v>0</v>
      </c>
      <c r="I3004" s="25" t="e">
        <f t="shared" si="201"/>
        <v>#DIV/0!</v>
      </c>
      <c r="M3004" s="2"/>
    </row>
    <row r="3005" spans="6:13" ht="12.75" hidden="1">
      <c r="F3005" s="71"/>
      <c r="G3005" s="71"/>
      <c r="H3005" s="6">
        <f t="shared" si="202"/>
        <v>0</v>
      </c>
      <c r="I3005" s="25" t="e">
        <f t="shared" si="201"/>
        <v>#DIV/0!</v>
      </c>
      <c r="M3005" s="2"/>
    </row>
    <row r="3006" spans="6:13" ht="12.75" hidden="1">
      <c r="F3006" s="71"/>
      <c r="G3006" s="71"/>
      <c r="H3006" s="6">
        <f t="shared" si="202"/>
        <v>0</v>
      </c>
      <c r="I3006" s="25" t="e">
        <f t="shared" si="201"/>
        <v>#DIV/0!</v>
      </c>
      <c r="M3006" s="2"/>
    </row>
    <row r="3007" spans="6:13" ht="12.75" hidden="1">
      <c r="F3007" s="71"/>
      <c r="G3007" s="71"/>
      <c r="H3007" s="6">
        <f t="shared" si="202"/>
        <v>0</v>
      </c>
      <c r="I3007" s="25" t="e">
        <f t="shared" si="201"/>
        <v>#DIV/0!</v>
      </c>
      <c r="M3007" s="2"/>
    </row>
    <row r="3008" spans="6:13" ht="12.75" hidden="1">
      <c r="F3008" s="71"/>
      <c r="G3008" s="71"/>
      <c r="H3008" s="6">
        <f t="shared" si="202"/>
        <v>0</v>
      </c>
      <c r="I3008" s="25" t="e">
        <f t="shared" si="201"/>
        <v>#DIV/0!</v>
      </c>
      <c r="M3008" s="2"/>
    </row>
    <row r="3009" spans="6:13" ht="12.75" hidden="1">
      <c r="F3009" s="71"/>
      <c r="G3009" s="71"/>
      <c r="H3009" s="6">
        <f t="shared" si="202"/>
        <v>0</v>
      </c>
      <c r="I3009" s="25" t="e">
        <f t="shared" si="201"/>
        <v>#DIV/0!</v>
      </c>
      <c r="M3009" s="2"/>
    </row>
    <row r="3010" spans="6:13" ht="12.75" hidden="1">
      <c r="F3010" s="71"/>
      <c r="G3010" s="71"/>
      <c r="H3010" s="6">
        <f t="shared" si="202"/>
        <v>0</v>
      </c>
      <c r="I3010" s="25" t="e">
        <f t="shared" si="201"/>
        <v>#DIV/0!</v>
      </c>
      <c r="M3010" s="2"/>
    </row>
    <row r="3011" spans="6:13" ht="12.75" hidden="1">
      <c r="F3011" s="71"/>
      <c r="G3011" s="71"/>
      <c r="H3011" s="6">
        <f t="shared" si="202"/>
        <v>0</v>
      </c>
      <c r="I3011" s="25" t="e">
        <f t="shared" si="201"/>
        <v>#DIV/0!</v>
      </c>
      <c r="M3011" s="2"/>
    </row>
    <row r="3012" spans="6:13" ht="12.75" hidden="1">
      <c r="F3012" s="71"/>
      <c r="G3012" s="71"/>
      <c r="H3012" s="6">
        <f t="shared" si="202"/>
        <v>0</v>
      </c>
      <c r="I3012" s="25" t="e">
        <f t="shared" si="201"/>
        <v>#DIV/0!</v>
      </c>
      <c r="M3012" s="2"/>
    </row>
    <row r="3013" spans="6:13" ht="12.75" hidden="1">
      <c r="F3013" s="71"/>
      <c r="G3013" s="71"/>
      <c r="H3013" s="6">
        <f t="shared" si="202"/>
        <v>0</v>
      </c>
      <c r="I3013" s="25" t="e">
        <f t="shared" si="201"/>
        <v>#DIV/0!</v>
      </c>
      <c r="M3013" s="2"/>
    </row>
    <row r="3014" spans="6:13" ht="12.75" hidden="1">
      <c r="F3014" s="71"/>
      <c r="G3014" s="71"/>
      <c r="H3014" s="6">
        <f t="shared" si="202"/>
        <v>0</v>
      </c>
      <c r="I3014" s="25" t="e">
        <f t="shared" si="201"/>
        <v>#DIV/0!</v>
      </c>
      <c r="M3014" s="2"/>
    </row>
    <row r="3015" spans="6:13" ht="12.75" hidden="1">
      <c r="F3015" s="71"/>
      <c r="G3015" s="71"/>
      <c r="H3015" s="6">
        <f t="shared" si="202"/>
        <v>0</v>
      </c>
      <c r="I3015" s="25" t="e">
        <f t="shared" si="201"/>
        <v>#DIV/0!</v>
      </c>
      <c r="M3015" s="2"/>
    </row>
    <row r="3016" spans="6:13" ht="12.75" hidden="1">
      <c r="F3016" s="71"/>
      <c r="G3016" s="71"/>
      <c r="H3016" s="6">
        <f t="shared" si="202"/>
        <v>0</v>
      </c>
      <c r="I3016" s="25" t="e">
        <f t="shared" si="201"/>
        <v>#DIV/0!</v>
      </c>
      <c r="M3016" s="2"/>
    </row>
    <row r="3017" spans="6:13" ht="12.75" hidden="1">
      <c r="F3017" s="71"/>
      <c r="G3017" s="71"/>
      <c r="H3017" s="6">
        <f t="shared" si="202"/>
        <v>0</v>
      </c>
      <c r="I3017" s="25" t="e">
        <f t="shared" si="201"/>
        <v>#DIV/0!</v>
      </c>
      <c r="M3017" s="2"/>
    </row>
    <row r="3018" spans="6:13" ht="12.75" hidden="1">
      <c r="F3018" s="71"/>
      <c r="G3018" s="71"/>
      <c r="H3018" s="6">
        <f t="shared" si="202"/>
        <v>0</v>
      </c>
      <c r="I3018" s="25" t="e">
        <f t="shared" si="201"/>
        <v>#DIV/0!</v>
      </c>
      <c r="M3018" s="2"/>
    </row>
    <row r="3019" spans="6:13" ht="12.75" hidden="1">
      <c r="F3019" s="71"/>
      <c r="G3019" s="71"/>
      <c r="H3019" s="6">
        <f t="shared" si="202"/>
        <v>0</v>
      </c>
      <c r="I3019" s="25" t="e">
        <f t="shared" si="201"/>
        <v>#DIV/0!</v>
      </c>
      <c r="M3019" s="2"/>
    </row>
    <row r="3020" spans="6:13" ht="12.75" hidden="1">
      <c r="F3020" s="71"/>
      <c r="G3020" s="71"/>
      <c r="H3020" s="6">
        <f t="shared" si="202"/>
        <v>0</v>
      </c>
      <c r="I3020" s="25" t="e">
        <f t="shared" si="201"/>
        <v>#DIV/0!</v>
      </c>
      <c r="M3020" s="2"/>
    </row>
    <row r="3021" spans="6:13" ht="12.75" hidden="1">
      <c r="F3021" s="71"/>
      <c r="G3021" s="71"/>
      <c r="H3021" s="6">
        <f t="shared" si="202"/>
        <v>0</v>
      </c>
      <c r="I3021" s="25" t="e">
        <f t="shared" si="201"/>
        <v>#DIV/0!</v>
      </c>
      <c r="M3021" s="2"/>
    </row>
    <row r="3022" spans="6:13" ht="12.75" hidden="1">
      <c r="F3022" s="71"/>
      <c r="G3022" s="71"/>
      <c r="H3022" s="6">
        <f t="shared" si="202"/>
        <v>0</v>
      </c>
      <c r="I3022" s="25" t="e">
        <f t="shared" si="201"/>
        <v>#DIV/0!</v>
      </c>
      <c r="M3022" s="2"/>
    </row>
    <row r="3023" spans="6:13" ht="12.75" hidden="1">
      <c r="F3023" s="71"/>
      <c r="G3023" s="71"/>
      <c r="H3023" s="6">
        <f t="shared" si="202"/>
        <v>0</v>
      </c>
      <c r="I3023" s="25" t="e">
        <f t="shared" si="201"/>
        <v>#DIV/0!</v>
      </c>
      <c r="M3023" s="2"/>
    </row>
    <row r="3024" spans="6:13" ht="12.75" hidden="1">
      <c r="F3024" s="71"/>
      <c r="G3024" s="71"/>
      <c r="H3024" s="6">
        <f t="shared" si="202"/>
        <v>0</v>
      </c>
      <c r="I3024" s="25" t="e">
        <f t="shared" si="201"/>
        <v>#DIV/0!</v>
      </c>
      <c r="M3024" s="2"/>
    </row>
    <row r="3025" spans="6:13" ht="12.75" hidden="1">
      <c r="F3025" s="71"/>
      <c r="G3025" s="71"/>
      <c r="H3025" s="6">
        <f t="shared" si="202"/>
        <v>0</v>
      </c>
      <c r="I3025" s="25" t="e">
        <f t="shared" si="201"/>
        <v>#DIV/0!</v>
      </c>
      <c r="M3025" s="2"/>
    </row>
    <row r="3026" spans="6:13" ht="12.75" hidden="1">
      <c r="F3026" s="71"/>
      <c r="G3026" s="71"/>
      <c r="H3026" s="6">
        <f t="shared" si="202"/>
        <v>0</v>
      </c>
      <c r="I3026" s="25" t="e">
        <f t="shared" si="201"/>
        <v>#DIV/0!</v>
      </c>
      <c r="M3026" s="2"/>
    </row>
    <row r="3027" spans="6:13" ht="12.75" hidden="1">
      <c r="F3027" s="71"/>
      <c r="G3027" s="71"/>
      <c r="H3027" s="6">
        <f t="shared" si="202"/>
        <v>0</v>
      </c>
      <c r="I3027" s="25" t="e">
        <f t="shared" si="201"/>
        <v>#DIV/0!</v>
      </c>
      <c r="M3027" s="2"/>
    </row>
    <row r="3028" spans="6:13" ht="12.75" hidden="1">
      <c r="F3028" s="71"/>
      <c r="G3028" s="71"/>
      <c r="H3028" s="6">
        <f t="shared" si="202"/>
        <v>0</v>
      </c>
      <c r="I3028" s="25" t="e">
        <f t="shared" si="201"/>
        <v>#DIV/0!</v>
      </c>
      <c r="M3028" s="2"/>
    </row>
    <row r="3029" spans="6:13" ht="12.75" hidden="1">
      <c r="F3029" s="71"/>
      <c r="G3029" s="71"/>
      <c r="H3029" s="6">
        <f t="shared" si="202"/>
        <v>0</v>
      </c>
      <c r="I3029" s="25" t="e">
        <f t="shared" si="201"/>
        <v>#DIV/0!</v>
      </c>
      <c r="M3029" s="2"/>
    </row>
    <row r="3030" spans="6:13" ht="12.75" hidden="1">
      <c r="F3030" s="71"/>
      <c r="G3030" s="71"/>
      <c r="H3030" s="6">
        <f t="shared" si="202"/>
        <v>0</v>
      </c>
      <c r="I3030" s="25" t="e">
        <f t="shared" si="201"/>
        <v>#DIV/0!</v>
      </c>
      <c r="M3030" s="2"/>
    </row>
    <row r="3031" spans="6:13" ht="12.75" hidden="1">
      <c r="F3031" s="71"/>
      <c r="G3031" s="71"/>
      <c r="H3031" s="6">
        <f t="shared" si="202"/>
        <v>0</v>
      </c>
      <c r="I3031" s="25" t="e">
        <f t="shared" si="201"/>
        <v>#DIV/0!</v>
      </c>
      <c r="M3031" s="2"/>
    </row>
    <row r="3032" spans="6:13" ht="12.75" hidden="1">
      <c r="F3032" s="71"/>
      <c r="G3032" s="71"/>
      <c r="H3032" s="6">
        <f t="shared" si="202"/>
        <v>0</v>
      </c>
      <c r="I3032" s="25" t="e">
        <f t="shared" si="201"/>
        <v>#DIV/0!</v>
      </c>
      <c r="M3032" s="2"/>
    </row>
    <row r="3033" spans="6:13" ht="12.75" hidden="1">
      <c r="F3033" s="71"/>
      <c r="G3033" s="71"/>
      <c r="H3033" s="6">
        <f t="shared" si="202"/>
        <v>0</v>
      </c>
      <c r="I3033" s="25" t="e">
        <f t="shared" si="201"/>
        <v>#DIV/0!</v>
      </c>
      <c r="M3033" s="2"/>
    </row>
    <row r="3034" spans="6:13" ht="12.75" hidden="1">
      <c r="F3034" s="71"/>
      <c r="G3034" s="71"/>
      <c r="H3034" s="6">
        <f t="shared" si="202"/>
        <v>0</v>
      </c>
      <c r="I3034" s="25" t="e">
        <f t="shared" si="201"/>
        <v>#DIV/0!</v>
      </c>
      <c r="M3034" s="2"/>
    </row>
    <row r="3035" spans="6:13" ht="12.75" hidden="1">
      <c r="F3035" s="71"/>
      <c r="G3035" s="71"/>
      <c r="H3035" s="6">
        <f t="shared" si="202"/>
        <v>0</v>
      </c>
      <c r="I3035" s="25" t="e">
        <f t="shared" si="201"/>
        <v>#DIV/0!</v>
      </c>
      <c r="M3035" s="2"/>
    </row>
    <row r="3036" spans="6:13" ht="12.75" hidden="1">
      <c r="F3036" s="71"/>
      <c r="G3036" s="71"/>
      <c r="H3036" s="6">
        <f t="shared" si="202"/>
        <v>0</v>
      </c>
      <c r="I3036" s="25" t="e">
        <f t="shared" si="201"/>
        <v>#DIV/0!</v>
      </c>
      <c r="M3036" s="2"/>
    </row>
    <row r="3037" spans="6:13" ht="12.75" hidden="1">
      <c r="F3037" s="71"/>
      <c r="G3037" s="71"/>
      <c r="H3037" s="6">
        <f t="shared" si="202"/>
        <v>0</v>
      </c>
      <c r="I3037" s="25" t="e">
        <f t="shared" si="201"/>
        <v>#DIV/0!</v>
      </c>
      <c r="M3037" s="2"/>
    </row>
    <row r="3038" spans="6:13" ht="12.75" hidden="1">
      <c r="F3038" s="71"/>
      <c r="G3038" s="71"/>
      <c r="H3038" s="6">
        <f t="shared" si="202"/>
        <v>0</v>
      </c>
      <c r="I3038" s="25" t="e">
        <f t="shared" si="201"/>
        <v>#DIV/0!</v>
      </c>
      <c r="M3038" s="2"/>
    </row>
    <row r="3039" spans="6:13" ht="12.75" hidden="1">
      <c r="F3039" s="71"/>
      <c r="G3039" s="71"/>
      <c r="H3039" s="6">
        <f t="shared" si="202"/>
        <v>0</v>
      </c>
      <c r="I3039" s="25" t="e">
        <f t="shared" si="201"/>
        <v>#DIV/0!</v>
      </c>
      <c r="M3039" s="2"/>
    </row>
    <row r="3040" spans="6:13" ht="12.75" hidden="1">
      <c r="F3040" s="71"/>
      <c r="G3040" s="71"/>
      <c r="H3040" s="6">
        <f t="shared" si="202"/>
        <v>0</v>
      </c>
      <c r="I3040" s="25" t="e">
        <f t="shared" si="201"/>
        <v>#DIV/0!</v>
      </c>
      <c r="M3040" s="2"/>
    </row>
    <row r="3041" spans="6:13" ht="12.75" hidden="1">
      <c r="F3041" s="71"/>
      <c r="G3041" s="71"/>
      <c r="H3041" s="6">
        <f t="shared" si="202"/>
        <v>0</v>
      </c>
      <c r="I3041" s="25" t="e">
        <f aca="true" t="shared" si="203" ref="I3041:I3095">+B3041/M3041</f>
        <v>#DIV/0!</v>
      </c>
      <c r="M3041" s="2"/>
    </row>
    <row r="3042" spans="6:13" ht="12.75" hidden="1">
      <c r="F3042" s="71"/>
      <c r="G3042" s="71"/>
      <c r="H3042" s="6">
        <f t="shared" si="202"/>
        <v>0</v>
      </c>
      <c r="I3042" s="25" t="e">
        <f t="shared" si="203"/>
        <v>#DIV/0!</v>
      </c>
      <c r="M3042" s="2"/>
    </row>
    <row r="3043" spans="6:13" ht="12.75" hidden="1">
      <c r="F3043" s="71"/>
      <c r="G3043" s="71"/>
      <c r="H3043" s="6">
        <f aca="true" t="shared" si="204" ref="H3043:H3095">H3042-B3043</f>
        <v>0</v>
      </c>
      <c r="I3043" s="25" t="e">
        <f t="shared" si="203"/>
        <v>#DIV/0!</v>
      </c>
      <c r="M3043" s="2"/>
    </row>
    <row r="3044" spans="6:13" ht="12.75" hidden="1">
      <c r="F3044" s="71"/>
      <c r="G3044" s="71"/>
      <c r="H3044" s="6">
        <f t="shared" si="204"/>
        <v>0</v>
      </c>
      <c r="I3044" s="25" t="e">
        <f t="shared" si="203"/>
        <v>#DIV/0!</v>
      </c>
      <c r="M3044" s="2"/>
    </row>
    <row r="3045" spans="6:13" ht="12.75" hidden="1">
      <c r="F3045" s="71"/>
      <c r="G3045" s="71"/>
      <c r="H3045" s="6">
        <f t="shared" si="204"/>
        <v>0</v>
      </c>
      <c r="I3045" s="25" t="e">
        <f t="shared" si="203"/>
        <v>#DIV/0!</v>
      </c>
      <c r="M3045" s="2"/>
    </row>
    <row r="3046" spans="6:13" ht="12.75" hidden="1">
      <c r="F3046" s="71"/>
      <c r="G3046" s="71"/>
      <c r="H3046" s="6">
        <f t="shared" si="204"/>
        <v>0</v>
      </c>
      <c r="I3046" s="25" t="e">
        <f t="shared" si="203"/>
        <v>#DIV/0!</v>
      </c>
      <c r="M3046" s="2"/>
    </row>
    <row r="3047" spans="6:13" ht="12.75" hidden="1">
      <c r="F3047" s="71"/>
      <c r="G3047" s="71"/>
      <c r="H3047" s="6">
        <f t="shared" si="204"/>
        <v>0</v>
      </c>
      <c r="I3047" s="25" t="e">
        <f t="shared" si="203"/>
        <v>#DIV/0!</v>
      </c>
      <c r="M3047" s="2"/>
    </row>
    <row r="3048" spans="6:13" ht="12.75" hidden="1">
      <c r="F3048" s="71"/>
      <c r="G3048" s="71"/>
      <c r="H3048" s="6">
        <f t="shared" si="204"/>
        <v>0</v>
      </c>
      <c r="I3048" s="25" t="e">
        <f t="shared" si="203"/>
        <v>#DIV/0!</v>
      </c>
      <c r="M3048" s="2"/>
    </row>
    <row r="3049" spans="6:13" ht="12.75" hidden="1">
      <c r="F3049" s="71"/>
      <c r="G3049" s="71"/>
      <c r="H3049" s="6">
        <f t="shared" si="204"/>
        <v>0</v>
      </c>
      <c r="I3049" s="25" t="e">
        <f t="shared" si="203"/>
        <v>#DIV/0!</v>
      </c>
      <c r="M3049" s="2"/>
    </row>
    <row r="3050" spans="6:13" ht="12.75" hidden="1">
      <c r="F3050" s="71"/>
      <c r="G3050" s="71"/>
      <c r="H3050" s="6">
        <f t="shared" si="204"/>
        <v>0</v>
      </c>
      <c r="I3050" s="25" t="e">
        <f t="shared" si="203"/>
        <v>#DIV/0!</v>
      </c>
      <c r="M3050" s="2"/>
    </row>
    <row r="3051" spans="6:13" ht="12.75" hidden="1">
      <c r="F3051" s="71"/>
      <c r="G3051" s="71"/>
      <c r="H3051" s="6">
        <f t="shared" si="204"/>
        <v>0</v>
      </c>
      <c r="I3051" s="25" t="e">
        <f t="shared" si="203"/>
        <v>#DIV/0!</v>
      </c>
      <c r="M3051" s="2"/>
    </row>
    <row r="3052" spans="6:13" ht="12.75" hidden="1">
      <c r="F3052" s="71"/>
      <c r="G3052" s="71"/>
      <c r="H3052" s="6">
        <f t="shared" si="204"/>
        <v>0</v>
      </c>
      <c r="I3052" s="25" t="e">
        <f t="shared" si="203"/>
        <v>#DIV/0!</v>
      </c>
      <c r="M3052" s="2"/>
    </row>
    <row r="3053" spans="6:13" ht="12.75" hidden="1">
      <c r="F3053" s="71"/>
      <c r="G3053" s="71"/>
      <c r="H3053" s="6">
        <f t="shared" si="204"/>
        <v>0</v>
      </c>
      <c r="I3053" s="25" t="e">
        <f t="shared" si="203"/>
        <v>#DIV/0!</v>
      </c>
      <c r="M3053" s="2"/>
    </row>
    <row r="3054" spans="6:13" ht="12.75" hidden="1">
      <c r="F3054" s="71"/>
      <c r="G3054" s="71"/>
      <c r="H3054" s="6">
        <f t="shared" si="204"/>
        <v>0</v>
      </c>
      <c r="I3054" s="25" t="e">
        <f t="shared" si="203"/>
        <v>#DIV/0!</v>
      </c>
      <c r="M3054" s="2"/>
    </row>
    <row r="3055" spans="6:13" ht="12.75" hidden="1">
      <c r="F3055" s="71"/>
      <c r="G3055" s="71"/>
      <c r="H3055" s="6">
        <f t="shared" si="204"/>
        <v>0</v>
      </c>
      <c r="I3055" s="25" t="e">
        <f t="shared" si="203"/>
        <v>#DIV/0!</v>
      </c>
      <c r="M3055" s="2"/>
    </row>
    <row r="3056" spans="6:13" ht="12.75" hidden="1">
      <c r="F3056" s="71"/>
      <c r="G3056" s="71"/>
      <c r="H3056" s="6">
        <f t="shared" si="204"/>
        <v>0</v>
      </c>
      <c r="I3056" s="25" t="e">
        <f t="shared" si="203"/>
        <v>#DIV/0!</v>
      </c>
      <c r="M3056" s="2"/>
    </row>
    <row r="3057" spans="6:13" ht="12.75" hidden="1">
      <c r="F3057" s="71"/>
      <c r="G3057" s="71"/>
      <c r="H3057" s="6">
        <f t="shared" si="204"/>
        <v>0</v>
      </c>
      <c r="I3057" s="25" t="e">
        <f t="shared" si="203"/>
        <v>#DIV/0!</v>
      </c>
      <c r="M3057" s="2"/>
    </row>
    <row r="3058" spans="6:13" ht="12.75" hidden="1">
      <c r="F3058" s="71"/>
      <c r="G3058" s="71"/>
      <c r="H3058" s="6">
        <f t="shared" si="204"/>
        <v>0</v>
      </c>
      <c r="I3058" s="25" t="e">
        <f t="shared" si="203"/>
        <v>#DIV/0!</v>
      </c>
      <c r="M3058" s="2"/>
    </row>
    <row r="3059" spans="6:13" ht="12.75" hidden="1">
      <c r="F3059" s="71"/>
      <c r="G3059" s="71"/>
      <c r="H3059" s="6">
        <f t="shared" si="204"/>
        <v>0</v>
      </c>
      <c r="I3059" s="25" t="e">
        <f t="shared" si="203"/>
        <v>#DIV/0!</v>
      </c>
      <c r="M3059" s="2"/>
    </row>
    <row r="3060" spans="6:13" ht="12.75" hidden="1">
      <c r="F3060" s="71"/>
      <c r="G3060" s="71"/>
      <c r="H3060" s="6">
        <f t="shared" si="204"/>
        <v>0</v>
      </c>
      <c r="I3060" s="25" t="e">
        <f t="shared" si="203"/>
        <v>#DIV/0!</v>
      </c>
      <c r="M3060" s="2"/>
    </row>
    <row r="3061" spans="6:13" ht="12.75" hidden="1">
      <c r="F3061" s="71"/>
      <c r="G3061" s="71"/>
      <c r="H3061" s="6">
        <f t="shared" si="204"/>
        <v>0</v>
      </c>
      <c r="I3061" s="25" t="e">
        <f t="shared" si="203"/>
        <v>#DIV/0!</v>
      </c>
      <c r="M3061" s="2"/>
    </row>
    <row r="3062" spans="6:13" ht="12.75" hidden="1">
      <c r="F3062" s="71"/>
      <c r="G3062" s="71"/>
      <c r="H3062" s="6">
        <f t="shared" si="204"/>
        <v>0</v>
      </c>
      <c r="I3062" s="25" t="e">
        <f t="shared" si="203"/>
        <v>#DIV/0!</v>
      </c>
      <c r="M3062" s="2"/>
    </row>
    <row r="3063" spans="6:13" ht="12.75" hidden="1">
      <c r="F3063" s="71"/>
      <c r="G3063" s="71"/>
      <c r="H3063" s="6">
        <f t="shared" si="204"/>
        <v>0</v>
      </c>
      <c r="I3063" s="25" t="e">
        <f t="shared" si="203"/>
        <v>#DIV/0!</v>
      </c>
      <c r="M3063" s="2"/>
    </row>
    <row r="3064" spans="6:13" ht="12.75" hidden="1">
      <c r="F3064" s="71"/>
      <c r="G3064" s="71"/>
      <c r="H3064" s="6">
        <f t="shared" si="204"/>
        <v>0</v>
      </c>
      <c r="I3064" s="25" t="e">
        <f t="shared" si="203"/>
        <v>#DIV/0!</v>
      </c>
      <c r="M3064" s="2"/>
    </row>
    <row r="3065" spans="6:13" ht="12.75" hidden="1">
      <c r="F3065" s="71"/>
      <c r="G3065" s="71"/>
      <c r="H3065" s="6">
        <f t="shared" si="204"/>
        <v>0</v>
      </c>
      <c r="I3065" s="25" t="e">
        <f t="shared" si="203"/>
        <v>#DIV/0!</v>
      </c>
      <c r="M3065" s="2"/>
    </row>
    <row r="3066" spans="6:13" ht="12.75" hidden="1">
      <c r="F3066" s="71"/>
      <c r="G3066" s="71"/>
      <c r="H3066" s="6">
        <f t="shared" si="204"/>
        <v>0</v>
      </c>
      <c r="I3066" s="25" t="e">
        <f t="shared" si="203"/>
        <v>#DIV/0!</v>
      </c>
      <c r="M3066" s="2"/>
    </row>
    <row r="3067" spans="6:13" ht="12.75" hidden="1">
      <c r="F3067" s="71"/>
      <c r="G3067" s="71"/>
      <c r="H3067" s="6">
        <f t="shared" si="204"/>
        <v>0</v>
      </c>
      <c r="I3067" s="25" t="e">
        <f t="shared" si="203"/>
        <v>#DIV/0!</v>
      </c>
      <c r="M3067" s="2"/>
    </row>
    <row r="3068" spans="6:13" ht="12.75" hidden="1">
      <c r="F3068" s="71"/>
      <c r="G3068" s="71"/>
      <c r="H3068" s="6">
        <f t="shared" si="204"/>
        <v>0</v>
      </c>
      <c r="I3068" s="25" t="e">
        <f t="shared" si="203"/>
        <v>#DIV/0!</v>
      </c>
      <c r="M3068" s="2"/>
    </row>
    <row r="3069" spans="6:13" ht="12.75" hidden="1">
      <c r="F3069" s="71"/>
      <c r="G3069" s="71"/>
      <c r="H3069" s="6">
        <f t="shared" si="204"/>
        <v>0</v>
      </c>
      <c r="I3069" s="25" t="e">
        <f t="shared" si="203"/>
        <v>#DIV/0!</v>
      </c>
      <c r="M3069" s="2"/>
    </row>
    <row r="3070" spans="6:13" ht="12.75" hidden="1">
      <c r="F3070" s="71"/>
      <c r="G3070" s="71"/>
      <c r="H3070" s="6">
        <f t="shared" si="204"/>
        <v>0</v>
      </c>
      <c r="I3070" s="25" t="e">
        <f t="shared" si="203"/>
        <v>#DIV/0!</v>
      </c>
      <c r="M3070" s="2"/>
    </row>
    <row r="3071" spans="6:13" ht="12.75" hidden="1">
      <c r="F3071" s="71"/>
      <c r="G3071" s="71"/>
      <c r="H3071" s="6">
        <f t="shared" si="204"/>
        <v>0</v>
      </c>
      <c r="I3071" s="25" t="e">
        <f t="shared" si="203"/>
        <v>#DIV/0!</v>
      </c>
      <c r="M3071" s="2"/>
    </row>
    <row r="3072" spans="6:13" ht="12.75" hidden="1">
      <c r="F3072" s="71"/>
      <c r="G3072" s="71"/>
      <c r="H3072" s="6">
        <f t="shared" si="204"/>
        <v>0</v>
      </c>
      <c r="I3072" s="25" t="e">
        <f t="shared" si="203"/>
        <v>#DIV/0!</v>
      </c>
      <c r="M3072" s="2"/>
    </row>
    <row r="3073" spans="6:13" ht="12.75" hidden="1">
      <c r="F3073" s="71"/>
      <c r="G3073" s="71"/>
      <c r="H3073" s="6">
        <f t="shared" si="204"/>
        <v>0</v>
      </c>
      <c r="I3073" s="25" t="e">
        <f t="shared" si="203"/>
        <v>#DIV/0!</v>
      </c>
      <c r="M3073" s="2"/>
    </row>
    <row r="3074" spans="6:13" ht="12.75" hidden="1">
      <c r="F3074" s="71"/>
      <c r="G3074" s="71"/>
      <c r="H3074" s="6">
        <f t="shared" si="204"/>
        <v>0</v>
      </c>
      <c r="I3074" s="25" t="e">
        <f t="shared" si="203"/>
        <v>#DIV/0!</v>
      </c>
      <c r="M3074" s="2"/>
    </row>
    <row r="3075" spans="6:13" ht="12.75" hidden="1">
      <c r="F3075" s="71"/>
      <c r="G3075" s="71"/>
      <c r="H3075" s="6">
        <f t="shared" si="204"/>
        <v>0</v>
      </c>
      <c r="I3075" s="25" t="e">
        <f t="shared" si="203"/>
        <v>#DIV/0!</v>
      </c>
      <c r="M3075" s="2"/>
    </row>
    <row r="3076" spans="6:13" ht="12.75" hidden="1">
      <c r="F3076" s="71"/>
      <c r="G3076" s="71"/>
      <c r="H3076" s="6">
        <f t="shared" si="204"/>
        <v>0</v>
      </c>
      <c r="I3076" s="25" t="e">
        <f t="shared" si="203"/>
        <v>#DIV/0!</v>
      </c>
      <c r="M3076" s="2"/>
    </row>
    <row r="3077" spans="6:13" ht="12.75" hidden="1">
      <c r="F3077" s="71"/>
      <c r="G3077" s="71"/>
      <c r="H3077" s="6">
        <f t="shared" si="204"/>
        <v>0</v>
      </c>
      <c r="I3077" s="25" t="e">
        <f t="shared" si="203"/>
        <v>#DIV/0!</v>
      </c>
      <c r="M3077" s="2"/>
    </row>
    <row r="3078" spans="6:13" ht="12.75" hidden="1">
      <c r="F3078" s="71"/>
      <c r="G3078" s="71"/>
      <c r="H3078" s="6">
        <f t="shared" si="204"/>
        <v>0</v>
      </c>
      <c r="I3078" s="25" t="e">
        <f t="shared" si="203"/>
        <v>#DIV/0!</v>
      </c>
      <c r="M3078" s="2"/>
    </row>
    <row r="3079" spans="6:13" ht="12.75" hidden="1">
      <c r="F3079" s="71"/>
      <c r="G3079" s="71"/>
      <c r="H3079" s="6">
        <f t="shared" si="204"/>
        <v>0</v>
      </c>
      <c r="I3079" s="25" t="e">
        <f t="shared" si="203"/>
        <v>#DIV/0!</v>
      </c>
      <c r="M3079" s="2"/>
    </row>
    <row r="3080" spans="6:13" ht="12.75" hidden="1">
      <c r="F3080" s="71"/>
      <c r="G3080" s="71"/>
      <c r="H3080" s="6">
        <f t="shared" si="204"/>
        <v>0</v>
      </c>
      <c r="I3080" s="25" t="e">
        <f t="shared" si="203"/>
        <v>#DIV/0!</v>
      </c>
      <c r="M3080" s="2"/>
    </row>
    <row r="3081" spans="6:13" ht="12.75" hidden="1">
      <c r="F3081" s="71"/>
      <c r="G3081" s="71"/>
      <c r="H3081" s="6">
        <f t="shared" si="204"/>
        <v>0</v>
      </c>
      <c r="I3081" s="25" t="e">
        <f t="shared" si="203"/>
        <v>#DIV/0!</v>
      </c>
      <c r="M3081" s="2"/>
    </row>
    <row r="3082" spans="6:13" ht="12.75" hidden="1">
      <c r="F3082" s="71"/>
      <c r="G3082" s="71"/>
      <c r="H3082" s="6">
        <f t="shared" si="204"/>
        <v>0</v>
      </c>
      <c r="I3082" s="25" t="e">
        <f t="shared" si="203"/>
        <v>#DIV/0!</v>
      </c>
      <c r="M3082" s="2"/>
    </row>
    <row r="3083" spans="6:13" ht="12.75" hidden="1">
      <c r="F3083" s="71"/>
      <c r="G3083" s="71"/>
      <c r="H3083" s="6">
        <f t="shared" si="204"/>
        <v>0</v>
      </c>
      <c r="I3083" s="25" t="e">
        <f t="shared" si="203"/>
        <v>#DIV/0!</v>
      </c>
      <c r="M3083" s="2"/>
    </row>
    <row r="3084" spans="6:13" ht="12.75" hidden="1">
      <c r="F3084" s="71"/>
      <c r="G3084" s="71"/>
      <c r="H3084" s="6">
        <f t="shared" si="204"/>
        <v>0</v>
      </c>
      <c r="I3084" s="25" t="e">
        <f t="shared" si="203"/>
        <v>#DIV/0!</v>
      </c>
      <c r="M3084" s="2"/>
    </row>
    <row r="3085" spans="6:13" ht="12.75" hidden="1">
      <c r="F3085" s="71"/>
      <c r="G3085" s="71"/>
      <c r="H3085" s="6">
        <f t="shared" si="204"/>
        <v>0</v>
      </c>
      <c r="I3085" s="25" t="e">
        <f t="shared" si="203"/>
        <v>#DIV/0!</v>
      </c>
      <c r="M3085" s="2"/>
    </row>
    <row r="3086" spans="6:13" ht="12.75" hidden="1">
      <c r="F3086" s="71"/>
      <c r="G3086" s="71"/>
      <c r="H3086" s="6">
        <f t="shared" si="204"/>
        <v>0</v>
      </c>
      <c r="I3086" s="25" t="e">
        <f t="shared" si="203"/>
        <v>#DIV/0!</v>
      </c>
      <c r="M3086" s="2"/>
    </row>
    <row r="3087" spans="6:13" ht="12.75" hidden="1">
      <c r="F3087" s="71"/>
      <c r="G3087" s="71"/>
      <c r="H3087" s="6">
        <f t="shared" si="204"/>
        <v>0</v>
      </c>
      <c r="I3087" s="25" t="e">
        <f t="shared" si="203"/>
        <v>#DIV/0!</v>
      </c>
      <c r="M3087" s="2"/>
    </row>
    <row r="3088" spans="6:13" ht="12.75" hidden="1">
      <c r="F3088" s="71"/>
      <c r="G3088" s="71"/>
      <c r="H3088" s="6">
        <f t="shared" si="204"/>
        <v>0</v>
      </c>
      <c r="I3088" s="25" t="e">
        <f t="shared" si="203"/>
        <v>#DIV/0!</v>
      </c>
      <c r="M3088" s="2"/>
    </row>
    <row r="3089" spans="6:13" ht="12.75" hidden="1">
      <c r="F3089" s="71"/>
      <c r="G3089" s="71"/>
      <c r="H3089" s="6">
        <f t="shared" si="204"/>
        <v>0</v>
      </c>
      <c r="I3089" s="25" t="e">
        <f t="shared" si="203"/>
        <v>#DIV/0!</v>
      </c>
      <c r="M3089" s="2"/>
    </row>
    <row r="3090" spans="6:13" ht="12.75" hidden="1">
      <c r="F3090" s="71"/>
      <c r="G3090" s="71"/>
      <c r="H3090" s="6">
        <f t="shared" si="204"/>
        <v>0</v>
      </c>
      <c r="I3090" s="25" t="e">
        <f t="shared" si="203"/>
        <v>#DIV/0!</v>
      </c>
      <c r="M3090" s="2"/>
    </row>
    <row r="3091" spans="6:13" ht="12.75" hidden="1">
      <c r="F3091" s="71"/>
      <c r="G3091" s="71"/>
      <c r="H3091" s="6">
        <f t="shared" si="204"/>
        <v>0</v>
      </c>
      <c r="I3091" s="25" t="e">
        <f t="shared" si="203"/>
        <v>#DIV/0!</v>
      </c>
      <c r="M3091" s="2"/>
    </row>
    <row r="3092" spans="6:13" ht="12.75" hidden="1">
      <c r="F3092" s="71"/>
      <c r="G3092" s="71"/>
      <c r="H3092" s="6">
        <f t="shared" si="204"/>
        <v>0</v>
      </c>
      <c r="I3092" s="25" t="e">
        <f t="shared" si="203"/>
        <v>#DIV/0!</v>
      </c>
      <c r="M3092" s="2"/>
    </row>
    <row r="3093" spans="6:13" ht="12.75" hidden="1">
      <c r="F3093" s="71"/>
      <c r="G3093" s="71"/>
      <c r="H3093" s="6">
        <f t="shared" si="204"/>
        <v>0</v>
      </c>
      <c r="I3093" s="25" t="e">
        <f t="shared" si="203"/>
        <v>#DIV/0!</v>
      </c>
      <c r="M3093" s="2"/>
    </row>
    <row r="3094" spans="6:13" ht="12.75" hidden="1">
      <c r="F3094" s="71"/>
      <c r="G3094" s="71"/>
      <c r="H3094" s="6">
        <f t="shared" si="204"/>
        <v>0</v>
      </c>
      <c r="I3094" s="25" t="e">
        <f t="shared" si="203"/>
        <v>#DIV/0!</v>
      </c>
      <c r="M3094" s="2"/>
    </row>
    <row r="3095" spans="6:13" ht="12.75" hidden="1">
      <c r="F3095" s="71"/>
      <c r="G3095" s="71"/>
      <c r="H3095" s="6">
        <f t="shared" si="204"/>
        <v>0</v>
      </c>
      <c r="I3095" s="25" t="e">
        <f t="shared" si="203"/>
        <v>#DIV/0!</v>
      </c>
      <c r="M3095" s="2"/>
    </row>
    <row r="3096" spans="6:13" ht="12.75" hidden="1">
      <c r="F3096" s="71"/>
      <c r="G3096" s="71"/>
      <c r="M3096" s="2"/>
    </row>
    <row r="3097" spans="6:13" ht="12.75" hidden="1">
      <c r="F3097" s="71"/>
      <c r="G3097" s="71"/>
      <c r="M3097" s="2"/>
    </row>
    <row r="3098" spans="6:13" ht="12.75" hidden="1">
      <c r="F3098" s="71"/>
      <c r="G3098" s="71"/>
      <c r="M3098" s="2"/>
    </row>
    <row r="3099" spans="6:13" ht="12.75" hidden="1">
      <c r="F3099" s="71"/>
      <c r="G3099" s="71"/>
      <c r="M3099" s="2"/>
    </row>
    <row r="3100" spans="6:13" ht="12.75" hidden="1">
      <c r="F3100" s="71"/>
      <c r="G3100" s="71"/>
      <c r="M3100" s="2"/>
    </row>
    <row r="3101" spans="6:13" ht="12.75" hidden="1">
      <c r="F3101" s="71"/>
      <c r="G3101" s="71"/>
      <c r="M3101" s="2"/>
    </row>
    <row r="3102" spans="6:13" ht="12.75" hidden="1">
      <c r="F3102" s="71"/>
      <c r="G3102" s="71"/>
      <c r="M3102" s="2"/>
    </row>
    <row r="3103" spans="6:13" ht="12.75" hidden="1">
      <c r="F3103" s="71"/>
      <c r="G3103" s="71"/>
      <c r="M3103" s="2"/>
    </row>
    <row r="3104" spans="6:13" ht="12.75" hidden="1">
      <c r="F3104" s="71"/>
      <c r="G3104" s="71"/>
      <c r="M3104" s="2"/>
    </row>
    <row r="3105" spans="6:13" ht="12.75" hidden="1">
      <c r="F3105" s="71"/>
      <c r="G3105" s="71"/>
      <c r="M3105" s="2"/>
    </row>
    <row r="3106" spans="6:13" ht="12.75" hidden="1">
      <c r="F3106" s="71"/>
      <c r="G3106" s="71"/>
      <c r="M3106" s="2"/>
    </row>
    <row r="3107" spans="6:13" ht="12.75" hidden="1">
      <c r="F3107" s="71"/>
      <c r="G3107" s="71"/>
      <c r="M3107" s="2"/>
    </row>
    <row r="3108" spans="6:13" ht="12.75" hidden="1">
      <c r="F3108" s="71"/>
      <c r="G3108" s="71"/>
      <c r="M3108" s="2"/>
    </row>
    <row r="3109" spans="6:13" ht="12.75" hidden="1">
      <c r="F3109" s="71"/>
      <c r="G3109" s="71"/>
      <c r="M3109" s="2"/>
    </row>
    <row r="3110" spans="6:13" ht="12.75" hidden="1">
      <c r="F3110" s="71"/>
      <c r="G3110" s="71"/>
      <c r="M3110" s="2"/>
    </row>
    <row r="3111" spans="6:13" ht="12.75" hidden="1">
      <c r="F3111" s="71"/>
      <c r="G3111" s="71"/>
      <c r="M3111" s="2"/>
    </row>
    <row r="3112" spans="6:13" ht="12.75" hidden="1">
      <c r="F3112" s="71"/>
      <c r="G3112" s="71"/>
      <c r="M3112" s="2"/>
    </row>
    <row r="3113" spans="6:13" ht="12.75" hidden="1">
      <c r="F3113" s="71"/>
      <c r="G3113" s="71"/>
      <c r="M3113" s="2"/>
    </row>
    <row r="3114" spans="6:13" ht="12.75" hidden="1">
      <c r="F3114" s="71"/>
      <c r="G3114" s="71"/>
      <c r="M3114" s="2"/>
    </row>
    <row r="3115" spans="6:13" ht="12.75" hidden="1">
      <c r="F3115" s="71"/>
      <c r="G3115" s="71"/>
      <c r="M3115" s="2"/>
    </row>
    <row r="3116" spans="6:13" ht="12.75" hidden="1">
      <c r="F3116" s="71"/>
      <c r="G3116" s="71"/>
      <c r="M3116" s="2"/>
    </row>
    <row r="3117" spans="6:13" ht="12.75" hidden="1">
      <c r="F3117" s="71"/>
      <c r="G3117" s="71"/>
      <c r="M3117" s="2"/>
    </row>
    <row r="3118" spans="6:13" ht="12.75" hidden="1">
      <c r="F3118" s="71"/>
      <c r="G3118" s="71"/>
      <c r="M3118" s="2"/>
    </row>
    <row r="3119" spans="6:13" ht="12.75" hidden="1">
      <c r="F3119" s="71"/>
      <c r="G3119" s="71"/>
      <c r="M3119" s="2"/>
    </row>
    <row r="3120" spans="6:13" ht="12.75" hidden="1">
      <c r="F3120" s="71"/>
      <c r="G3120" s="71"/>
      <c r="M3120" s="2"/>
    </row>
    <row r="3121" spans="6:13" ht="12.75" hidden="1">
      <c r="F3121" s="71"/>
      <c r="G3121" s="71"/>
      <c r="M3121" s="2"/>
    </row>
    <row r="3122" spans="6:13" ht="12.75" hidden="1">
      <c r="F3122" s="71"/>
      <c r="G3122" s="71"/>
      <c r="M3122" s="2"/>
    </row>
    <row r="3123" spans="6:13" ht="12.75" hidden="1">
      <c r="F3123" s="71"/>
      <c r="G3123" s="71"/>
      <c r="M3123" s="2"/>
    </row>
    <row r="3124" spans="6:13" ht="12.75" hidden="1">
      <c r="F3124" s="71"/>
      <c r="G3124" s="71"/>
      <c r="M3124" s="2"/>
    </row>
    <row r="3125" spans="6:13" ht="12.75" hidden="1">
      <c r="F3125" s="71"/>
      <c r="G3125" s="71"/>
      <c r="M3125" s="2"/>
    </row>
    <row r="3126" spans="6:13" ht="12.75" hidden="1">
      <c r="F3126" s="71"/>
      <c r="G3126" s="71"/>
      <c r="M3126" s="2"/>
    </row>
    <row r="3127" spans="6:13" ht="12.75" hidden="1">
      <c r="F3127" s="71"/>
      <c r="G3127" s="71"/>
      <c r="M3127" s="2"/>
    </row>
    <row r="3128" spans="6:13" ht="12.75" hidden="1">
      <c r="F3128" s="71"/>
      <c r="G3128" s="71"/>
      <c r="M3128" s="2"/>
    </row>
    <row r="3129" spans="6:13" ht="12.75" hidden="1">
      <c r="F3129" s="71"/>
      <c r="G3129" s="71"/>
      <c r="M3129" s="2"/>
    </row>
    <row r="3130" spans="6:13" ht="12.75" hidden="1">
      <c r="F3130" s="71"/>
      <c r="G3130" s="71"/>
      <c r="M3130" s="2"/>
    </row>
    <row r="3131" spans="6:13" ht="12.75" hidden="1">
      <c r="F3131" s="71"/>
      <c r="G3131" s="71"/>
      <c r="M3131" s="2"/>
    </row>
    <row r="3132" spans="6:13" ht="12.75" hidden="1">
      <c r="F3132" s="71"/>
      <c r="G3132" s="71"/>
      <c r="M3132" s="2"/>
    </row>
    <row r="3133" spans="6:13" ht="12.75" hidden="1">
      <c r="F3133" s="71"/>
      <c r="G3133" s="71"/>
      <c r="M3133" s="2"/>
    </row>
    <row r="3134" spans="6:13" ht="12.75" hidden="1">
      <c r="F3134" s="71"/>
      <c r="G3134" s="71"/>
      <c r="M3134" s="2"/>
    </row>
    <row r="3135" spans="6:13" ht="12.75" hidden="1">
      <c r="F3135" s="71"/>
      <c r="G3135" s="71"/>
      <c r="M3135" s="2"/>
    </row>
    <row r="3136" spans="6:13" ht="12.75" hidden="1">
      <c r="F3136" s="71"/>
      <c r="G3136" s="71"/>
      <c r="M3136" s="2"/>
    </row>
    <row r="3137" spans="6:13" ht="12.75" hidden="1">
      <c r="F3137" s="71"/>
      <c r="G3137" s="71"/>
      <c r="M3137" s="2"/>
    </row>
    <row r="3138" spans="6:13" ht="12.75" hidden="1">
      <c r="F3138" s="71"/>
      <c r="G3138" s="71"/>
      <c r="M3138" s="2"/>
    </row>
    <row r="3139" spans="6:13" ht="12.75" hidden="1">
      <c r="F3139" s="71"/>
      <c r="G3139" s="71"/>
      <c r="M3139" s="2"/>
    </row>
    <row r="3140" spans="6:13" ht="12.75" hidden="1">
      <c r="F3140" s="71"/>
      <c r="G3140" s="71"/>
      <c r="M3140" s="2"/>
    </row>
    <row r="3141" spans="6:13" ht="12.75" hidden="1">
      <c r="F3141" s="71"/>
      <c r="G3141" s="71"/>
      <c r="M3141" s="2"/>
    </row>
    <row r="3142" spans="6:13" ht="12.75" hidden="1">
      <c r="F3142" s="71"/>
      <c r="G3142" s="71"/>
      <c r="M3142" s="2"/>
    </row>
    <row r="3143" spans="6:13" ht="12.75" hidden="1">
      <c r="F3143" s="71"/>
      <c r="G3143" s="71"/>
      <c r="M3143" s="2"/>
    </row>
    <row r="3144" spans="6:13" ht="12.75" hidden="1">
      <c r="F3144" s="71"/>
      <c r="G3144" s="71"/>
      <c r="M3144" s="2"/>
    </row>
    <row r="3145" spans="6:13" ht="12.75" hidden="1">
      <c r="F3145" s="71"/>
      <c r="G3145" s="71"/>
      <c r="M3145" s="2"/>
    </row>
    <row r="3146" spans="6:13" ht="12.75" hidden="1">
      <c r="F3146" s="71"/>
      <c r="G3146" s="71"/>
      <c r="M3146" s="2"/>
    </row>
    <row r="3147" spans="6:13" ht="12.75" hidden="1">
      <c r="F3147" s="71"/>
      <c r="G3147" s="71"/>
      <c r="M3147" s="2"/>
    </row>
    <row r="3148" spans="6:13" ht="12.75" hidden="1">
      <c r="F3148" s="71"/>
      <c r="G3148" s="71"/>
      <c r="M3148" s="2"/>
    </row>
    <row r="3149" spans="6:13" ht="12.75" hidden="1">
      <c r="F3149" s="71"/>
      <c r="G3149" s="71"/>
      <c r="M3149" s="2"/>
    </row>
    <row r="3150" spans="6:13" ht="12.75" hidden="1">
      <c r="F3150" s="71"/>
      <c r="G3150" s="71"/>
      <c r="M3150" s="2"/>
    </row>
    <row r="3151" spans="6:13" ht="12.75" hidden="1">
      <c r="F3151" s="71"/>
      <c r="G3151" s="71"/>
      <c r="M3151" s="2"/>
    </row>
    <row r="3152" spans="6:13" ht="12.75" hidden="1">
      <c r="F3152" s="71"/>
      <c r="G3152" s="71"/>
      <c r="M3152" s="2"/>
    </row>
    <row r="3153" spans="6:13" ht="12.75" hidden="1">
      <c r="F3153" s="71"/>
      <c r="G3153" s="71"/>
      <c r="M3153" s="2"/>
    </row>
    <row r="3154" spans="6:13" ht="12.75" hidden="1">
      <c r="F3154" s="71"/>
      <c r="G3154" s="71"/>
      <c r="M3154" s="2"/>
    </row>
    <row r="3155" spans="6:13" ht="12.75" hidden="1">
      <c r="F3155" s="71"/>
      <c r="G3155" s="71"/>
      <c r="M3155" s="2"/>
    </row>
    <row r="3156" spans="6:13" ht="12.75" hidden="1">
      <c r="F3156" s="71"/>
      <c r="G3156" s="71"/>
      <c r="M3156" s="2"/>
    </row>
    <row r="3157" spans="6:13" ht="12.75" hidden="1">
      <c r="F3157" s="71"/>
      <c r="G3157" s="71"/>
      <c r="M3157" s="2"/>
    </row>
    <row r="3158" spans="6:13" ht="12.75" hidden="1">
      <c r="F3158" s="71"/>
      <c r="G3158" s="71"/>
      <c r="M3158" s="2"/>
    </row>
    <row r="3159" spans="6:13" ht="12.75" hidden="1">
      <c r="F3159" s="71"/>
      <c r="G3159" s="71"/>
      <c r="M3159" s="2"/>
    </row>
    <row r="3160" spans="6:13" ht="12.75" hidden="1">
      <c r="F3160" s="71"/>
      <c r="G3160" s="71"/>
      <c r="M3160" s="2"/>
    </row>
    <row r="3161" spans="6:13" ht="12.75" hidden="1">
      <c r="F3161" s="71"/>
      <c r="G3161" s="71"/>
      <c r="M3161" s="2"/>
    </row>
    <row r="3162" spans="6:13" ht="12.75" hidden="1">
      <c r="F3162" s="71"/>
      <c r="G3162" s="71"/>
      <c r="M3162" s="2"/>
    </row>
    <row r="3163" spans="6:13" ht="12.75" hidden="1">
      <c r="F3163" s="71"/>
      <c r="G3163" s="71"/>
      <c r="M3163" s="2"/>
    </row>
    <row r="3164" spans="6:13" ht="12.75" hidden="1">
      <c r="F3164" s="71"/>
      <c r="G3164" s="71"/>
      <c r="M3164" s="2"/>
    </row>
    <row r="3165" spans="6:13" ht="12.75">
      <c r="F3165" s="71"/>
      <c r="G3165" s="71"/>
      <c r="M3165" s="2"/>
    </row>
    <row r="3166" spans="6:13" ht="12.75" hidden="1">
      <c r="F3166" s="71"/>
      <c r="G3166" s="71"/>
      <c r="M3166" s="2">
        <v>525</v>
      </c>
    </row>
    <row r="3167" spans="6:13" ht="12.75" hidden="1">
      <c r="F3167" s="71"/>
      <c r="G3167" s="71"/>
      <c r="M3167" s="2">
        <v>525</v>
      </c>
    </row>
    <row r="3168" spans="6:13" ht="12.75" hidden="1">
      <c r="F3168" s="71"/>
      <c r="G3168" s="71"/>
      <c r="M3168" s="2">
        <v>525</v>
      </c>
    </row>
    <row r="3169" spans="6:13" ht="12.75" hidden="1">
      <c r="F3169" s="71"/>
      <c r="G3169" s="71"/>
      <c r="M3169" s="2">
        <v>525</v>
      </c>
    </row>
    <row r="3170" spans="6:13" ht="12.75" hidden="1">
      <c r="F3170" s="71"/>
      <c r="G3170" s="71"/>
      <c r="M3170" s="2">
        <v>525</v>
      </c>
    </row>
    <row r="3171" spans="6:13" ht="12.75" hidden="1">
      <c r="F3171" s="71"/>
      <c r="G3171" s="71"/>
      <c r="M3171" s="2">
        <v>525</v>
      </c>
    </row>
    <row r="3172" spans="6:13" ht="12.75" hidden="1">
      <c r="F3172" s="71"/>
      <c r="G3172" s="71"/>
      <c r="M3172" s="2">
        <v>525</v>
      </c>
    </row>
    <row r="3173" spans="6:13" ht="12.75" hidden="1">
      <c r="F3173" s="71"/>
      <c r="G3173" s="71"/>
      <c r="M3173" s="2">
        <v>525</v>
      </c>
    </row>
    <row r="3174" spans="6:13" ht="12.75" hidden="1">
      <c r="F3174" s="71"/>
      <c r="G3174" s="71"/>
      <c r="M3174" s="2">
        <v>525</v>
      </c>
    </row>
    <row r="3175" spans="6:13" ht="12.75" hidden="1">
      <c r="F3175" s="71"/>
      <c r="G3175" s="71"/>
      <c r="M3175" s="2">
        <v>525</v>
      </c>
    </row>
    <row r="3176" spans="6:13" ht="12.75" hidden="1">
      <c r="F3176" s="71"/>
      <c r="G3176" s="71"/>
      <c r="M3176" s="2">
        <v>525</v>
      </c>
    </row>
    <row r="3177" spans="6:13" ht="12.75" hidden="1">
      <c r="F3177" s="71"/>
      <c r="G3177" s="71"/>
      <c r="M3177" s="2">
        <v>525</v>
      </c>
    </row>
    <row r="3178" spans="6:13" ht="12.75" hidden="1">
      <c r="F3178" s="71"/>
      <c r="G3178" s="71"/>
      <c r="M3178" s="2">
        <v>525</v>
      </c>
    </row>
    <row r="3179" spans="6:13" ht="12.75" hidden="1">
      <c r="F3179" s="71"/>
      <c r="G3179" s="71"/>
      <c r="M3179" s="2">
        <v>525</v>
      </c>
    </row>
    <row r="3180" spans="1:13" s="305" customFormat="1" ht="12.75">
      <c r="A3180" s="300"/>
      <c r="B3180" s="301">
        <v>-2530634</v>
      </c>
      <c r="C3180" s="302" t="s">
        <v>1255</v>
      </c>
      <c r="D3180" s="300" t="s">
        <v>1269</v>
      </c>
      <c r="E3180" s="300"/>
      <c r="F3180" s="303"/>
      <c r="G3180" s="303"/>
      <c r="H3180" s="301">
        <f>H3164-B3180</f>
        <v>2530634</v>
      </c>
      <c r="I3180" s="304">
        <f aca="true" t="shared" si="205" ref="I3180:I3190">+B3180/M3180</f>
        <v>-5061.268</v>
      </c>
      <c r="K3180" s="294">
        <v>500</v>
      </c>
      <c r="L3180" s="295"/>
      <c r="M3180" s="294">
        <v>500</v>
      </c>
    </row>
    <row r="3181" spans="1:13" s="305" customFormat="1" ht="12.75">
      <c r="A3181" s="300"/>
      <c r="B3181" s="301">
        <v>1116020</v>
      </c>
      <c r="C3181" s="302" t="s">
        <v>1255</v>
      </c>
      <c r="D3181" s="300" t="s">
        <v>1261</v>
      </c>
      <c r="E3181" s="300"/>
      <c r="F3181" s="303"/>
      <c r="G3181" s="303"/>
      <c r="H3181" s="301">
        <f>H3165-B3181</f>
        <v>-1116020</v>
      </c>
      <c r="I3181" s="304">
        <f t="shared" si="205"/>
        <v>2232.04</v>
      </c>
      <c r="K3181" s="294">
        <v>500</v>
      </c>
      <c r="L3181" s="295"/>
      <c r="M3181" s="294">
        <v>500</v>
      </c>
    </row>
    <row r="3182" spans="1:13" s="305" customFormat="1" ht="12.75">
      <c r="A3182" s="300"/>
      <c r="B3182" s="301">
        <v>0</v>
      </c>
      <c r="C3182" s="302" t="s">
        <v>1255</v>
      </c>
      <c r="D3182" s="300" t="s">
        <v>1262</v>
      </c>
      <c r="E3182" s="300"/>
      <c r="F3182" s="303"/>
      <c r="G3182" s="303"/>
      <c r="H3182" s="301">
        <f>H3166-B3182</f>
        <v>0</v>
      </c>
      <c r="I3182" s="304">
        <f t="shared" si="205"/>
        <v>0</v>
      </c>
      <c r="K3182" s="294">
        <v>495</v>
      </c>
      <c r="L3182" s="295"/>
      <c r="M3182" s="294">
        <v>495</v>
      </c>
    </row>
    <row r="3183" spans="1:13" s="305" customFormat="1" ht="12.75">
      <c r="A3183" s="300"/>
      <c r="B3183" s="301">
        <v>0</v>
      </c>
      <c r="C3183" s="302" t="s">
        <v>1255</v>
      </c>
      <c r="D3183" s="300" t="s">
        <v>1263</v>
      </c>
      <c r="E3183" s="300"/>
      <c r="F3183" s="303"/>
      <c r="G3183" s="303"/>
      <c r="H3183" s="301">
        <f>H3167-B3183</f>
        <v>0</v>
      </c>
      <c r="I3183" s="304">
        <f t="shared" si="205"/>
        <v>0</v>
      </c>
      <c r="K3183" s="294">
        <v>495</v>
      </c>
      <c r="L3183" s="295"/>
      <c r="M3183" s="294">
        <v>495</v>
      </c>
    </row>
    <row r="3184" spans="1:13" s="305" customFormat="1" ht="12.75">
      <c r="A3184" s="300"/>
      <c r="B3184" s="301">
        <v>-1407579</v>
      </c>
      <c r="C3184" s="302" t="s">
        <v>1255</v>
      </c>
      <c r="D3184" s="300" t="s">
        <v>1270</v>
      </c>
      <c r="E3184" s="300"/>
      <c r="F3184" s="303"/>
      <c r="G3184" s="303"/>
      <c r="H3184" s="301">
        <f>H3167-B3184</f>
        <v>1407579</v>
      </c>
      <c r="I3184" s="304">
        <f t="shared" si="205"/>
        <v>-2815.158</v>
      </c>
      <c r="K3184" s="294">
        <v>500</v>
      </c>
      <c r="L3184" s="295"/>
      <c r="M3184" s="294">
        <v>500</v>
      </c>
    </row>
    <row r="3185" spans="1:13" s="305" customFormat="1" ht="12.75">
      <c r="A3185" s="300"/>
      <c r="B3185" s="301">
        <v>1980971</v>
      </c>
      <c r="C3185" s="302" t="s">
        <v>1255</v>
      </c>
      <c r="D3185" s="300" t="s">
        <v>1264</v>
      </c>
      <c r="E3185" s="300"/>
      <c r="F3185" s="303"/>
      <c r="G3185" s="303"/>
      <c r="H3185" s="301">
        <f>H3168-B3185</f>
        <v>-1980971</v>
      </c>
      <c r="I3185" s="304">
        <f t="shared" si="205"/>
        <v>3961.942</v>
      </c>
      <c r="K3185" s="294">
        <v>500</v>
      </c>
      <c r="L3185" s="295"/>
      <c r="M3185" s="294">
        <v>500</v>
      </c>
    </row>
    <row r="3186" spans="1:13" s="305" customFormat="1" ht="12.75">
      <c r="A3186" s="300"/>
      <c r="B3186" s="301">
        <v>0</v>
      </c>
      <c r="C3186" s="302" t="s">
        <v>1255</v>
      </c>
      <c r="D3186" s="300" t="s">
        <v>1265</v>
      </c>
      <c r="E3186" s="300"/>
      <c r="F3186" s="303"/>
      <c r="G3186" s="303"/>
      <c r="H3186" s="301">
        <f>H3169-B3186</f>
        <v>0</v>
      </c>
      <c r="I3186" s="304">
        <f>+B3186/M3186</f>
        <v>0</v>
      </c>
      <c r="K3186" s="294">
        <v>525</v>
      </c>
      <c r="L3186" s="295"/>
      <c r="M3186" s="294">
        <v>525</v>
      </c>
    </row>
    <row r="3187" spans="1:13" s="305" customFormat="1" ht="12.75">
      <c r="A3187" s="300"/>
      <c r="B3187" s="301">
        <v>0</v>
      </c>
      <c r="C3187" s="302" t="s">
        <v>1255</v>
      </c>
      <c r="D3187" s="300" t="s">
        <v>1266</v>
      </c>
      <c r="E3187" s="300"/>
      <c r="F3187" s="303"/>
      <c r="G3187" s="303"/>
      <c r="H3187" s="301">
        <f>H3170-B3187</f>
        <v>0</v>
      </c>
      <c r="I3187" s="304">
        <f>+B3187/M3187</f>
        <v>0</v>
      </c>
      <c r="K3187" s="294">
        <v>525</v>
      </c>
      <c r="L3187" s="295"/>
      <c r="M3187" s="294">
        <v>525</v>
      </c>
    </row>
    <row r="3188" spans="1:13" s="305" customFormat="1" ht="12.75">
      <c r="A3188" s="300"/>
      <c r="B3188" s="301">
        <v>-131697</v>
      </c>
      <c r="C3188" s="302" t="s">
        <v>1255</v>
      </c>
      <c r="D3188" s="300" t="s">
        <v>1286</v>
      </c>
      <c r="E3188" s="300"/>
      <c r="F3188" s="303"/>
      <c r="G3188" s="303"/>
      <c r="H3188" s="301">
        <f>H3170-B3188</f>
        <v>131697</v>
      </c>
      <c r="I3188" s="304">
        <f>+B3188/M3188</f>
        <v>-246.1626168224299</v>
      </c>
      <c r="K3188" s="294">
        <v>535</v>
      </c>
      <c r="L3188" s="295"/>
      <c r="M3188" s="294">
        <v>535</v>
      </c>
    </row>
    <row r="3189" spans="1:13" s="305" customFormat="1" ht="12.75">
      <c r="A3189" s="300"/>
      <c r="B3189" s="301">
        <v>0</v>
      </c>
      <c r="C3189" s="302" t="s">
        <v>1255</v>
      </c>
      <c r="D3189" s="300" t="s">
        <v>1284</v>
      </c>
      <c r="E3189" s="300"/>
      <c r="F3189" s="303"/>
      <c r="G3189" s="303"/>
      <c r="H3189" s="301">
        <f>H3171-B3189</f>
        <v>0</v>
      </c>
      <c r="I3189" s="304">
        <f>+B3189/M3189</f>
        <v>0</v>
      </c>
      <c r="K3189" s="294">
        <v>535</v>
      </c>
      <c r="L3189" s="295"/>
      <c r="M3189" s="294">
        <v>535</v>
      </c>
    </row>
    <row r="3190" spans="1:13" s="305" customFormat="1" ht="12.75">
      <c r="A3190" s="306"/>
      <c r="B3190" s="307">
        <f>SUM(B3180:B3189)</f>
        <v>-972919</v>
      </c>
      <c r="C3190" s="306" t="s">
        <v>1255</v>
      </c>
      <c r="D3190" s="306" t="s">
        <v>1285</v>
      </c>
      <c r="E3190" s="306"/>
      <c r="F3190" s="308"/>
      <c r="G3190" s="308"/>
      <c r="H3190" s="307">
        <f>H3181-B3190</f>
        <v>-143101</v>
      </c>
      <c r="I3190" s="309">
        <f t="shared" si="205"/>
        <v>-1818.540186915888</v>
      </c>
      <c r="J3190" s="310"/>
      <c r="K3190" s="299">
        <v>535</v>
      </c>
      <c r="L3190" s="299"/>
      <c r="M3190" s="299">
        <v>535</v>
      </c>
    </row>
    <row r="3191" spans="6:13" ht="12.75">
      <c r="F3191" s="71"/>
      <c r="G3191" s="71"/>
      <c r="M3191" s="2"/>
    </row>
    <row r="3192" spans="6:13" ht="12.75">
      <c r="F3192" s="71"/>
      <c r="G3192" s="71"/>
      <c r="M3192" s="2"/>
    </row>
    <row r="3193" spans="6:13" ht="12.75">
      <c r="F3193" s="71"/>
      <c r="G3193" s="71"/>
      <c r="M3193" s="2"/>
    </row>
    <row r="3194" spans="2:13" ht="12.75">
      <c r="B3194" s="44"/>
      <c r="F3194" s="82"/>
      <c r="G3194" s="71"/>
      <c r="M3194" s="2"/>
    </row>
    <row r="3195" spans="1:13" s="295" customFormat="1" ht="12.75" hidden="1">
      <c r="A3195" s="290"/>
      <c r="B3195" s="291"/>
      <c r="C3195" s="290"/>
      <c r="D3195" s="290"/>
      <c r="E3195" s="290"/>
      <c r="F3195" s="292"/>
      <c r="G3195" s="292"/>
      <c r="H3195" s="291"/>
      <c r="I3195" s="274"/>
      <c r="K3195" s="43"/>
      <c r="L3195" s="18"/>
      <c r="M3195" s="2"/>
    </row>
    <row r="3196" spans="1:13" s="295" customFormat="1" ht="12.75" hidden="1">
      <c r="A3196" s="290"/>
      <c r="B3196" s="291"/>
      <c r="C3196" s="290"/>
      <c r="D3196" s="290"/>
      <c r="E3196" s="290"/>
      <c r="F3196" s="292"/>
      <c r="G3196" s="292"/>
      <c r="H3196" s="291"/>
      <c r="I3196" s="274"/>
      <c r="K3196" s="43"/>
      <c r="L3196" s="18"/>
      <c r="M3196" s="2"/>
    </row>
    <row r="3197" spans="1:13" ht="12.75" hidden="1">
      <c r="A3197" s="15"/>
      <c r="B3197" s="9"/>
      <c r="F3197" s="71"/>
      <c r="G3197" s="71"/>
      <c r="H3197" s="291"/>
      <c r="I3197" s="25" t="e">
        <f aca="true" t="shared" si="206" ref="I3197:I3260">+B3197/M3197</f>
        <v>#DIV/0!</v>
      </c>
      <c r="M3197" s="2"/>
    </row>
    <row r="3198" spans="1:13" ht="12.75" hidden="1">
      <c r="A3198" s="15"/>
      <c r="B3198" s="9"/>
      <c r="F3198" s="71"/>
      <c r="G3198" s="71"/>
      <c r="H3198" s="291"/>
      <c r="I3198" s="25" t="e">
        <f t="shared" si="206"/>
        <v>#DIV/0!</v>
      </c>
      <c r="M3198" s="2"/>
    </row>
    <row r="3199" spans="1:13" ht="12.75" hidden="1">
      <c r="A3199" s="15"/>
      <c r="B3199" s="9"/>
      <c r="F3199" s="71"/>
      <c r="G3199" s="71"/>
      <c r="H3199" s="6">
        <f aca="true" t="shared" si="207" ref="H3199:H3262">H3198-B3199</f>
        <v>0</v>
      </c>
      <c r="I3199" s="25" t="e">
        <f t="shared" si="206"/>
        <v>#DIV/0!</v>
      </c>
      <c r="M3199" s="2"/>
    </row>
    <row r="3200" spans="1:13" ht="12.75" hidden="1">
      <c r="A3200" s="15"/>
      <c r="B3200" s="9"/>
      <c r="F3200" s="71"/>
      <c r="G3200" s="71"/>
      <c r="H3200" s="6">
        <f t="shared" si="207"/>
        <v>0</v>
      </c>
      <c r="I3200" s="25" t="e">
        <f t="shared" si="206"/>
        <v>#DIV/0!</v>
      </c>
      <c r="M3200" s="2"/>
    </row>
    <row r="3201" spans="1:13" ht="12.75" hidden="1">
      <c r="A3201" s="15"/>
      <c r="B3201" s="9"/>
      <c r="F3201" s="71"/>
      <c r="G3201" s="71"/>
      <c r="H3201" s="6">
        <f t="shared" si="207"/>
        <v>0</v>
      </c>
      <c r="I3201" s="25" t="e">
        <f t="shared" si="206"/>
        <v>#DIV/0!</v>
      </c>
      <c r="M3201" s="2"/>
    </row>
    <row r="3202" spans="1:13" ht="12.75" hidden="1">
      <c r="A3202" s="15"/>
      <c r="B3202" s="9"/>
      <c r="F3202" s="71"/>
      <c r="G3202" s="71"/>
      <c r="H3202" s="6">
        <f t="shared" si="207"/>
        <v>0</v>
      </c>
      <c r="I3202" s="25" t="e">
        <f t="shared" si="206"/>
        <v>#DIV/0!</v>
      </c>
      <c r="M3202" s="2"/>
    </row>
    <row r="3203" spans="1:13" ht="12.75" hidden="1">
      <c r="A3203" s="15"/>
      <c r="B3203" s="9"/>
      <c r="F3203" s="71"/>
      <c r="G3203" s="71"/>
      <c r="H3203" s="6">
        <f t="shared" si="207"/>
        <v>0</v>
      </c>
      <c r="I3203" s="25" t="e">
        <f t="shared" si="206"/>
        <v>#DIV/0!</v>
      </c>
      <c r="M3203" s="2"/>
    </row>
    <row r="3204" spans="1:13" ht="12.75" hidden="1">
      <c r="A3204" s="15"/>
      <c r="B3204" s="9"/>
      <c r="F3204" s="71"/>
      <c r="G3204" s="71"/>
      <c r="H3204" s="6">
        <f t="shared" si="207"/>
        <v>0</v>
      </c>
      <c r="I3204" s="25" t="e">
        <f t="shared" si="206"/>
        <v>#DIV/0!</v>
      </c>
      <c r="M3204" s="2"/>
    </row>
    <row r="3205" spans="1:13" ht="12.75" hidden="1">
      <c r="A3205" s="15"/>
      <c r="B3205" s="9"/>
      <c r="F3205" s="71"/>
      <c r="G3205" s="71"/>
      <c r="H3205" s="6">
        <f t="shared" si="207"/>
        <v>0</v>
      </c>
      <c r="I3205" s="25" t="e">
        <f t="shared" si="206"/>
        <v>#DIV/0!</v>
      </c>
      <c r="M3205" s="2"/>
    </row>
    <row r="3206" spans="1:13" ht="12.75" hidden="1">
      <c r="A3206" s="15"/>
      <c r="B3206" s="9"/>
      <c r="F3206" s="71"/>
      <c r="G3206" s="71"/>
      <c r="H3206" s="6">
        <f t="shared" si="207"/>
        <v>0</v>
      </c>
      <c r="I3206" s="25" t="e">
        <f t="shared" si="206"/>
        <v>#DIV/0!</v>
      </c>
      <c r="M3206" s="2"/>
    </row>
    <row r="3207" spans="1:13" ht="12.75" hidden="1">
      <c r="A3207" s="15"/>
      <c r="B3207" s="9"/>
      <c r="F3207" s="71"/>
      <c r="G3207" s="71"/>
      <c r="H3207" s="6">
        <f t="shared" si="207"/>
        <v>0</v>
      </c>
      <c r="I3207" s="25" t="e">
        <f t="shared" si="206"/>
        <v>#DIV/0!</v>
      </c>
      <c r="M3207" s="2"/>
    </row>
    <row r="3208" spans="1:13" ht="12.75" hidden="1">
      <c r="A3208" s="15"/>
      <c r="B3208" s="9"/>
      <c r="F3208" s="71"/>
      <c r="G3208" s="71"/>
      <c r="H3208" s="6">
        <f t="shared" si="207"/>
        <v>0</v>
      </c>
      <c r="I3208" s="25" t="e">
        <f t="shared" si="206"/>
        <v>#DIV/0!</v>
      </c>
      <c r="M3208" s="2"/>
    </row>
    <row r="3209" spans="1:13" ht="12.75" hidden="1">
      <c r="A3209" s="15"/>
      <c r="B3209" s="9"/>
      <c r="F3209" s="71"/>
      <c r="G3209" s="71"/>
      <c r="H3209" s="6">
        <f t="shared" si="207"/>
        <v>0</v>
      </c>
      <c r="I3209" s="25" t="e">
        <f t="shared" si="206"/>
        <v>#DIV/0!</v>
      </c>
      <c r="M3209" s="2"/>
    </row>
    <row r="3210" spans="1:13" ht="12.75" hidden="1">
      <c r="A3210" s="15"/>
      <c r="B3210" s="9"/>
      <c r="F3210" s="71"/>
      <c r="G3210" s="71"/>
      <c r="H3210" s="6">
        <f t="shared" si="207"/>
        <v>0</v>
      </c>
      <c r="I3210" s="25" t="e">
        <f t="shared" si="206"/>
        <v>#DIV/0!</v>
      </c>
      <c r="M3210" s="2"/>
    </row>
    <row r="3211" spans="1:13" ht="12.75" hidden="1">
      <c r="A3211" s="15"/>
      <c r="F3211" s="71"/>
      <c r="G3211" s="71"/>
      <c r="H3211" s="6">
        <f t="shared" si="207"/>
        <v>0</v>
      </c>
      <c r="I3211" s="25" t="e">
        <f t="shared" si="206"/>
        <v>#DIV/0!</v>
      </c>
      <c r="M3211" s="2"/>
    </row>
    <row r="3212" spans="1:13" ht="12.75" hidden="1">
      <c r="A3212" s="15"/>
      <c r="B3212" s="7"/>
      <c r="F3212" s="71"/>
      <c r="G3212" s="71"/>
      <c r="H3212" s="6">
        <f t="shared" si="207"/>
        <v>0</v>
      </c>
      <c r="I3212" s="25" t="e">
        <f t="shared" si="206"/>
        <v>#DIV/0!</v>
      </c>
      <c r="M3212" s="2"/>
    </row>
    <row r="3213" spans="1:13" ht="12.75" hidden="1">
      <c r="A3213" s="15"/>
      <c r="F3213" s="71"/>
      <c r="G3213" s="71"/>
      <c r="H3213" s="6">
        <f t="shared" si="207"/>
        <v>0</v>
      </c>
      <c r="I3213" s="25" t="e">
        <f t="shared" si="206"/>
        <v>#DIV/0!</v>
      </c>
      <c r="M3213" s="2"/>
    </row>
    <row r="3214" spans="1:13" ht="12.75" hidden="1">
      <c r="A3214" s="15"/>
      <c r="F3214" s="71"/>
      <c r="G3214" s="71"/>
      <c r="H3214" s="6">
        <f t="shared" si="207"/>
        <v>0</v>
      </c>
      <c r="I3214" s="25" t="e">
        <f t="shared" si="206"/>
        <v>#DIV/0!</v>
      </c>
      <c r="M3214" s="2"/>
    </row>
    <row r="3215" spans="1:13" ht="12.75" hidden="1">
      <c r="A3215" s="15"/>
      <c r="F3215" s="71"/>
      <c r="G3215" s="71"/>
      <c r="H3215" s="6">
        <f t="shared" si="207"/>
        <v>0</v>
      </c>
      <c r="I3215" s="25" t="e">
        <f t="shared" si="206"/>
        <v>#DIV/0!</v>
      </c>
      <c r="M3215" s="2"/>
    </row>
    <row r="3216" spans="1:13" ht="12.75" hidden="1">
      <c r="A3216" s="15"/>
      <c r="F3216" s="71"/>
      <c r="G3216" s="71"/>
      <c r="H3216" s="6">
        <f t="shared" si="207"/>
        <v>0</v>
      </c>
      <c r="I3216" s="25" t="e">
        <f t="shared" si="206"/>
        <v>#DIV/0!</v>
      </c>
      <c r="M3216" s="2"/>
    </row>
    <row r="3217" spans="1:13" ht="12.75" hidden="1">
      <c r="A3217" s="15"/>
      <c r="F3217" s="71"/>
      <c r="G3217" s="71"/>
      <c r="H3217" s="6">
        <f t="shared" si="207"/>
        <v>0</v>
      </c>
      <c r="I3217" s="25" t="e">
        <f t="shared" si="206"/>
        <v>#DIV/0!</v>
      </c>
      <c r="M3217" s="2"/>
    </row>
    <row r="3218" spans="1:13" ht="12.75" hidden="1">
      <c r="A3218" s="15"/>
      <c r="F3218" s="71"/>
      <c r="G3218" s="71"/>
      <c r="H3218" s="6">
        <f t="shared" si="207"/>
        <v>0</v>
      </c>
      <c r="I3218" s="25" t="e">
        <f t="shared" si="206"/>
        <v>#DIV/0!</v>
      </c>
      <c r="M3218" s="2"/>
    </row>
    <row r="3219" spans="1:13" ht="12.75" hidden="1">
      <c r="A3219" s="15"/>
      <c r="F3219" s="71"/>
      <c r="G3219" s="71"/>
      <c r="H3219" s="6">
        <f t="shared" si="207"/>
        <v>0</v>
      </c>
      <c r="I3219" s="25" t="e">
        <f t="shared" si="206"/>
        <v>#DIV/0!</v>
      </c>
      <c r="M3219" s="2"/>
    </row>
    <row r="3220" spans="1:13" ht="12.75" hidden="1">
      <c r="A3220" s="15"/>
      <c r="F3220" s="71"/>
      <c r="G3220" s="71"/>
      <c r="H3220" s="6">
        <f t="shared" si="207"/>
        <v>0</v>
      </c>
      <c r="I3220" s="25" t="e">
        <f t="shared" si="206"/>
        <v>#DIV/0!</v>
      </c>
      <c r="M3220" s="2"/>
    </row>
    <row r="3221" spans="1:13" ht="12.75" hidden="1">
      <c r="A3221" s="15"/>
      <c r="F3221" s="71"/>
      <c r="G3221" s="71"/>
      <c r="H3221" s="6">
        <f t="shared" si="207"/>
        <v>0</v>
      </c>
      <c r="I3221" s="25" t="e">
        <f t="shared" si="206"/>
        <v>#DIV/0!</v>
      </c>
      <c r="M3221" s="2"/>
    </row>
    <row r="3222" spans="1:13" ht="12.75" hidden="1">
      <c r="A3222" s="15"/>
      <c r="F3222" s="71"/>
      <c r="G3222" s="71"/>
      <c r="H3222" s="6">
        <f t="shared" si="207"/>
        <v>0</v>
      </c>
      <c r="I3222" s="25" t="e">
        <f t="shared" si="206"/>
        <v>#DIV/0!</v>
      </c>
      <c r="M3222" s="2"/>
    </row>
    <row r="3223" spans="1:13" ht="12.75" hidden="1">
      <c r="A3223" s="15"/>
      <c r="F3223" s="71"/>
      <c r="G3223" s="71"/>
      <c r="H3223" s="6">
        <f t="shared" si="207"/>
        <v>0</v>
      </c>
      <c r="I3223" s="25" t="e">
        <f t="shared" si="206"/>
        <v>#DIV/0!</v>
      </c>
      <c r="M3223" s="2"/>
    </row>
    <row r="3224" spans="1:13" ht="12.75" hidden="1">
      <c r="A3224" s="15"/>
      <c r="F3224" s="71"/>
      <c r="G3224" s="71"/>
      <c r="H3224" s="6">
        <f t="shared" si="207"/>
        <v>0</v>
      </c>
      <c r="I3224" s="25" t="e">
        <f t="shared" si="206"/>
        <v>#DIV/0!</v>
      </c>
      <c r="M3224" s="2"/>
    </row>
    <row r="3225" spans="1:13" ht="12.75" hidden="1">
      <c r="A3225" s="15"/>
      <c r="F3225" s="71"/>
      <c r="G3225" s="71"/>
      <c r="H3225" s="6">
        <f t="shared" si="207"/>
        <v>0</v>
      </c>
      <c r="I3225" s="25" t="e">
        <f t="shared" si="206"/>
        <v>#DIV/0!</v>
      </c>
      <c r="M3225" s="2"/>
    </row>
    <row r="3226" spans="1:13" ht="12.75" hidden="1">
      <c r="A3226" s="15"/>
      <c r="F3226" s="71"/>
      <c r="G3226" s="71"/>
      <c r="H3226" s="6">
        <f t="shared" si="207"/>
        <v>0</v>
      </c>
      <c r="I3226" s="25" t="e">
        <f t="shared" si="206"/>
        <v>#DIV/0!</v>
      </c>
      <c r="M3226" s="2"/>
    </row>
    <row r="3227" spans="1:13" ht="12.75" hidden="1">
      <c r="A3227" s="15"/>
      <c r="F3227" s="71"/>
      <c r="G3227" s="71"/>
      <c r="H3227" s="6">
        <f t="shared" si="207"/>
        <v>0</v>
      </c>
      <c r="I3227" s="25" t="e">
        <f t="shared" si="206"/>
        <v>#DIV/0!</v>
      </c>
      <c r="M3227" s="2"/>
    </row>
    <row r="3228" spans="1:13" ht="12.75" hidden="1">
      <c r="A3228" s="15"/>
      <c r="F3228" s="71"/>
      <c r="G3228" s="71"/>
      <c r="H3228" s="6">
        <f t="shared" si="207"/>
        <v>0</v>
      </c>
      <c r="I3228" s="25" t="e">
        <f t="shared" si="206"/>
        <v>#DIV/0!</v>
      </c>
      <c r="M3228" s="2"/>
    </row>
    <row r="3229" spans="1:13" ht="12.75" hidden="1">
      <c r="A3229" s="15"/>
      <c r="F3229" s="71"/>
      <c r="G3229" s="71"/>
      <c r="H3229" s="6">
        <f t="shared" si="207"/>
        <v>0</v>
      </c>
      <c r="I3229" s="25" t="e">
        <f t="shared" si="206"/>
        <v>#DIV/0!</v>
      </c>
      <c r="M3229" s="2"/>
    </row>
    <row r="3230" spans="1:13" ht="12.75" hidden="1">
      <c r="A3230" s="15"/>
      <c r="F3230" s="71"/>
      <c r="G3230" s="71"/>
      <c r="H3230" s="6">
        <f t="shared" si="207"/>
        <v>0</v>
      </c>
      <c r="I3230" s="25" t="e">
        <f t="shared" si="206"/>
        <v>#DIV/0!</v>
      </c>
      <c r="M3230" s="2"/>
    </row>
    <row r="3231" spans="1:13" ht="12.75" hidden="1">
      <c r="A3231" s="15"/>
      <c r="F3231" s="71"/>
      <c r="G3231" s="71"/>
      <c r="H3231" s="6">
        <f t="shared" si="207"/>
        <v>0</v>
      </c>
      <c r="I3231" s="25" t="e">
        <f t="shared" si="206"/>
        <v>#DIV/0!</v>
      </c>
      <c r="M3231" s="2"/>
    </row>
    <row r="3232" spans="1:13" ht="12.75" hidden="1">
      <c r="A3232" s="15"/>
      <c r="F3232" s="71"/>
      <c r="G3232" s="71"/>
      <c r="H3232" s="6">
        <f t="shared" si="207"/>
        <v>0</v>
      </c>
      <c r="I3232" s="25" t="e">
        <f t="shared" si="206"/>
        <v>#DIV/0!</v>
      </c>
      <c r="M3232" s="2"/>
    </row>
    <row r="3233" spans="1:13" ht="12.75" hidden="1">
      <c r="A3233" s="15"/>
      <c r="F3233" s="71"/>
      <c r="G3233" s="71"/>
      <c r="H3233" s="6">
        <f t="shared" si="207"/>
        <v>0</v>
      </c>
      <c r="I3233" s="25" t="e">
        <f t="shared" si="206"/>
        <v>#DIV/0!</v>
      </c>
      <c r="M3233" s="2"/>
    </row>
    <row r="3234" spans="1:13" ht="12.75" hidden="1">
      <c r="A3234" s="15"/>
      <c r="F3234" s="71"/>
      <c r="G3234" s="71"/>
      <c r="H3234" s="6">
        <f t="shared" si="207"/>
        <v>0</v>
      </c>
      <c r="I3234" s="25" t="e">
        <f t="shared" si="206"/>
        <v>#DIV/0!</v>
      </c>
      <c r="M3234" s="2"/>
    </row>
    <row r="3235" spans="1:13" ht="12.75" hidden="1">
      <c r="A3235" s="15"/>
      <c r="F3235" s="71"/>
      <c r="G3235" s="71"/>
      <c r="H3235" s="6">
        <f t="shared" si="207"/>
        <v>0</v>
      </c>
      <c r="I3235" s="25" t="e">
        <f t="shared" si="206"/>
        <v>#DIV/0!</v>
      </c>
      <c r="M3235" s="2"/>
    </row>
    <row r="3236" spans="1:13" ht="12.75" hidden="1">
      <c r="A3236" s="15"/>
      <c r="F3236" s="71"/>
      <c r="G3236" s="71"/>
      <c r="H3236" s="6">
        <f t="shared" si="207"/>
        <v>0</v>
      </c>
      <c r="I3236" s="25" t="e">
        <f t="shared" si="206"/>
        <v>#DIV/0!</v>
      </c>
      <c r="M3236" s="2"/>
    </row>
    <row r="3237" spans="1:13" ht="12.75" hidden="1">
      <c r="A3237" s="15"/>
      <c r="F3237" s="71"/>
      <c r="G3237" s="71"/>
      <c r="H3237" s="6">
        <f t="shared" si="207"/>
        <v>0</v>
      </c>
      <c r="I3237" s="25" t="e">
        <f t="shared" si="206"/>
        <v>#DIV/0!</v>
      </c>
      <c r="M3237" s="2"/>
    </row>
    <row r="3238" spans="1:13" ht="12.75" hidden="1">
      <c r="A3238" s="15"/>
      <c r="F3238" s="71"/>
      <c r="G3238" s="71"/>
      <c r="H3238" s="6">
        <f t="shared" si="207"/>
        <v>0</v>
      </c>
      <c r="I3238" s="25" t="e">
        <f t="shared" si="206"/>
        <v>#DIV/0!</v>
      </c>
      <c r="M3238" s="2"/>
    </row>
    <row r="3239" spans="1:13" ht="12.75" hidden="1">
      <c r="A3239" s="15"/>
      <c r="F3239" s="71"/>
      <c r="G3239" s="71"/>
      <c r="H3239" s="6">
        <f t="shared" si="207"/>
        <v>0</v>
      </c>
      <c r="I3239" s="25" t="e">
        <f t="shared" si="206"/>
        <v>#DIV/0!</v>
      </c>
      <c r="M3239" s="2"/>
    </row>
    <row r="3240" spans="1:13" ht="12.75" hidden="1">
      <c r="A3240" s="15"/>
      <c r="F3240" s="71"/>
      <c r="G3240" s="71"/>
      <c r="H3240" s="6">
        <f t="shared" si="207"/>
        <v>0</v>
      </c>
      <c r="I3240" s="25" t="e">
        <f t="shared" si="206"/>
        <v>#DIV/0!</v>
      </c>
      <c r="M3240" s="2"/>
    </row>
    <row r="3241" spans="1:13" ht="12.75" hidden="1">
      <c r="A3241" s="15"/>
      <c r="F3241" s="71"/>
      <c r="G3241" s="71"/>
      <c r="H3241" s="6">
        <f t="shared" si="207"/>
        <v>0</v>
      </c>
      <c r="I3241" s="25" t="e">
        <f t="shared" si="206"/>
        <v>#DIV/0!</v>
      </c>
      <c r="M3241" s="2"/>
    </row>
    <row r="3242" spans="1:13" ht="12.75" hidden="1">
      <c r="A3242" s="15"/>
      <c r="F3242" s="71"/>
      <c r="G3242" s="71"/>
      <c r="H3242" s="6">
        <f t="shared" si="207"/>
        <v>0</v>
      </c>
      <c r="I3242" s="25" t="e">
        <f t="shared" si="206"/>
        <v>#DIV/0!</v>
      </c>
      <c r="M3242" s="2"/>
    </row>
    <row r="3243" spans="1:13" ht="12.75" hidden="1">
      <c r="A3243" s="15"/>
      <c r="F3243" s="71"/>
      <c r="G3243" s="71"/>
      <c r="H3243" s="6">
        <f t="shared" si="207"/>
        <v>0</v>
      </c>
      <c r="I3243" s="25" t="e">
        <f t="shared" si="206"/>
        <v>#DIV/0!</v>
      </c>
      <c r="M3243" s="2"/>
    </row>
    <row r="3244" spans="1:13" ht="12.75" hidden="1">
      <c r="A3244" s="15"/>
      <c r="F3244" s="71"/>
      <c r="G3244" s="71"/>
      <c r="H3244" s="6">
        <f t="shared" si="207"/>
        <v>0</v>
      </c>
      <c r="I3244" s="25" t="e">
        <f t="shared" si="206"/>
        <v>#DIV/0!</v>
      </c>
      <c r="M3244" s="2"/>
    </row>
    <row r="3245" spans="1:13" ht="12.75" hidden="1">
      <c r="A3245" s="15"/>
      <c r="F3245" s="71"/>
      <c r="G3245" s="71"/>
      <c r="H3245" s="6">
        <f t="shared" si="207"/>
        <v>0</v>
      </c>
      <c r="I3245" s="25" t="e">
        <f t="shared" si="206"/>
        <v>#DIV/0!</v>
      </c>
      <c r="M3245" s="2"/>
    </row>
    <row r="3246" spans="1:13" ht="12.75" hidden="1">
      <c r="A3246" s="15"/>
      <c r="F3246" s="71"/>
      <c r="G3246" s="71"/>
      <c r="H3246" s="6">
        <f t="shared" si="207"/>
        <v>0</v>
      </c>
      <c r="I3246" s="25" t="e">
        <f t="shared" si="206"/>
        <v>#DIV/0!</v>
      </c>
      <c r="M3246" s="2"/>
    </row>
    <row r="3247" spans="1:13" ht="12.75" hidden="1">
      <c r="A3247" s="15"/>
      <c r="F3247" s="71"/>
      <c r="G3247" s="71"/>
      <c r="H3247" s="6">
        <f t="shared" si="207"/>
        <v>0</v>
      </c>
      <c r="I3247" s="25" t="e">
        <f t="shared" si="206"/>
        <v>#DIV/0!</v>
      </c>
      <c r="M3247" s="2"/>
    </row>
    <row r="3248" spans="1:13" ht="12.75" hidden="1">
      <c r="A3248" s="15"/>
      <c r="F3248" s="71"/>
      <c r="G3248" s="71"/>
      <c r="H3248" s="6">
        <f t="shared" si="207"/>
        <v>0</v>
      </c>
      <c r="I3248" s="25" t="e">
        <f t="shared" si="206"/>
        <v>#DIV/0!</v>
      </c>
      <c r="M3248" s="2"/>
    </row>
    <row r="3249" spans="1:13" ht="12.75" hidden="1">
      <c r="A3249" s="15"/>
      <c r="F3249" s="71"/>
      <c r="G3249" s="71"/>
      <c r="H3249" s="6">
        <f t="shared" si="207"/>
        <v>0</v>
      </c>
      <c r="I3249" s="25" t="e">
        <f t="shared" si="206"/>
        <v>#DIV/0!</v>
      </c>
      <c r="M3249" s="2"/>
    </row>
    <row r="3250" spans="1:13" ht="12.75" hidden="1">
      <c r="A3250" s="15"/>
      <c r="F3250" s="71"/>
      <c r="G3250" s="71"/>
      <c r="H3250" s="6">
        <f t="shared" si="207"/>
        <v>0</v>
      </c>
      <c r="I3250" s="25" t="e">
        <f t="shared" si="206"/>
        <v>#DIV/0!</v>
      </c>
      <c r="M3250" s="2"/>
    </row>
    <row r="3251" spans="1:13" ht="12.75" hidden="1">
      <c r="A3251" s="15"/>
      <c r="F3251" s="71"/>
      <c r="G3251" s="71"/>
      <c r="H3251" s="6">
        <f t="shared" si="207"/>
        <v>0</v>
      </c>
      <c r="I3251" s="25" t="e">
        <f t="shared" si="206"/>
        <v>#DIV/0!</v>
      </c>
      <c r="M3251" s="2"/>
    </row>
    <row r="3252" spans="1:13" ht="12.75" hidden="1">
      <c r="A3252" s="15"/>
      <c r="F3252" s="71"/>
      <c r="G3252" s="71"/>
      <c r="H3252" s="6">
        <f t="shared" si="207"/>
        <v>0</v>
      </c>
      <c r="I3252" s="25" t="e">
        <f t="shared" si="206"/>
        <v>#DIV/0!</v>
      </c>
      <c r="M3252" s="2"/>
    </row>
    <row r="3253" spans="1:13" ht="12.75" hidden="1">
      <c r="A3253" s="15"/>
      <c r="F3253" s="71"/>
      <c r="G3253" s="71"/>
      <c r="H3253" s="6">
        <f t="shared" si="207"/>
        <v>0</v>
      </c>
      <c r="I3253" s="25" t="e">
        <f t="shared" si="206"/>
        <v>#DIV/0!</v>
      </c>
      <c r="M3253" s="2"/>
    </row>
    <row r="3254" spans="1:13" ht="12.75" hidden="1">
      <c r="A3254" s="15"/>
      <c r="F3254" s="71"/>
      <c r="G3254" s="71"/>
      <c r="H3254" s="6">
        <f t="shared" si="207"/>
        <v>0</v>
      </c>
      <c r="I3254" s="25" t="e">
        <f t="shared" si="206"/>
        <v>#DIV/0!</v>
      </c>
      <c r="M3254" s="2"/>
    </row>
    <row r="3255" spans="1:13" ht="12.75" hidden="1">
      <c r="A3255" s="15"/>
      <c r="F3255" s="71"/>
      <c r="G3255" s="71"/>
      <c r="H3255" s="6">
        <f t="shared" si="207"/>
        <v>0</v>
      </c>
      <c r="I3255" s="25" t="e">
        <f t="shared" si="206"/>
        <v>#DIV/0!</v>
      </c>
      <c r="M3255" s="2"/>
    </row>
    <row r="3256" spans="1:13" ht="12.75" hidden="1">
      <c r="A3256" s="15"/>
      <c r="F3256" s="71"/>
      <c r="G3256" s="71"/>
      <c r="H3256" s="6">
        <f t="shared" si="207"/>
        <v>0</v>
      </c>
      <c r="I3256" s="25" t="e">
        <f t="shared" si="206"/>
        <v>#DIV/0!</v>
      </c>
      <c r="M3256" s="2"/>
    </row>
    <row r="3257" spans="1:13" ht="12.75" hidden="1">
      <c r="A3257" s="15"/>
      <c r="F3257" s="71"/>
      <c r="G3257" s="71"/>
      <c r="H3257" s="6">
        <f t="shared" si="207"/>
        <v>0</v>
      </c>
      <c r="I3257" s="25" t="e">
        <f t="shared" si="206"/>
        <v>#DIV/0!</v>
      </c>
      <c r="M3257" s="2"/>
    </row>
    <row r="3258" spans="1:13" ht="12.75" hidden="1">
      <c r="A3258" s="15"/>
      <c r="F3258" s="71"/>
      <c r="G3258" s="71"/>
      <c r="H3258" s="6">
        <f t="shared" si="207"/>
        <v>0</v>
      </c>
      <c r="I3258" s="25" t="e">
        <f t="shared" si="206"/>
        <v>#DIV/0!</v>
      </c>
      <c r="M3258" s="2"/>
    </row>
    <row r="3259" spans="1:13" ht="12.75" hidden="1">
      <c r="A3259" s="15"/>
      <c r="F3259" s="71"/>
      <c r="G3259" s="71"/>
      <c r="H3259" s="6">
        <f t="shared" si="207"/>
        <v>0</v>
      </c>
      <c r="I3259" s="25" t="e">
        <f t="shared" si="206"/>
        <v>#DIV/0!</v>
      </c>
      <c r="M3259" s="2"/>
    </row>
    <row r="3260" spans="1:13" ht="12.75" hidden="1">
      <c r="A3260" s="15"/>
      <c r="F3260" s="71"/>
      <c r="G3260" s="71"/>
      <c r="H3260" s="6">
        <f t="shared" si="207"/>
        <v>0</v>
      </c>
      <c r="I3260" s="25" t="e">
        <f t="shared" si="206"/>
        <v>#DIV/0!</v>
      </c>
      <c r="M3260" s="2"/>
    </row>
    <row r="3261" spans="1:13" ht="12.75" hidden="1">
      <c r="A3261" s="15"/>
      <c r="F3261" s="71"/>
      <c r="G3261" s="71"/>
      <c r="H3261" s="6">
        <f t="shared" si="207"/>
        <v>0</v>
      </c>
      <c r="I3261" s="25" t="e">
        <f aca="true" t="shared" si="208" ref="I3261:I3324">+B3261/M3261</f>
        <v>#DIV/0!</v>
      </c>
      <c r="M3261" s="2"/>
    </row>
    <row r="3262" spans="1:13" ht="12.75" hidden="1">
      <c r="A3262" s="15"/>
      <c r="F3262" s="71"/>
      <c r="G3262" s="71"/>
      <c r="H3262" s="6">
        <f t="shared" si="207"/>
        <v>0</v>
      </c>
      <c r="I3262" s="25" t="e">
        <f t="shared" si="208"/>
        <v>#DIV/0!</v>
      </c>
      <c r="M3262" s="2"/>
    </row>
    <row r="3263" spans="1:13" ht="12.75" hidden="1">
      <c r="A3263" s="15"/>
      <c r="F3263" s="71"/>
      <c r="G3263" s="71"/>
      <c r="H3263" s="6">
        <f aca="true" t="shared" si="209" ref="H3263:H3326">H3262-B3263</f>
        <v>0</v>
      </c>
      <c r="I3263" s="25" t="e">
        <f t="shared" si="208"/>
        <v>#DIV/0!</v>
      </c>
      <c r="M3263" s="2"/>
    </row>
    <row r="3264" spans="1:13" ht="12.75" hidden="1">
      <c r="A3264" s="15"/>
      <c r="F3264" s="71"/>
      <c r="G3264" s="71"/>
      <c r="H3264" s="6">
        <f t="shared" si="209"/>
        <v>0</v>
      </c>
      <c r="I3264" s="25" t="e">
        <f t="shared" si="208"/>
        <v>#DIV/0!</v>
      </c>
      <c r="M3264" s="2"/>
    </row>
    <row r="3265" spans="1:13" ht="12.75" hidden="1">
      <c r="A3265" s="15"/>
      <c r="F3265" s="71"/>
      <c r="G3265" s="71"/>
      <c r="H3265" s="6">
        <f t="shared" si="209"/>
        <v>0</v>
      </c>
      <c r="I3265" s="25" t="e">
        <f t="shared" si="208"/>
        <v>#DIV/0!</v>
      </c>
      <c r="M3265" s="2"/>
    </row>
    <row r="3266" spans="1:13" ht="12.75" hidden="1">
      <c r="A3266" s="15"/>
      <c r="F3266" s="71"/>
      <c r="G3266" s="71"/>
      <c r="H3266" s="6">
        <f t="shared" si="209"/>
        <v>0</v>
      </c>
      <c r="I3266" s="25" t="e">
        <f t="shared" si="208"/>
        <v>#DIV/0!</v>
      </c>
      <c r="M3266" s="2"/>
    </row>
    <row r="3267" spans="1:13" ht="12.75" hidden="1">
      <c r="A3267" s="15"/>
      <c r="F3267" s="71"/>
      <c r="G3267" s="71"/>
      <c r="H3267" s="6">
        <f t="shared" si="209"/>
        <v>0</v>
      </c>
      <c r="I3267" s="25" t="e">
        <f t="shared" si="208"/>
        <v>#DIV/0!</v>
      </c>
      <c r="M3267" s="2"/>
    </row>
    <row r="3268" spans="1:13" ht="12.75" hidden="1">
      <c r="A3268" s="15"/>
      <c r="F3268" s="71"/>
      <c r="G3268" s="71"/>
      <c r="H3268" s="6">
        <f t="shared" si="209"/>
        <v>0</v>
      </c>
      <c r="I3268" s="25" t="e">
        <f t="shared" si="208"/>
        <v>#DIV/0!</v>
      </c>
      <c r="M3268" s="2"/>
    </row>
    <row r="3269" spans="1:13" ht="12.75" hidden="1">
      <c r="A3269" s="15"/>
      <c r="F3269" s="71"/>
      <c r="G3269" s="71"/>
      <c r="H3269" s="6">
        <f t="shared" si="209"/>
        <v>0</v>
      </c>
      <c r="I3269" s="25" t="e">
        <f t="shared" si="208"/>
        <v>#DIV/0!</v>
      </c>
      <c r="M3269" s="2"/>
    </row>
    <row r="3270" spans="1:13" ht="12.75" hidden="1">
      <c r="A3270" s="15"/>
      <c r="F3270" s="71"/>
      <c r="G3270" s="71"/>
      <c r="H3270" s="6">
        <f t="shared" si="209"/>
        <v>0</v>
      </c>
      <c r="I3270" s="25" t="e">
        <f t="shared" si="208"/>
        <v>#DIV/0!</v>
      </c>
      <c r="M3270" s="2"/>
    </row>
    <row r="3271" spans="1:13" ht="12.75" hidden="1">
      <c r="A3271" s="15"/>
      <c r="F3271" s="71"/>
      <c r="G3271" s="71"/>
      <c r="H3271" s="6">
        <f t="shared" si="209"/>
        <v>0</v>
      </c>
      <c r="I3271" s="25" t="e">
        <f t="shared" si="208"/>
        <v>#DIV/0!</v>
      </c>
      <c r="M3271" s="2"/>
    </row>
    <row r="3272" spans="1:13" ht="12.75" hidden="1">
      <c r="A3272" s="15"/>
      <c r="F3272" s="71"/>
      <c r="G3272" s="71"/>
      <c r="H3272" s="6">
        <f t="shared" si="209"/>
        <v>0</v>
      </c>
      <c r="I3272" s="25" t="e">
        <f t="shared" si="208"/>
        <v>#DIV/0!</v>
      </c>
      <c r="M3272" s="2"/>
    </row>
    <row r="3273" spans="1:13" ht="12.75" hidden="1">
      <c r="A3273" s="15"/>
      <c r="F3273" s="71"/>
      <c r="G3273" s="71"/>
      <c r="H3273" s="6">
        <f t="shared" si="209"/>
        <v>0</v>
      </c>
      <c r="I3273" s="25" t="e">
        <f t="shared" si="208"/>
        <v>#DIV/0!</v>
      </c>
      <c r="M3273" s="2"/>
    </row>
    <row r="3274" spans="1:13" ht="12.75" hidden="1">
      <c r="A3274" s="15"/>
      <c r="F3274" s="71"/>
      <c r="G3274" s="71"/>
      <c r="H3274" s="6">
        <f t="shared" si="209"/>
        <v>0</v>
      </c>
      <c r="I3274" s="25" t="e">
        <f t="shared" si="208"/>
        <v>#DIV/0!</v>
      </c>
      <c r="M3274" s="2"/>
    </row>
    <row r="3275" spans="1:13" ht="12.75" hidden="1">
      <c r="A3275" s="15"/>
      <c r="F3275" s="71"/>
      <c r="G3275" s="71"/>
      <c r="H3275" s="6">
        <f t="shared" si="209"/>
        <v>0</v>
      </c>
      <c r="I3275" s="25" t="e">
        <f t="shared" si="208"/>
        <v>#DIV/0!</v>
      </c>
      <c r="M3275" s="2"/>
    </row>
    <row r="3276" spans="1:13" ht="12.75" hidden="1">
      <c r="A3276" s="15"/>
      <c r="F3276" s="71"/>
      <c r="G3276" s="71"/>
      <c r="H3276" s="6">
        <f t="shared" si="209"/>
        <v>0</v>
      </c>
      <c r="I3276" s="25" t="e">
        <f t="shared" si="208"/>
        <v>#DIV/0!</v>
      </c>
      <c r="M3276" s="2"/>
    </row>
    <row r="3277" spans="1:13" ht="12.75" hidden="1">
      <c r="A3277" s="15"/>
      <c r="F3277" s="71"/>
      <c r="G3277" s="71"/>
      <c r="H3277" s="6">
        <f t="shared" si="209"/>
        <v>0</v>
      </c>
      <c r="I3277" s="25" t="e">
        <f t="shared" si="208"/>
        <v>#DIV/0!</v>
      </c>
      <c r="M3277" s="2"/>
    </row>
    <row r="3278" spans="1:13" ht="12.75" hidden="1">
      <c r="A3278" s="15"/>
      <c r="F3278" s="71"/>
      <c r="G3278" s="71"/>
      <c r="H3278" s="6">
        <f t="shared" si="209"/>
        <v>0</v>
      </c>
      <c r="I3278" s="25" t="e">
        <f t="shared" si="208"/>
        <v>#DIV/0!</v>
      </c>
      <c r="M3278" s="2"/>
    </row>
    <row r="3279" spans="1:13" ht="12.75" hidden="1">
      <c r="A3279" s="15"/>
      <c r="F3279" s="71"/>
      <c r="G3279" s="71"/>
      <c r="H3279" s="6">
        <f t="shared" si="209"/>
        <v>0</v>
      </c>
      <c r="I3279" s="25" t="e">
        <f t="shared" si="208"/>
        <v>#DIV/0!</v>
      </c>
      <c r="M3279" s="2"/>
    </row>
    <row r="3280" spans="1:13" ht="12.75" hidden="1">
      <c r="A3280" s="15"/>
      <c r="F3280" s="71"/>
      <c r="G3280" s="71"/>
      <c r="H3280" s="6">
        <f t="shared" si="209"/>
        <v>0</v>
      </c>
      <c r="I3280" s="25" t="e">
        <f t="shared" si="208"/>
        <v>#DIV/0!</v>
      </c>
      <c r="M3280" s="2"/>
    </row>
    <row r="3281" spans="1:13" ht="12.75" hidden="1">
      <c r="A3281" s="15"/>
      <c r="F3281" s="71"/>
      <c r="G3281" s="71"/>
      <c r="H3281" s="6">
        <f t="shared" si="209"/>
        <v>0</v>
      </c>
      <c r="I3281" s="25" t="e">
        <f t="shared" si="208"/>
        <v>#DIV/0!</v>
      </c>
      <c r="M3281" s="2"/>
    </row>
    <row r="3282" spans="1:13" ht="12.75" hidden="1">
      <c r="A3282" s="15"/>
      <c r="F3282" s="71"/>
      <c r="G3282" s="71"/>
      <c r="H3282" s="6">
        <f t="shared" si="209"/>
        <v>0</v>
      </c>
      <c r="I3282" s="25" t="e">
        <f t="shared" si="208"/>
        <v>#DIV/0!</v>
      </c>
      <c r="M3282" s="2"/>
    </row>
    <row r="3283" spans="1:13" ht="12.75" hidden="1">
      <c r="A3283" s="15"/>
      <c r="F3283" s="71"/>
      <c r="G3283" s="71"/>
      <c r="H3283" s="6">
        <f t="shared" si="209"/>
        <v>0</v>
      </c>
      <c r="I3283" s="25" t="e">
        <f t="shared" si="208"/>
        <v>#DIV/0!</v>
      </c>
      <c r="M3283" s="2"/>
    </row>
    <row r="3284" spans="1:13" ht="12.75" hidden="1">
      <c r="A3284" s="15"/>
      <c r="F3284" s="71"/>
      <c r="G3284" s="71"/>
      <c r="H3284" s="6">
        <f t="shared" si="209"/>
        <v>0</v>
      </c>
      <c r="I3284" s="25" t="e">
        <f t="shared" si="208"/>
        <v>#DIV/0!</v>
      </c>
      <c r="M3284" s="2"/>
    </row>
    <row r="3285" spans="1:13" ht="12.75" hidden="1">
      <c r="A3285" s="15"/>
      <c r="F3285" s="71"/>
      <c r="G3285" s="71"/>
      <c r="H3285" s="6">
        <f t="shared" si="209"/>
        <v>0</v>
      </c>
      <c r="I3285" s="25" t="e">
        <f t="shared" si="208"/>
        <v>#DIV/0!</v>
      </c>
      <c r="M3285" s="2"/>
    </row>
    <row r="3286" spans="1:13" ht="12.75" hidden="1">
      <c r="A3286" s="15"/>
      <c r="F3286" s="71"/>
      <c r="G3286" s="71"/>
      <c r="H3286" s="6">
        <f t="shared" si="209"/>
        <v>0</v>
      </c>
      <c r="I3286" s="25" t="e">
        <f t="shared" si="208"/>
        <v>#DIV/0!</v>
      </c>
      <c r="M3286" s="2"/>
    </row>
    <row r="3287" spans="1:13" ht="12.75" hidden="1">
      <c r="A3287" s="15"/>
      <c r="F3287" s="71"/>
      <c r="G3287" s="71"/>
      <c r="H3287" s="6">
        <f t="shared" si="209"/>
        <v>0</v>
      </c>
      <c r="I3287" s="25" t="e">
        <f t="shared" si="208"/>
        <v>#DIV/0!</v>
      </c>
      <c r="M3287" s="2"/>
    </row>
    <row r="3288" spans="1:13" ht="12.75" hidden="1">
      <c r="A3288" s="15"/>
      <c r="F3288" s="71"/>
      <c r="G3288" s="71"/>
      <c r="H3288" s="6">
        <f t="shared" si="209"/>
        <v>0</v>
      </c>
      <c r="I3288" s="25" t="e">
        <f t="shared" si="208"/>
        <v>#DIV/0!</v>
      </c>
      <c r="M3288" s="2"/>
    </row>
    <row r="3289" spans="1:13" ht="12.75" hidden="1">
      <c r="A3289" s="15"/>
      <c r="F3289" s="71"/>
      <c r="G3289" s="71"/>
      <c r="H3289" s="6">
        <f t="shared" si="209"/>
        <v>0</v>
      </c>
      <c r="I3289" s="25" t="e">
        <f t="shared" si="208"/>
        <v>#DIV/0!</v>
      </c>
      <c r="M3289" s="2"/>
    </row>
    <row r="3290" spans="1:13" ht="12.75" hidden="1">
      <c r="A3290" s="15"/>
      <c r="F3290" s="71"/>
      <c r="G3290" s="71"/>
      <c r="H3290" s="6">
        <f t="shared" si="209"/>
        <v>0</v>
      </c>
      <c r="I3290" s="25" t="e">
        <f t="shared" si="208"/>
        <v>#DIV/0!</v>
      </c>
      <c r="M3290" s="2"/>
    </row>
    <row r="3291" spans="1:13" ht="12.75" hidden="1">
      <c r="A3291" s="15"/>
      <c r="F3291" s="71"/>
      <c r="G3291" s="71"/>
      <c r="H3291" s="6">
        <f t="shared" si="209"/>
        <v>0</v>
      </c>
      <c r="I3291" s="25" t="e">
        <f t="shared" si="208"/>
        <v>#DIV/0!</v>
      </c>
      <c r="M3291" s="2"/>
    </row>
    <row r="3292" spans="1:13" ht="12.75" hidden="1">
      <c r="A3292" s="15"/>
      <c r="F3292" s="71"/>
      <c r="G3292" s="71"/>
      <c r="H3292" s="6">
        <f t="shared" si="209"/>
        <v>0</v>
      </c>
      <c r="I3292" s="25" t="e">
        <f t="shared" si="208"/>
        <v>#DIV/0!</v>
      </c>
      <c r="M3292" s="2"/>
    </row>
    <row r="3293" spans="1:13" ht="12.75" hidden="1">
      <c r="A3293" s="15"/>
      <c r="F3293" s="71"/>
      <c r="G3293" s="71"/>
      <c r="H3293" s="6">
        <f t="shared" si="209"/>
        <v>0</v>
      </c>
      <c r="I3293" s="25" t="e">
        <f t="shared" si="208"/>
        <v>#DIV/0!</v>
      </c>
      <c r="M3293" s="2"/>
    </row>
    <row r="3294" spans="1:13" ht="12.75" hidden="1">
      <c r="A3294" s="15"/>
      <c r="F3294" s="71"/>
      <c r="G3294" s="71"/>
      <c r="H3294" s="6">
        <f t="shared" si="209"/>
        <v>0</v>
      </c>
      <c r="I3294" s="25" t="e">
        <f t="shared" si="208"/>
        <v>#DIV/0!</v>
      </c>
      <c r="M3294" s="2"/>
    </row>
    <row r="3295" spans="1:13" ht="12.75" hidden="1">
      <c r="A3295" s="15"/>
      <c r="F3295" s="71"/>
      <c r="G3295" s="71"/>
      <c r="H3295" s="6">
        <f t="shared" si="209"/>
        <v>0</v>
      </c>
      <c r="I3295" s="25" t="e">
        <f t="shared" si="208"/>
        <v>#DIV/0!</v>
      </c>
      <c r="M3295" s="2"/>
    </row>
    <row r="3296" spans="1:13" ht="12.75" hidden="1">
      <c r="A3296" s="15"/>
      <c r="F3296" s="71"/>
      <c r="G3296" s="71"/>
      <c r="H3296" s="6">
        <f t="shared" si="209"/>
        <v>0</v>
      </c>
      <c r="I3296" s="25" t="e">
        <f t="shared" si="208"/>
        <v>#DIV/0!</v>
      </c>
      <c r="M3296" s="2"/>
    </row>
    <row r="3297" spans="1:13" ht="12.75" hidden="1">
      <c r="A3297" s="15"/>
      <c r="F3297" s="71"/>
      <c r="G3297" s="71"/>
      <c r="H3297" s="6">
        <f t="shared" si="209"/>
        <v>0</v>
      </c>
      <c r="I3297" s="25" t="e">
        <f t="shared" si="208"/>
        <v>#DIV/0!</v>
      </c>
      <c r="M3297" s="2"/>
    </row>
    <row r="3298" spans="1:13" ht="12.75" hidden="1">
      <c r="A3298" s="15"/>
      <c r="F3298" s="71"/>
      <c r="G3298" s="71"/>
      <c r="H3298" s="6">
        <f t="shared" si="209"/>
        <v>0</v>
      </c>
      <c r="I3298" s="25" t="e">
        <f t="shared" si="208"/>
        <v>#DIV/0!</v>
      </c>
      <c r="M3298" s="2"/>
    </row>
    <row r="3299" spans="1:13" ht="12.75" hidden="1">
      <c r="A3299" s="15"/>
      <c r="F3299" s="71"/>
      <c r="G3299" s="71"/>
      <c r="H3299" s="6">
        <f t="shared" si="209"/>
        <v>0</v>
      </c>
      <c r="I3299" s="25" t="e">
        <f t="shared" si="208"/>
        <v>#DIV/0!</v>
      </c>
      <c r="M3299" s="2"/>
    </row>
    <row r="3300" spans="1:13" ht="12.75" hidden="1">
      <c r="A3300" s="15"/>
      <c r="F3300" s="71"/>
      <c r="G3300" s="71"/>
      <c r="H3300" s="6">
        <f t="shared" si="209"/>
        <v>0</v>
      </c>
      <c r="I3300" s="25" t="e">
        <f t="shared" si="208"/>
        <v>#DIV/0!</v>
      </c>
      <c r="M3300" s="2"/>
    </row>
    <row r="3301" spans="1:13" ht="12.75" hidden="1">
      <c r="A3301" s="15"/>
      <c r="F3301" s="71"/>
      <c r="G3301" s="71"/>
      <c r="H3301" s="6">
        <f t="shared" si="209"/>
        <v>0</v>
      </c>
      <c r="I3301" s="25" t="e">
        <f t="shared" si="208"/>
        <v>#DIV/0!</v>
      </c>
      <c r="M3301" s="2"/>
    </row>
    <row r="3302" spans="1:13" ht="12.75" hidden="1">
      <c r="A3302" s="15"/>
      <c r="F3302" s="71"/>
      <c r="G3302" s="71"/>
      <c r="H3302" s="6">
        <f t="shared" si="209"/>
        <v>0</v>
      </c>
      <c r="I3302" s="25" t="e">
        <f t="shared" si="208"/>
        <v>#DIV/0!</v>
      </c>
      <c r="M3302" s="2"/>
    </row>
    <row r="3303" spans="1:13" ht="12.75" hidden="1">
      <c r="A3303" s="15"/>
      <c r="F3303" s="71"/>
      <c r="G3303" s="71"/>
      <c r="H3303" s="6">
        <f t="shared" si="209"/>
        <v>0</v>
      </c>
      <c r="I3303" s="25" t="e">
        <f t="shared" si="208"/>
        <v>#DIV/0!</v>
      </c>
      <c r="M3303" s="2"/>
    </row>
    <row r="3304" spans="1:13" ht="12.75" hidden="1">
      <c r="A3304" s="15"/>
      <c r="F3304" s="71"/>
      <c r="G3304" s="71"/>
      <c r="H3304" s="6">
        <f t="shared" si="209"/>
        <v>0</v>
      </c>
      <c r="I3304" s="25" t="e">
        <f t="shared" si="208"/>
        <v>#DIV/0!</v>
      </c>
      <c r="M3304" s="2"/>
    </row>
    <row r="3305" spans="1:13" ht="12.75" hidden="1">
      <c r="A3305" s="15"/>
      <c r="F3305" s="71"/>
      <c r="G3305" s="71"/>
      <c r="H3305" s="6">
        <f t="shared" si="209"/>
        <v>0</v>
      </c>
      <c r="I3305" s="25" t="e">
        <f t="shared" si="208"/>
        <v>#DIV/0!</v>
      </c>
      <c r="M3305" s="2"/>
    </row>
    <row r="3306" spans="1:13" ht="12.75" hidden="1">
      <c r="A3306" s="15"/>
      <c r="F3306" s="71"/>
      <c r="G3306" s="71"/>
      <c r="H3306" s="6">
        <f t="shared" si="209"/>
        <v>0</v>
      </c>
      <c r="I3306" s="25" t="e">
        <f t="shared" si="208"/>
        <v>#DIV/0!</v>
      </c>
      <c r="M3306" s="2"/>
    </row>
    <row r="3307" spans="1:13" ht="12.75" hidden="1">
      <c r="A3307" s="15"/>
      <c r="F3307" s="71"/>
      <c r="G3307" s="71"/>
      <c r="H3307" s="6">
        <f t="shared" si="209"/>
        <v>0</v>
      </c>
      <c r="I3307" s="25" t="e">
        <f t="shared" si="208"/>
        <v>#DIV/0!</v>
      </c>
      <c r="M3307" s="2"/>
    </row>
    <row r="3308" spans="1:13" ht="12.75" hidden="1">
      <c r="A3308" s="15"/>
      <c r="F3308" s="71"/>
      <c r="G3308" s="71"/>
      <c r="H3308" s="6">
        <f t="shared" si="209"/>
        <v>0</v>
      </c>
      <c r="I3308" s="25" t="e">
        <f t="shared" si="208"/>
        <v>#DIV/0!</v>
      </c>
      <c r="M3308" s="2"/>
    </row>
    <row r="3309" spans="1:13" ht="12.75" hidden="1">
      <c r="A3309" s="15"/>
      <c r="F3309" s="71"/>
      <c r="G3309" s="71"/>
      <c r="H3309" s="6">
        <f t="shared" si="209"/>
        <v>0</v>
      </c>
      <c r="I3309" s="25" t="e">
        <f t="shared" si="208"/>
        <v>#DIV/0!</v>
      </c>
      <c r="M3309" s="2"/>
    </row>
    <row r="3310" spans="1:13" ht="12.75" hidden="1">
      <c r="A3310" s="15"/>
      <c r="F3310" s="71"/>
      <c r="G3310" s="71"/>
      <c r="H3310" s="6">
        <f t="shared" si="209"/>
        <v>0</v>
      </c>
      <c r="I3310" s="25" t="e">
        <f t="shared" si="208"/>
        <v>#DIV/0!</v>
      </c>
      <c r="M3310" s="2"/>
    </row>
    <row r="3311" spans="1:13" ht="12.75" hidden="1">
      <c r="A3311" s="15"/>
      <c r="F3311" s="71"/>
      <c r="G3311" s="71"/>
      <c r="H3311" s="6">
        <f t="shared" si="209"/>
        <v>0</v>
      </c>
      <c r="I3311" s="25" t="e">
        <f t="shared" si="208"/>
        <v>#DIV/0!</v>
      </c>
      <c r="M3311" s="2"/>
    </row>
    <row r="3312" spans="1:13" ht="12.75" hidden="1">
      <c r="A3312" s="15"/>
      <c r="F3312" s="71"/>
      <c r="G3312" s="71"/>
      <c r="H3312" s="6">
        <f t="shared" si="209"/>
        <v>0</v>
      </c>
      <c r="I3312" s="25" t="e">
        <f t="shared" si="208"/>
        <v>#DIV/0!</v>
      </c>
      <c r="M3312" s="2"/>
    </row>
    <row r="3313" spans="1:13" ht="12.75" hidden="1">
      <c r="A3313" s="15"/>
      <c r="F3313" s="71"/>
      <c r="G3313" s="71"/>
      <c r="H3313" s="6">
        <f t="shared" si="209"/>
        <v>0</v>
      </c>
      <c r="I3313" s="25" t="e">
        <f t="shared" si="208"/>
        <v>#DIV/0!</v>
      </c>
      <c r="M3313" s="2"/>
    </row>
    <row r="3314" spans="1:13" ht="12.75" hidden="1">
      <c r="A3314" s="15"/>
      <c r="F3314" s="71"/>
      <c r="G3314" s="71"/>
      <c r="H3314" s="6">
        <f t="shared" si="209"/>
        <v>0</v>
      </c>
      <c r="I3314" s="25" t="e">
        <f t="shared" si="208"/>
        <v>#DIV/0!</v>
      </c>
      <c r="M3314" s="2"/>
    </row>
    <row r="3315" spans="1:13" ht="12.75" hidden="1">
      <c r="A3315" s="15"/>
      <c r="F3315" s="71"/>
      <c r="G3315" s="71"/>
      <c r="H3315" s="6">
        <f t="shared" si="209"/>
        <v>0</v>
      </c>
      <c r="I3315" s="25" t="e">
        <f t="shared" si="208"/>
        <v>#DIV/0!</v>
      </c>
      <c r="M3315" s="2"/>
    </row>
    <row r="3316" spans="1:13" ht="12.75" hidden="1">
      <c r="A3316" s="15"/>
      <c r="F3316" s="71"/>
      <c r="G3316" s="71"/>
      <c r="H3316" s="6">
        <f t="shared" si="209"/>
        <v>0</v>
      </c>
      <c r="I3316" s="25" t="e">
        <f t="shared" si="208"/>
        <v>#DIV/0!</v>
      </c>
      <c r="M3316" s="2"/>
    </row>
    <row r="3317" spans="1:13" ht="12.75" hidden="1">
      <c r="A3317" s="15"/>
      <c r="F3317" s="71"/>
      <c r="G3317" s="71"/>
      <c r="H3317" s="6">
        <f t="shared" si="209"/>
        <v>0</v>
      </c>
      <c r="I3317" s="25" t="e">
        <f t="shared" si="208"/>
        <v>#DIV/0!</v>
      </c>
      <c r="M3317" s="2"/>
    </row>
    <row r="3318" spans="1:13" ht="12.75" hidden="1">
      <c r="A3318" s="15"/>
      <c r="F3318" s="71"/>
      <c r="G3318" s="71"/>
      <c r="H3318" s="6">
        <f t="shared" si="209"/>
        <v>0</v>
      </c>
      <c r="I3318" s="25" t="e">
        <f t="shared" si="208"/>
        <v>#DIV/0!</v>
      </c>
      <c r="M3318" s="2"/>
    </row>
    <row r="3319" spans="1:13" ht="12.75" hidden="1">
      <c r="A3319" s="15"/>
      <c r="F3319" s="71"/>
      <c r="G3319" s="71"/>
      <c r="H3319" s="6">
        <f t="shared" si="209"/>
        <v>0</v>
      </c>
      <c r="I3319" s="25" t="e">
        <f t="shared" si="208"/>
        <v>#DIV/0!</v>
      </c>
      <c r="M3319" s="2"/>
    </row>
    <row r="3320" spans="1:13" ht="12.75" hidden="1">
      <c r="A3320" s="15"/>
      <c r="F3320" s="71"/>
      <c r="G3320" s="71"/>
      <c r="H3320" s="6">
        <f t="shared" si="209"/>
        <v>0</v>
      </c>
      <c r="I3320" s="25" t="e">
        <f t="shared" si="208"/>
        <v>#DIV/0!</v>
      </c>
      <c r="M3320" s="2"/>
    </row>
    <row r="3321" spans="1:13" ht="12.75" hidden="1">
      <c r="A3321" s="15"/>
      <c r="F3321" s="71"/>
      <c r="G3321" s="71"/>
      <c r="H3321" s="6">
        <f t="shared" si="209"/>
        <v>0</v>
      </c>
      <c r="I3321" s="25" t="e">
        <f t="shared" si="208"/>
        <v>#DIV/0!</v>
      </c>
      <c r="M3321" s="2"/>
    </row>
    <row r="3322" spans="1:13" ht="12.75" hidden="1">
      <c r="A3322" s="15"/>
      <c r="F3322" s="71"/>
      <c r="G3322" s="71"/>
      <c r="H3322" s="6">
        <f t="shared" si="209"/>
        <v>0</v>
      </c>
      <c r="I3322" s="25" t="e">
        <f t="shared" si="208"/>
        <v>#DIV/0!</v>
      </c>
      <c r="M3322" s="2"/>
    </row>
    <row r="3323" spans="1:13" ht="12.75" hidden="1">
      <c r="A3323" s="15"/>
      <c r="F3323" s="71"/>
      <c r="G3323" s="71"/>
      <c r="H3323" s="6">
        <f t="shared" si="209"/>
        <v>0</v>
      </c>
      <c r="I3323" s="25" t="e">
        <f t="shared" si="208"/>
        <v>#DIV/0!</v>
      </c>
      <c r="M3323" s="2"/>
    </row>
    <row r="3324" spans="1:13" ht="12.75" hidden="1">
      <c r="A3324" s="15"/>
      <c r="F3324" s="71"/>
      <c r="G3324" s="71"/>
      <c r="H3324" s="6">
        <f t="shared" si="209"/>
        <v>0</v>
      </c>
      <c r="I3324" s="25" t="e">
        <f t="shared" si="208"/>
        <v>#DIV/0!</v>
      </c>
      <c r="M3324" s="2"/>
    </row>
    <row r="3325" spans="1:13" ht="12.75" hidden="1">
      <c r="A3325" s="15"/>
      <c r="F3325" s="71"/>
      <c r="G3325" s="71"/>
      <c r="H3325" s="6">
        <f t="shared" si="209"/>
        <v>0</v>
      </c>
      <c r="I3325" s="25" t="e">
        <f aca="true" t="shared" si="210" ref="I3325:I3379">+B3325/M3325</f>
        <v>#DIV/0!</v>
      </c>
      <c r="M3325" s="2"/>
    </row>
    <row r="3326" spans="1:13" ht="12.75" hidden="1">
      <c r="A3326" s="15"/>
      <c r="F3326" s="71"/>
      <c r="G3326" s="71"/>
      <c r="H3326" s="6">
        <f t="shared" si="209"/>
        <v>0</v>
      </c>
      <c r="I3326" s="25" t="e">
        <f t="shared" si="210"/>
        <v>#DIV/0!</v>
      </c>
      <c r="M3326" s="2"/>
    </row>
    <row r="3327" spans="1:13" ht="12.75" hidden="1">
      <c r="A3327" s="15"/>
      <c r="F3327" s="71"/>
      <c r="G3327" s="71"/>
      <c r="H3327" s="6">
        <f aca="true" t="shared" si="211" ref="H3327:H3379">H3326-B3327</f>
        <v>0</v>
      </c>
      <c r="I3327" s="25" t="e">
        <f t="shared" si="210"/>
        <v>#DIV/0!</v>
      </c>
      <c r="M3327" s="2"/>
    </row>
    <row r="3328" spans="1:13" ht="12.75" hidden="1">
      <c r="A3328" s="15"/>
      <c r="F3328" s="71"/>
      <c r="G3328" s="71"/>
      <c r="H3328" s="6">
        <f t="shared" si="211"/>
        <v>0</v>
      </c>
      <c r="I3328" s="25" t="e">
        <f t="shared" si="210"/>
        <v>#DIV/0!</v>
      </c>
      <c r="M3328" s="2"/>
    </row>
    <row r="3329" spans="1:13" ht="12.75" hidden="1">
      <c r="A3329" s="15"/>
      <c r="F3329" s="71"/>
      <c r="G3329" s="71"/>
      <c r="H3329" s="6">
        <f t="shared" si="211"/>
        <v>0</v>
      </c>
      <c r="I3329" s="25" t="e">
        <f t="shared" si="210"/>
        <v>#DIV/0!</v>
      </c>
      <c r="M3329" s="2"/>
    </row>
    <row r="3330" spans="1:13" ht="12.75" hidden="1">
      <c r="A3330" s="15"/>
      <c r="F3330" s="71"/>
      <c r="G3330" s="71"/>
      <c r="H3330" s="6">
        <f t="shared" si="211"/>
        <v>0</v>
      </c>
      <c r="I3330" s="25" t="e">
        <f t="shared" si="210"/>
        <v>#DIV/0!</v>
      </c>
      <c r="M3330" s="2"/>
    </row>
    <row r="3331" spans="1:13" ht="12.75" hidden="1">
      <c r="A3331" s="15"/>
      <c r="F3331" s="71"/>
      <c r="G3331" s="71"/>
      <c r="H3331" s="6">
        <f t="shared" si="211"/>
        <v>0</v>
      </c>
      <c r="I3331" s="25" t="e">
        <f t="shared" si="210"/>
        <v>#DIV/0!</v>
      </c>
      <c r="M3331" s="2"/>
    </row>
    <row r="3332" spans="1:13" ht="12.75" hidden="1">
      <c r="A3332" s="15"/>
      <c r="F3332" s="71"/>
      <c r="G3332" s="71"/>
      <c r="H3332" s="6">
        <f t="shared" si="211"/>
        <v>0</v>
      </c>
      <c r="I3332" s="25" t="e">
        <f t="shared" si="210"/>
        <v>#DIV/0!</v>
      </c>
      <c r="M3332" s="2"/>
    </row>
    <row r="3333" spans="1:13" ht="12.75" hidden="1">
      <c r="A3333" s="15"/>
      <c r="F3333" s="71"/>
      <c r="G3333" s="71"/>
      <c r="H3333" s="6">
        <f t="shared" si="211"/>
        <v>0</v>
      </c>
      <c r="I3333" s="25" t="e">
        <f t="shared" si="210"/>
        <v>#DIV/0!</v>
      </c>
      <c r="M3333" s="2"/>
    </row>
    <row r="3334" spans="1:13" ht="12.75" hidden="1">
      <c r="A3334" s="15"/>
      <c r="F3334" s="71"/>
      <c r="G3334" s="71"/>
      <c r="H3334" s="6">
        <f t="shared" si="211"/>
        <v>0</v>
      </c>
      <c r="I3334" s="25" t="e">
        <f t="shared" si="210"/>
        <v>#DIV/0!</v>
      </c>
      <c r="M3334" s="2"/>
    </row>
    <row r="3335" spans="1:13" ht="12.75" hidden="1">
      <c r="A3335" s="15"/>
      <c r="F3335" s="71"/>
      <c r="G3335" s="71"/>
      <c r="H3335" s="6">
        <f t="shared" si="211"/>
        <v>0</v>
      </c>
      <c r="I3335" s="25" t="e">
        <f t="shared" si="210"/>
        <v>#DIV/0!</v>
      </c>
      <c r="M3335" s="2"/>
    </row>
    <row r="3336" spans="1:13" ht="12.75" hidden="1">
      <c r="A3336" s="15"/>
      <c r="F3336" s="71"/>
      <c r="G3336" s="71"/>
      <c r="H3336" s="6">
        <f t="shared" si="211"/>
        <v>0</v>
      </c>
      <c r="I3336" s="25" t="e">
        <f t="shared" si="210"/>
        <v>#DIV/0!</v>
      </c>
      <c r="M3336" s="2"/>
    </row>
    <row r="3337" spans="1:13" ht="12.75" hidden="1">
      <c r="A3337" s="15"/>
      <c r="F3337" s="71"/>
      <c r="G3337" s="71"/>
      <c r="H3337" s="6">
        <f t="shared" si="211"/>
        <v>0</v>
      </c>
      <c r="I3337" s="25" t="e">
        <f t="shared" si="210"/>
        <v>#DIV/0!</v>
      </c>
      <c r="M3337" s="2"/>
    </row>
    <row r="3338" spans="1:13" ht="12.75" hidden="1">
      <c r="A3338" s="15"/>
      <c r="F3338" s="71"/>
      <c r="G3338" s="71"/>
      <c r="H3338" s="6">
        <f t="shared" si="211"/>
        <v>0</v>
      </c>
      <c r="I3338" s="25" t="e">
        <f t="shared" si="210"/>
        <v>#DIV/0!</v>
      </c>
      <c r="M3338" s="2"/>
    </row>
    <row r="3339" spans="1:13" ht="12.75" hidden="1">
      <c r="A3339" s="15"/>
      <c r="F3339" s="71"/>
      <c r="G3339" s="71"/>
      <c r="H3339" s="6">
        <f t="shared" si="211"/>
        <v>0</v>
      </c>
      <c r="I3339" s="25" t="e">
        <f t="shared" si="210"/>
        <v>#DIV/0!</v>
      </c>
      <c r="M3339" s="2"/>
    </row>
    <row r="3340" spans="1:13" ht="12.75" hidden="1">
      <c r="A3340" s="15"/>
      <c r="F3340" s="71"/>
      <c r="G3340" s="71"/>
      <c r="H3340" s="6">
        <f t="shared" si="211"/>
        <v>0</v>
      </c>
      <c r="I3340" s="25" t="e">
        <f t="shared" si="210"/>
        <v>#DIV/0!</v>
      </c>
      <c r="M3340" s="2"/>
    </row>
    <row r="3341" spans="1:13" ht="12.75" hidden="1">
      <c r="A3341" s="15"/>
      <c r="F3341" s="71"/>
      <c r="G3341" s="71"/>
      <c r="H3341" s="6">
        <f t="shared" si="211"/>
        <v>0</v>
      </c>
      <c r="I3341" s="25" t="e">
        <f t="shared" si="210"/>
        <v>#DIV/0!</v>
      </c>
      <c r="M3341" s="2"/>
    </row>
    <row r="3342" spans="1:13" ht="12.75" hidden="1">
      <c r="A3342" s="15"/>
      <c r="F3342" s="71"/>
      <c r="G3342" s="71"/>
      <c r="H3342" s="6">
        <f t="shared" si="211"/>
        <v>0</v>
      </c>
      <c r="I3342" s="25" t="e">
        <f t="shared" si="210"/>
        <v>#DIV/0!</v>
      </c>
      <c r="M3342" s="2"/>
    </row>
    <row r="3343" spans="1:13" ht="12.75" hidden="1">
      <c r="A3343" s="15"/>
      <c r="F3343" s="71"/>
      <c r="G3343" s="71"/>
      <c r="H3343" s="6">
        <f t="shared" si="211"/>
        <v>0</v>
      </c>
      <c r="I3343" s="25" t="e">
        <f t="shared" si="210"/>
        <v>#DIV/0!</v>
      </c>
      <c r="M3343" s="2"/>
    </row>
    <row r="3344" spans="1:13" ht="12.75" hidden="1">
      <c r="A3344" s="15"/>
      <c r="F3344" s="71"/>
      <c r="G3344" s="71"/>
      <c r="H3344" s="6">
        <f t="shared" si="211"/>
        <v>0</v>
      </c>
      <c r="I3344" s="25" t="e">
        <f t="shared" si="210"/>
        <v>#DIV/0!</v>
      </c>
      <c r="M3344" s="2"/>
    </row>
    <row r="3345" spans="1:13" ht="12.75" hidden="1">
      <c r="A3345" s="15"/>
      <c r="F3345" s="71"/>
      <c r="G3345" s="71"/>
      <c r="H3345" s="6">
        <f t="shared" si="211"/>
        <v>0</v>
      </c>
      <c r="I3345" s="25" t="e">
        <f t="shared" si="210"/>
        <v>#DIV/0!</v>
      </c>
      <c r="M3345" s="2"/>
    </row>
    <row r="3346" spans="1:13" ht="12.75" hidden="1">
      <c r="A3346" s="15"/>
      <c r="F3346" s="71"/>
      <c r="G3346" s="71"/>
      <c r="H3346" s="6">
        <f t="shared" si="211"/>
        <v>0</v>
      </c>
      <c r="I3346" s="25" t="e">
        <f t="shared" si="210"/>
        <v>#DIV/0!</v>
      </c>
      <c r="M3346" s="2"/>
    </row>
    <row r="3347" spans="1:13" ht="12.75" hidden="1">
      <c r="A3347" s="15"/>
      <c r="F3347" s="71"/>
      <c r="G3347" s="71"/>
      <c r="H3347" s="6">
        <f t="shared" si="211"/>
        <v>0</v>
      </c>
      <c r="I3347" s="25" t="e">
        <f t="shared" si="210"/>
        <v>#DIV/0!</v>
      </c>
      <c r="M3347" s="2"/>
    </row>
    <row r="3348" spans="1:13" ht="12.75" hidden="1">
      <c r="A3348" s="15"/>
      <c r="F3348" s="71"/>
      <c r="G3348" s="71"/>
      <c r="H3348" s="6">
        <f t="shared" si="211"/>
        <v>0</v>
      </c>
      <c r="I3348" s="25" t="e">
        <f t="shared" si="210"/>
        <v>#DIV/0!</v>
      </c>
      <c r="M3348" s="2"/>
    </row>
    <row r="3349" spans="1:13" ht="12.75" hidden="1">
      <c r="A3349" s="15"/>
      <c r="F3349" s="71"/>
      <c r="G3349" s="71"/>
      <c r="H3349" s="6">
        <f t="shared" si="211"/>
        <v>0</v>
      </c>
      <c r="I3349" s="25" t="e">
        <f t="shared" si="210"/>
        <v>#DIV/0!</v>
      </c>
      <c r="M3349" s="2"/>
    </row>
    <row r="3350" spans="1:13" ht="12.75" hidden="1">
      <c r="A3350" s="15"/>
      <c r="F3350" s="71"/>
      <c r="G3350" s="71"/>
      <c r="H3350" s="6">
        <f t="shared" si="211"/>
        <v>0</v>
      </c>
      <c r="I3350" s="25" t="e">
        <f t="shared" si="210"/>
        <v>#DIV/0!</v>
      </c>
      <c r="M3350" s="2"/>
    </row>
    <row r="3351" spans="1:13" ht="12.75" hidden="1">
      <c r="A3351" s="15"/>
      <c r="F3351" s="71"/>
      <c r="G3351" s="71"/>
      <c r="H3351" s="6">
        <f t="shared" si="211"/>
        <v>0</v>
      </c>
      <c r="I3351" s="25" t="e">
        <f t="shared" si="210"/>
        <v>#DIV/0!</v>
      </c>
      <c r="M3351" s="2"/>
    </row>
    <row r="3352" spans="1:13" ht="12.75" hidden="1">
      <c r="A3352" s="15"/>
      <c r="F3352" s="71"/>
      <c r="G3352" s="71"/>
      <c r="H3352" s="6">
        <f t="shared" si="211"/>
        <v>0</v>
      </c>
      <c r="I3352" s="25" t="e">
        <f t="shared" si="210"/>
        <v>#DIV/0!</v>
      </c>
      <c r="M3352" s="2"/>
    </row>
    <row r="3353" spans="1:13" ht="12.75" hidden="1">
      <c r="A3353" s="15"/>
      <c r="F3353" s="71"/>
      <c r="G3353" s="71"/>
      <c r="H3353" s="6">
        <f t="shared" si="211"/>
        <v>0</v>
      </c>
      <c r="I3353" s="25" t="e">
        <f t="shared" si="210"/>
        <v>#DIV/0!</v>
      </c>
      <c r="M3353" s="2"/>
    </row>
    <row r="3354" spans="1:13" ht="12.75" hidden="1">
      <c r="A3354" s="15"/>
      <c r="F3354" s="71"/>
      <c r="G3354" s="71"/>
      <c r="H3354" s="6">
        <f t="shared" si="211"/>
        <v>0</v>
      </c>
      <c r="I3354" s="25" t="e">
        <f t="shared" si="210"/>
        <v>#DIV/0!</v>
      </c>
      <c r="M3354" s="2"/>
    </row>
    <row r="3355" spans="1:13" ht="12.75" hidden="1">
      <c r="A3355" s="15"/>
      <c r="F3355" s="71"/>
      <c r="G3355" s="71"/>
      <c r="H3355" s="6">
        <f t="shared" si="211"/>
        <v>0</v>
      </c>
      <c r="I3355" s="25" t="e">
        <f t="shared" si="210"/>
        <v>#DIV/0!</v>
      </c>
      <c r="M3355" s="2"/>
    </row>
    <row r="3356" spans="1:13" ht="12.75" hidden="1">
      <c r="A3356" s="15"/>
      <c r="F3356" s="71"/>
      <c r="G3356" s="71"/>
      <c r="H3356" s="6">
        <f t="shared" si="211"/>
        <v>0</v>
      </c>
      <c r="I3356" s="25" t="e">
        <f t="shared" si="210"/>
        <v>#DIV/0!</v>
      </c>
      <c r="M3356" s="2"/>
    </row>
    <row r="3357" spans="1:13" ht="12.75" hidden="1">
      <c r="A3357" s="15"/>
      <c r="F3357" s="71"/>
      <c r="G3357" s="71"/>
      <c r="H3357" s="6">
        <f t="shared" si="211"/>
        <v>0</v>
      </c>
      <c r="I3357" s="25" t="e">
        <f t="shared" si="210"/>
        <v>#DIV/0!</v>
      </c>
      <c r="M3357" s="2"/>
    </row>
    <row r="3358" spans="1:13" ht="12.75" hidden="1">
      <c r="A3358" s="15"/>
      <c r="F3358" s="71"/>
      <c r="G3358" s="71"/>
      <c r="H3358" s="6">
        <f t="shared" si="211"/>
        <v>0</v>
      </c>
      <c r="I3358" s="25" t="e">
        <f t="shared" si="210"/>
        <v>#DIV/0!</v>
      </c>
      <c r="M3358" s="2"/>
    </row>
    <row r="3359" spans="1:13" ht="12.75" hidden="1">
      <c r="A3359" s="15"/>
      <c r="F3359" s="71"/>
      <c r="G3359" s="71"/>
      <c r="H3359" s="6">
        <f t="shared" si="211"/>
        <v>0</v>
      </c>
      <c r="I3359" s="25" t="e">
        <f t="shared" si="210"/>
        <v>#DIV/0!</v>
      </c>
      <c r="M3359" s="2"/>
    </row>
    <row r="3360" spans="1:13" ht="12.75" hidden="1">
      <c r="A3360" s="15"/>
      <c r="F3360" s="71"/>
      <c r="G3360" s="71"/>
      <c r="H3360" s="6">
        <f t="shared" si="211"/>
        <v>0</v>
      </c>
      <c r="I3360" s="25" t="e">
        <f t="shared" si="210"/>
        <v>#DIV/0!</v>
      </c>
      <c r="M3360" s="2"/>
    </row>
    <row r="3361" spans="1:13" ht="12.75" hidden="1">
      <c r="A3361" s="15"/>
      <c r="F3361" s="71"/>
      <c r="G3361" s="71"/>
      <c r="H3361" s="6">
        <f t="shared" si="211"/>
        <v>0</v>
      </c>
      <c r="I3361" s="25" t="e">
        <f t="shared" si="210"/>
        <v>#DIV/0!</v>
      </c>
      <c r="M3361" s="2"/>
    </row>
    <row r="3362" spans="1:13" ht="12.75" hidden="1">
      <c r="A3362" s="15"/>
      <c r="F3362" s="71"/>
      <c r="G3362" s="71"/>
      <c r="H3362" s="6">
        <f t="shared" si="211"/>
        <v>0</v>
      </c>
      <c r="I3362" s="25" t="e">
        <f t="shared" si="210"/>
        <v>#DIV/0!</v>
      </c>
      <c r="M3362" s="2"/>
    </row>
    <row r="3363" spans="1:13" ht="12.75" hidden="1">
      <c r="A3363" s="15"/>
      <c r="F3363" s="71"/>
      <c r="G3363" s="71"/>
      <c r="H3363" s="6">
        <f t="shared" si="211"/>
        <v>0</v>
      </c>
      <c r="I3363" s="25" t="e">
        <f t="shared" si="210"/>
        <v>#DIV/0!</v>
      </c>
      <c r="M3363" s="2"/>
    </row>
    <row r="3364" spans="1:13" ht="12.75" hidden="1">
      <c r="A3364" s="15"/>
      <c r="F3364" s="71"/>
      <c r="G3364" s="71"/>
      <c r="H3364" s="6">
        <f t="shared" si="211"/>
        <v>0</v>
      </c>
      <c r="I3364" s="25" t="e">
        <f t="shared" si="210"/>
        <v>#DIV/0!</v>
      </c>
      <c r="M3364" s="2"/>
    </row>
    <row r="3365" spans="1:13" ht="12.75" hidden="1">
      <c r="A3365" s="15"/>
      <c r="F3365" s="71"/>
      <c r="G3365" s="71"/>
      <c r="H3365" s="6">
        <f t="shared" si="211"/>
        <v>0</v>
      </c>
      <c r="I3365" s="25" t="e">
        <f t="shared" si="210"/>
        <v>#DIV/0!</v>
      </c>
      <c r="M3365" s="2"/>
    </row>
    <row r="3366" spans="1:13" ht="12.75" hidden="1">
      <c r="A3366" s="15"/>
      <c r="F3366" s="71"/>
      <c r="G3366" s="71"/>
      <c r="H3366" s="6">
        <f t="shared" si="211"/>
        <v>0</v>
      </c>
      <c r="I3366" s="25" t="e">
        <f t="shared" si="210"/>
        <v>#DIV/0!</v>
      </c>
      <c r="M3366" s="2"/>
    </row>
    <row r="3367" spans="1:13" ht="12.75" hidden="1">
      <c r="A3367" s="15"/>
      <c r="F3367" s="71"/>
      <c r="G3367" s="71"/>
      <c r="H3367" s="6">
        <f t="shared" si="211"/>
        <v>0</v>
      </c>
      <c r="I3367" s="25" t="e">
        <f t="shared" si="210"/>
        <v>#DIV/0!</v>
      </c>
      <c r="M3367" s="2"/>
    </row>
    <row r="3368" spans="1:13" ht="12.75" hidden="1">
      <c r="A3368" s="15"/>
      <c r="F3368" s="71"/>
      <c r="G3368" s="71"/>
      <c r="H3368" s="6">
        <f t="shared" si="211"/>
        <v>0</v>
      </c>
      <c r="I3368" s="25" t="e">
        <f t="shared" si="210"/>
        <v>#DIV/0!</v>
      </c>
      <c r="M3368" s="2"/>
    </row>
    <row r="3369" spans="1:13" ht="12.75" hidden="1">
      <c r="A3369" s="15"/>
      <c r="F3369" s="71"/>
      <c r="G3369" s="71"/>
      <c r="H3369" s="6">
        <f t="shared" si="211"/>
        <v>0</v>
      </c>
      <c r="I3369" s="25" t="e">
        <f t="shared" si="210"/>
        <v>#DIV/0!</v>
      </c>
      <c r="M3369" s="2"/>
    </row>
    <row r="3370" spans="1:13" ht="12.75" hidden="1">
      <c r="A3370" s="15"/>
      <c r="F3370" s="71"/>
      <c r="G3370" s="71"/>
      <c r="H3370" s="6">
        <f t="shared" si="211"/>
        <v>0</v>
      </c>
      <c r="I3370" s="25" t="e">
        <f t="shared" si="210"/>
        <v>#DIV/0!</v>
      </c>
      <c r="M3370" s="2"/>
    </row>
    <row r="3371" spans="1:13" ht="12.75" hidden="1">
      <c r="A3371" s="15"/>
      <c r="F3371" s="71"/>
      <c r="G3371" s="71"/>
      <c r="H3371" s="6">
        <f t="shared" si="211"/>
        <v>0</v>
      </c>
      <c r="I3371" s="25" t="e">
        <f t="shared" si="210"/>
        <v>#DIV/0!</v>
      </c>
      <c r="M3371" s="2"/>
    </row>
    <row r="3372" spans="1:13" ht="12.75" hidden="1">
      <c r="A3372" s="15"/>
      <c r="F3372" s="71"/>
      <c r="G3372" s="71"/>
      <c r="H3372" s="6">
        <f t="shared" si="211"/>
        <v>0</v>
      </c>
      <c r="I3372" s="25" t="e">
        <f t="shared" si="210"/>
        <v>#DIV/0!</v>
      </c>
      <c r="M3372" s="2"/>
    </row>
    <row r="3373" spans="1:13" ht="12.75" hidden="1">
      <c r="A3373" s="15"/>
      <c r="F3373" s="71"/>
      <c r="G3373" s="71"/>
      <c r="H3373" s="6">
        <f t="shared" si="211"/>
        <v>0</v>
      </c>
      <c r="I3373" s="25" t="e">
        <f t="shared" si="210"/>
        <v>#DIV/0!</v>
      </c>
      <c r="M3373" s="2"/>
    </row>
    <row r="3374" spans="1:13" ht="12.75" hidden="1">
      <c r="A3374" s="15"/>
      <c r="F3374" s="71"/>
      <c r="G3374" s="71"/>
      <c r="H3374" s="6">
        <f t="shared" si="211"/>
        <v>0</v>
      </c>
      <c r="I3374" s="25" t="e">
        <f t="shared" si="210"/>
        <v>#DIV/0!</v>
      </c>
      <c r="M3374" s="2"/>
    </row>
    <row r="3375" spans="1:13" ht="12.75" hidden="1">
      <c r="A3375" s="15"/>
      <c r="F3375" s="71"/>
      <c r="G3375" s="71"/>
      <c r="H3375" s="6">
        <f t="shared" si="211"/>
        <v>0</v>
      </c>
      <c r="I3375" s="25" t="e">
        <f t="shared" si="210"/>
        <v>#DIV/0!</v>
      </c>
      <c r="M3375" s="2"/>
    </row>
    <row r="3376" spans="1:13" ht="12.75" hidden="1">
      <c r="A3376" s="15"/>
      <c r="F3376" s="71"/>
      <c r="G3376" s="71"/>
      <c r="H3376" s="6">
        <f t="shared" si="211"/>
        <v>0</v>
      </c>
      <c r="I3376" s="25" t="e">
        <f t="shared" si="210"/>
        <v>#DIV/0!</v>
      </c>
      <c r="M3376" s="2"/>
    </row>
    <row r="3377" spans="1:13" ht="12.75" hidden="1">
      <c r="A3377" s="15"/>
      <c r="F3377" s="71"/>
      <c r="G3377" s="71"/>
      <c r="H3377" s="6">
        <f t="shared" si="211"/>
        <v>0</v>
      </c>
      <c r="I3377" s="25" t="e">
        <f t="shared" si="210"/>
        <v>#DIV/0!</v>
      </c>
      <c r="M3377" s="2"/>
    </row>
    <row r="3378" spans="1:13" ht="12.75" hidden="1">
      <c r="A3378" s="15"/>
      <c r="F3378" s="71"/>
      <c r="G3378" s="71"/>
      <c r="H3378" s="6">
        <f t="shared" si="211"/>
        <v>0</v>
      </c>
      <c r="I3378" s="25" t="e">
        <f t="shared" si="210"/>
        <v>#DIV/0!</v>
      </c>
      <c r="M3378" s="2"/>
    </row>
    <row r="3379" spans="1:13" ht="12.75" hidden="1">
      <c r="A3379" s="15"/>
      <c r="F3379" s="71"/>
      <c r="G3379" s="71"/>
      <c r="H3379" s="6">
        <f t="shared" si="211"/>
        <v>0</v>
      </c>
      <c r="I3379" s="25" t="e">
        <f t="shared" si="210"/>
        <v>#DIV/0!</v>
      </c>
      <c r="M3379" s="2"/>
    </row>
    <row r="3380" spans="1:13" ht="12.75" hidden="1">
      <c r="A3380" s="15"/>
      <c r="F3380" s="71"/>
      <c r="G3380" s="71"/>
      <c r="M3380" s="2"/>
    </row>
    <row r="3381" spans="1:13" ht="12.75" hidden="1">
      <c r="A3381" s="15"/>
      <c r="F3381" s="71"/>
      <c r="G3381" s="71"/>
      <c r="M3381" s="2"/>
    </row>
    <row r="3382" spans="1:13" ht="12.75" hidden="1">
      <c r="A3382" s="15"/>
      <c r="F3382" s="71"/>
      <c r="G3382" s="71"/>
      <c r="M3382" s="2"/>
    </row>
    <row r="3383" spans="1:13" ht="12.75" hidden="1">
      <c r="A3383" s="15"/>
      <c r="F3383" s="71"/>
      <c r="G3383" s="71"/>
      <c r="M3383" s="2"/>
    </row>
    <row r="3384" spans="1:13" ht="12.75" hidden="1">
      <c r="A3384" s="15"/>
      <c r="F3384" s="71"/>
      <c r="G3384" s="71"/>
      <c r="M3384" s="2"/>
    </row>
    <row r="3385" spans="1:13" ht="12.75" hidden="1">
      <c r="A3385" s="15"/>
      <c r="F3385" s="71"/>
      <c r="G3385" s="71"/>
      <c r="M3385" s="2"/>
    </row>
    <row r="3386" spans="1:13" ht="12.75" hidden="1">
      <c r="A3386" s="15"/>
      <c r="F3386" s="71"/>
      <c r="G3386" s="71"/>
      <c r="M3386" s="2"/>
    </row>
    <row r="3387" spans="1:13" ht="12.75" hidden="1">
      <c r="A3387" s="15"/>
      <c r="F3387" s="71"/>
      <c r="G3387" s="71"/>
      <c r="M3387" s="2"/>
    </row>
    <row r="3388" spans="1:13" ht="12.75" hidden="1">
      <c r="A3388" s="15"/>
      <c r="F3388" s="71"/>
      <c r="G3388" s="71"/>
      <c r="M3388" s="2"/>
    </row>
    <row r="3389" spans="1:13" ht="12.75" hidden="1">
      <c r="A3389" s="15"/>
      <c r="F3389" s="71"/>
      <c r="G3389" s="71"/>
      <c r="M3389" s="2"/>
    </row>
    <row r="3390" spans="1:13" ht="12.75" hidden="1">
      <c r="A3390" s="15"/>
      <c r="F3390" s="71"/>
      <c r="G3390" s="71"/>
      <c r="M3390" s="2"/>
    </row>
    <row r="3391" spans="1:13" ht="12.75" hidden="1">
      <c r="A3391" s="15"/>
      <c r="F3391" s="71"/>
      <c r="G3391" s="71"/>
      <c r="M3391" s="2"/>
    </row>
    <row r="3392" spans="1:13" ht="12.75" hidden="1">
      <c r="A3392" s="15"/>
      <c r="F3392" s="71"/>
      <c r="G3392" s="71"/>
      <c r="M3392" s="2"/>
    </row>
    <row r="3393" spans="1:13" ht="12.75" hidden="1">
      <c r="A3393" s="15"/>
      <c r="F3393" s="71"/>
      <c r="G3393" s="71"/>
      <c r="M3393" s="2"/>
    </row>
    <row r="3394" spans="1:13" ht="12.75" hidden="1">
      <c r="A3394" s="15"/>
      <c r="F3394" s="71"/>
      <c r="G3394" s="71"/>
      <c r="M3394" s="2"/>
    </row>
    <row r="3395" spans="1:13" ht="12.75" hidden="1">
      <c r="A3395" s="15"/>
      <c r="F3395" s="71"/>
      <c r="G3395" s="71"/>
      <c r="M3395" s="2"/>
    </row>
    <row r="3396" spans="1:13" ht="12.75" hidden="1">
      <c r="A3396" s="15"/>
      <c r="F3396" s="71"/>
      <c r="G3396" s="71"/>
      <c r="M3396" s="2"/>
    </row>
    <row r="3397" spans="1:13" ht="12.75" hidden="1">
      <c r="A3397" s="15"/>
      <c r="F3397" s="71"/>
      <c r="G3397" s="71"/>
      <c r="M3397" s="2"/>
    </row>
    <row r="3398" spans="1:13" ht="12.75" hidden="1">
      <c r="A3398" s="15"/>
      <c r="F3398" s="71"/>
      <c r="G3398" s="71"/>
      <c r="M3398" s="2"/>
    </row>
    <row r="3399" spans="1:13" ht="12.75" hidden="1">
      <c r="A3399" s="15"/>
      <c r="F3399" s="71"/>
      <c r="G3399" s="71"/>
      <c r="M3399" s="2"/>
    </row>
    <row r="3400" spans="1:13" ht="12.75" hidden="1">
      <c r="A3400" s="15"/>
      <c r="F3400" s="71"/>
      <c r="G3400" s="71"/>
      <c r="M3400" s="2"/>
    </row>
    <row r="3401" spans="1:13" ht="12.75" hidden="1">
      <c r="A3401" s="15"/>
      <c r="F3401" s="71"/>
      <c r="G3401" s="71"/>
      <c r="M3401" s="2"/>
    </row>
    <row r="3402" spans="1:13" ht="12.75" hidden="1">
      <c r="A3402" s="15"/>
      <c r="F3402" s="71"/>
      <c r="G3402" s="71"/>
      <c r="M3402" s="2"/>
    </row>
    <row r="3403" spans="1:13" ht="12.75" hidden="1">
      <c r="A3403" s="15"/>
      <c r="F3403" s="71"/>
      <c r="G3403" s="71"/>
      <c r="M3403" s="2"/>
    </row>
    <row r="3404" spans="1:13" ht="12.75" hidden="1">
      <c r="A3404" s="15"/>
      <c r="F3404" s="71"/>
      <c r="G3404" s="71"/>
      <c r="M3404" s="2"/>
    </row>
    <row r="3405" spans="1:13" ht="12.75" hidden="1">
      <c r="A3405" s="15"/>
      <c r="F3405" s="71"/>
      <c r="G3405" s="71"/>
      <c r="M3405" s="2"/>
    </row>
    <row r="3406" spans="1:13" ht="12.75" hidden="1">
      <c r="A3406" s="15"/>
      <c r="F3406" s="71"/>
      <c r="G3406" s="71"/>
      <c r="M3406" s="2"/>
    </row>
    <row r="3407" spans="1:13" ht="12.75" hidden="1">
      <c r="A3407" s="15"/>
      <c r="F3407" s="71"/>
      <c r="G3407" s="71"/>
      <c r="M3407" s="2"/>
    </row>
    <row r="3408" spans="1:13" ht="12.75" hidden="1">
      <c r="A3408" s="15"/>
      <c r="F3408" s="71"/>
      <c r="G3408" s="71"/>
      <c r="M3408" s="2"/>
    </row>
    <row r="3409" spans="1:13" ht="12.75" hidden="1">
      <c r="A3409" s="15"/>
      <c r="F3409" s="71"/>
      <c r="G3409" s="71"/>
      <c r="M3409" s="2"/>
    </row>
    <row r="3410" spans="1:13" ht="12.75" hidden="1">
      <c r="A3410" s="15"/>
      <c r="F3410" s="71"/>
      <c r="G3410" s="71"/>
      <c r="M3410" s="2"/>
    </row>
    <row r="3411" spans="1:13" ht="12.75" hidden="1">
      <c r="A3411" s="15"/>
      <c r="F3411" s="71"/>
      <c r="G3411" s="71"/>
      <c r="M3411" s="2"/>
    </row>
    <row r="3412" spans="1:13" ht="12.75" hidden="1">
      <c r="A3412" s="15"/>
      <c r="F3412" s="71"/>
      <c r="G3412" s="71"/>
      <c r="M3412" s="2"/>
    </row>
    <row r="3413" spans="1:13" ht="12.75" hidden="1">
      <c r="A3413" s="15"/>
      <c r="F3413" s="71"/>
      <c r="G3413" s="71"/>
      <c r="M3413" s="2"/>
    </row>
    <row r="3414" spans="1:13" ht="12.75" hidden="1">
      <c r="A3414" s="15"/>
      <c r="F3414" s="71"/>
      <c r="G3414" s="71"/>
      <c r="M3414" s="2"/>
    </row>
    <row r="3415" spans="1:13" ht="12.75" hidden="1">
      <c r="A3415" s="15"/>
      <c r="F3415" s="71"/>
      <c r="G3415" s="71"/>
      <c r="M3415" s="2"/>
    </row>
    <row r="3416" spans="1:13" ht="12.75" hidden="1">
      <c r="A3416" s="15"/>
      <c r="F3416" s="71"/>
      <c r="G3416" s="71"/>
      <c r="M3416" s="2"/>
    </row>
    <row r="3417" spans="1:13" ht="12.75" hidden="1">
      <c r="A3417" s="15"/>
      <c r="F3417" s="71"/>
      <c r="G3417" s="71"/>
      <c r="M3417" s="2"/>
    </row>
    <row r="3418" spans="1:13" ht="12.75" hidden="1">
      <c r="A3418" s="15"/>
      <c r="F3418" s="71"/>
      <c r="G3418" s="71"/>
      <c r="M3418" s="2"/>
    </row>
    <row r="3419" spans="1:13" ht="12.75" hidden="1">
      <c r="A3419" s="15"/>
      <c r="F3419" s="71"/>
      <c r="G3419" s="71"/>
      <c r="M3419" s="2"/>
    </row>
    <row r="3420" spans="1:13" ht="12.75" hidden="1">
      <c r="A3420" s="15"/>
      <c r="F3420" s="71"/>
      <c r="G3420" s="71"/>
      <c r="M3420" s="2"/>
    </row>
    <row r="3421" spans="1:13" ht="12.75" hidden="1">
      <c r="A3421" s="15"/>
      <c r="F3421" s="71"/>
      <c r="G3421" s="71"/>
      <c r="M3421" s="2"/>
    </row>
    <row r="3422" spans="1:13" ht="12.75" hidden="1">
      <c r="A3422" s="15"/>
      <c r="F3422" s="71"/>
      <c r="G3422" s="71"/>
      <c r="M3422" s="2"/>
    </row>
    <row r="3423" spans="1:13" ht="12.75" hidden="1">
      <c r="A3423" s="15"/>
      <c r="F3423" s="71"/>
      <c r="G3423" s="71"/>
      <c r="M3423" s="2"/>
    </row>
    <row r="3424" spans="1:13" ht="12.75" hidden="1">
      <c r="A3424" s="15"/>
      <c r="F3424" s="71"/>
      <c r="G3424" s="71"/>
      <c r="M3424" s="2"/>
    </row>
    <row r="3425" spans="1:13" ht="12.75" hidden="1">
      <c r="A3425" s="15"/>
      <c r="F3425" s="71"/>
      <c r="G3425" s="71"/>
      <c r="M3425" s="2"/>
    </row>
    <row r="3426" spans="1:13" ht="12.75" hidden="1">
      <c r="A3426" s="15"/>
      <c r="F3426" s="71"/>
      <c r="G3426" s="71"/>
      <c r="M3426" s="2"/>
    </row>
    <row r="3427" spans="1:13" ht="12.75" hidden="1">
      <c r="A3427" s="15"/>
      <c r="F3427" s="71"/>
      <c r="G3427" s="71"/>
      <c r="M3427" s="2"/>
    </row>
    <row r="3428" spans="1:13" ht="12.75" hidden="1">
      <c r="A3428" s="15"/>
      <c r="F3428" s="71"/>
      <c r="G3428" s="71"/>
      <c r="M3428" s="2"/>
    </row>
    <row r="3429" spans="1:13" ht="12.75" hidden="1">
      <c r="A3429" s="15"/>
      <c r="F3429" s="71"/>
      <c r="G3429" s="71"/>
      <c r="M3429" s="2"/>
    </row>
    <row r="3430" spans="1:13" ht="12.75" hidden="1">
      <c r="A3430" s="15"/>
      <c r="F3430" s="71"/>
      <c r="G3430" s="71"/>
      <c r="M3430" s="2"/>
    </row>
    <row r="3431" spans="1:13" ht="12.75" hidden="1">
      <c r="A3431" s="15"/>
      <c r="F3431" s="71"/>
      <c r="G3431" s="71"/>
      <c r="M3431" s="2"/>
    </row>
    <row r="3432" spans="1:13" ht="12.75" hidden="1">
      <c r="A3432" s="15"/>
      <c r="F3432" s="71"/>
      <c r="G3432" s="71"/>
      <c r="M3432" s="2"/>
    </row>
    <row r="3433" spans="1:13" ht="12.75" hidden="1">
      <c r="A3433" s="15"/>
      <c r="F3433" s="71"/>
      <c r="G3433" s="71"/>
      <c r="M3433" s="2"/>
    </row>
    <row r="3434" spans="1:13" ht="12.75" hidden="1">
      <c r="A3434" s="15"/>
      <c r="F3434" s="71"/>
      <c r="G3434" s="71"/>
      <c r="M3434" s="2"/>
    </row>
    <row r="3435" spans="1:13" ht="12.75" hidden="1">
      <c r="A3435" s="15"/>
      <c r="F3435" s="71"/>
      <c r="G3435" s="71"/>
      <c r="M3435" s="2"/>
    </row>
    <row r="3436" spans="1:13" ht="12.75" hidden="1">
      <c r="A3436" s="15"/>
      <c r="F3436" s="71"/>
      <c r="G3436" s="71"/>
      <c r="M3436" s="2"/>
    </row>
    <row r="3437" spans="1:13" ht="12.75" hidden="1">
      <c r="A3437" s="15"/>
      <c r="F3437" s="71"/>
      <c r="G3437" s="71"/>
      <c r="M3437" s="2"/>
    </row>
    <row r="3438" spans="1:13" ht="12.75" hidden="1">
      <c r="A3438" s="15"/>
      <c r="F3438" s="71"/>
      <c r="G3438" s="71"/>
      <c r="M3438" s="2"/>
    </row>
    <row r="3439" spans="1:13" ht="12.75" hidden="1">
      <c r="A3439" s="15"/>
      <c r="F3439" s="71"/>
      <c r="G3439" s="71"/>
      <c r="M3439" s="2"/>
    </row>
    <row r="3440" spans="1:13" ht="12.75" hidden="1">
      <c r="A3440" s="15"/>
      <c r="F3440" s="71"/>
      <c r="G3440" s="71"/>
      <c r="M3440" s="2"/>
    </row>
    <row r="3441" spans="1:13" ht="12.75" hidden="1">
      <c r="A3441" s="15"/>
      <c r="F3441" s="71"/>
      <c r="G3441" s="71"/>
      <c r="M3441" s="2"/>
    </row>
    <row r="3442" spans="1:13" ht="12.75" hidden="1">
      <c r="A3442" s="15"/>
      <c r="F3442" s="71"/>
      <c r="G3442" s="71"/>
      <c r="M3442" s="2"/>
    </row>
    <row r="3443" spans="1:13" ht="12.75" hidden="1">
      <c r="A3443" s="15"/>
      <c r="F3443" s="71"/>
      <c r="G3443" s="71"/>
      <c r="M3443" s="2"/>
    </row>
    <row r="3444" spans="1:13" ht="12.75" hidden="1">
      <c r="A3444" s="15"/>
      <c r="F3444" s="71"/>
      <c r="G3444" s="71"/>
      <c r="M3444" s="2"/>
    </row>
    <row r="3445" spans="1:13" ht="12.75" hidden="1">
      <c r="A3445" s="15"/>
      <c r="F3445" s="71"/>
      <c r="G3445" s="71"/>
      <c r="M3445" s="2"/>
    </row>
    <row r="3446" spans="1:13" ht="12.75" hidden="1">
      <c r="A3446" s="15"/>
      <c r="F3446" s="71"/>
      <c r="G3446" s="71"/>
      <c r="M3446" s="2"/>
    </row>
    <row r="3447" spans="1:13" ht="12.75" hidden="1">
      <c r="A3447" s="15"/>
      <c r="F3447" s="71"/>
      <c r="G3447" s="71"/>
      <c r="M3447" s="2"/>
    </row>
    <row r="3448" spans="1:13" ht="12.75" hidden="1">
      <c r="A3448" s="15"/>
      <c r="F3448" s="71"/>
      <c r="G3448" s="71"/>
      <c r="M3448" s="2"/>
    </row>
    <row r="3449" spans="1:13" s="295" customFormat="1" ht="12.75" hidden="1">
      <c r="A3449" s="290"/>
      <c r="B3449" s="291"/>
      <c r="C3449" s="290"/>
      <c r="D3449" s="290"/>
      <c r="E3449" s="290"/>
      <c r="F3449" s="292"/>
      <c r="G3449" s="292"/>
      <c r="H3449" s="291"/>
      <c r="I3449" s="274"/>
      <c r="K3449" s="43"/>
      <c r="L3449" s="18"/>
      <c r="M3449" s="2"/>
    </row>
    <row r="3450" spans="1:13" s="295" customFormat="1" ht="12.75" hidden="1">
      <c r="A3450" s="290"/>
      <c r="B3450" s="291"/>
      <c r="C3450" s="290"/>
      <c r="D3450" s="290"/>
      <c r="E3450" s="290"/>
      <c r="F3450" s="292"/>
      <c r="G3450" s="292"/>
      <c r="H3450" s="291"/>
      <c r="I3450" s="274"/>
      <c r="K3450" s="43"/>
      <c r="L3450" s="18"/>
      <c r="M3450" s="2"/>
    </row>
    <row r="3451" spans="2:13" ht="12.75" hidden="1">
      <c r="B3451" s="9"/>
      <c r="F3451" s="71"/>
      <c r="G3451" s="71"/>
      <c r="H3451" s="291"/>
      <c r="I3451" s="25" t="e">
        <f aca="true" t="shared" si="212" ref="I3451:I3514">+B3451/M3451</f>
        <v>#DIV/0!</v>
      </c>
      <c r="M3451" s="2"/>
    </row>
    <row r="3452" spans="2:13" ht="12.75" hidden="1">
      <c r="B3452" s="9"/>
      <c r="F3452" s="71"/>
      <c r="G3452" s="71"/>
      <c r="H3452" s="291"/>
      <c r="I3452" s="25" t="e">
        <f t="shared" si="212"/>
        <v>#DIV/0!</v>
      </c>
      <c r="M3452" s="2"/>
    </row>
    <row r="3453" spans="2:13" ht="12.75" hidden="1">
      <c r="B3453" s="9"/>
      <c r="F3453" s="71"/>
      <c r="G3453" s="71"/>
      <c r="H3453" s="6">
        <f aca="true" t="shared" si="213" ref="H3453:H3516">H3452-B3453</f>
        <v>0</v>
      </c>
      <c r="I3453" s="25" t="e">
        <f t="shared" si="212"/>
        <v>#DIV/0!</v>
      </c>
      <c r="M3453" s="2"/>
    </row>
    <row r="3454" spans="2:13" ht="12.75" hidden="1">
      <c r="B3454" s="9"/>
      <c r="F3454" s="71"/>
      <c r="G3454" s="71"/>
      <c r="H3454" s="6">
        <f t="shared" si="213"/>
        <v>0</v>
      </c>
      <c r="I3454" s="25" t="e">
        <f t="shared" si="212"/>
        <v>#DIV/0!</v>
      </c>
      <c r="M3454" s="2"/>
    </row>
    <row r="3455" spans="2:13" ht="12.75" hidden="1">
      <c r="B3455" s="9"/>
      <c r="F3455" s="71"/>
      <c r="G3455" s="71"/>
      <c r="H3455" s="6">
        <f t="shared" si="213"/>
        <v>0</v>
      </c>
      <c r="I3455" s="25" t="e">
        <f t="shared" si="212"/>
        <v>#DIV/0!</v>
      </c>
      <c r="M3455" s="2"/>
    </row>
    <row r="3456" spans="2:13" ht="12.75" hidden="1">
      <c r="B3456" s="9"/>
      <c r="F3456" s="71"/>
      <c r="G3456" s="71"/>
      <c r="H3456" s="6">
        <f t="shared" si="213"/>
        <v>0</v>
      </c>
      <c r="I3456" s="25" t="e">
        <f t="shared" si="212"/>
        <v>#DIV/0!</v>
      </c>
      <c r="M3456" s="2"/>
    </row>
    <row r="3457" spans="2:13" ht="12.75" hidden="1">
      <c r="B3457" s="9"/>
      <c r="F3457" s="71"/>
      <c r="G3457" s="71"/>
      <c r="H3457" s="6">
        <f t="shared" si="213"/>
        <v>0</v>
      </c>
      <c r="I3457" s="25" t="e">
        <f t="shared" si="212"/>
        <v>#DIV/0!</v>
      </c>
      <c r="M3457" s="2"/>
    </row>
    <row r="3458" spans="2:13" ht="12.75" hidden="1">
      <c r="B3458" s="9"/>
      <c r="F3458" s="71"/>
      <c r="G3458" s="71"/>
      <c r="H3458" s="6">
        <f t="shared" si="213"/>
        <v>0</v>
      </c>
      <c r="I3458" s="25" t="e">
        <f t="shared" si="212"/>
        <v>#DIV/0!</v>
      </c>
      <c r="M3458" s="2"/>
    </row>
    <row r="3459" spans="2:13" ht="12.75" hidden="1">
      <c r="B3459" s="9"/>
      <c r="F3459" s="71"/>
      <c r="G3459" s="71"/>
      <c r="H3459" s="6">
        <f t="shared" si="213"/>
        <v>0</v>
      </c>
      <c r="I3459" s="25" t="e">
        <f t="shared" si="212"/>
        <v>#DIV/0!</v>
      </c>
      <c r="M3459" s="2"/>
    </row>
    <row r="3460" spans="2:13" ht="12.75" hidden="1">
      <c r="B3460" s="9"/>
      <c r="F3460" s="71"/>
      <c r="G3460" s="71"/>
      <c r="H3460" s="6">
        <f t="shared" si="213"/>
        <v>0</v>
      </c>
      <c r="I3460" s="25" t="e">
        <f t="shared" si="212"/>
        <v>#DIV/0!</v>
      </c>
      <c r="M3460" s="2"/>
    </row>
    <row r="3461" spans="2:13" ht="12.75" hidden="1">
      <c r="B3461" s="9"/>
      <c r="F3461" s="71"/>
      <c r="G3461" s="71"/>
      <c r="H3461" s="6">
        <f t="shared" si="213"/>
        <v>0</v>
      </c>
      <c r="I3461" s="25" t="e">
        <f t="shared" si="212"/>
        <v>#DIV/0!</v>
      </c>
      <c r="M3461" s="2"/>
    </row>
    <row r="3462" spans="2:13" ht="12.75" hidden="1">
      <c r="B3462" s="9"/>
      <c r="F3462" s="71"/>
      <c r="G3462" s="71"/>
      <c r="H3462" s="6">
        <f t="shared" si="213"/>
        <v>0</v>
      </c>
      <c r="I3462" s="25" t="e">
        <f t="shared" si="212"/>
        <v>#DIV/0!</v>
      </c>
      <c r="M3462" s="2"/>
    </row>
    <row r="3463" spans="2:13" ht="12.75" hidden="1">
      <c r="B3463" s="9"/>
      <c r="F3463" s="71"/>
      <c r="G3463" s="71"/>
      <c r="H3463" s="6">
        <f t="shared" si="213"/>
        <v>0</v>
      </c>
      <c r="I3463" s="25" t="e">
        <f t="shared" si="212"/>
        <v>#DIV/0!</v>
      </c>
      <c r="M3463" s="2"/>
    </row>
    <row r="3464" spans="2:13" ht="12.75" hidden="1">
      <c r="B3464" s="9"/>
      <c r="F3464" s="71"/>
      <c r="G3464" s="71"/>
      <c r="H3464" s="6">
        <f t="shared" si="213"/>
        <v>0</v>
      </c>
      <c r="I3464" s="25" t="e">
        <f t="shared" si="212"/>
        <v>#DIV/0!</v>
      </c>
      <c r="M3464" s="2"/>
    </row>
    <row r="3465" spans="6:13" ht="12.75" hidden="1">
      <c r="F3465" s="71"/>
      <c r="G3465" s="71"/>
      <c r="H3465" s="6">
        <f t="shared" si="213"/>
        <v>0</v>
      </c>
      <c r="I3465" s="25" t="e">
        <f t="shared" si="212"/>
        <v>#DIV/0!</v>
      </c>
      <c r="M3465" s="2"/>
    </row>
    <row r="3466" spans="2:13" ht="12.75" hidden="1">
      <c r="B3466" s="7"/>
      <c r="F3466" s="71"/>
      <c r="G3466" s="71"/>
      <c r="H3466" s="6">
        <f t="shared" si="213"/>
        <v>0</v>
      </c>
      <c r="I3466" s="25" t="e">
        <f t="shared" si="212"/>
        <v>#DIV/0!</v>
      </c>
      <c r="M3466" s="2"/>
    </row>
    <row r="3467" spans="6:13" ht="12.75" hidden="1">
      <c r="F3467" s="71"/>
      <c r="G3467" s="71"/>
      <c r="H3467" s="6">
        <f t="shared" si="213"/>
        <v>0</v>
      </c>
      <c r="I3467" s="25" t="e">
        <f t="shared" si="212"/>
        <v>#DIV/0!</v>
      </c>
      <c r="M3467" s="2"/>
    </row>
    <row r="3468" spans="6:13" ht="12.75" hidden="1">
      <c r="F3468" s="71"/>
      <c r="G3468" s="71"/>
      <c r="H3468" s="6">
        <f t="shared" si="213"/>
        <v>0</v>
      </c>
      <c r="I3468" s="25" t="e">
        <f t="shared" si="212"/>
        <v>#DIV/0!</v>
      </c>
      <c r="M3468" s="2"/>
    </row>
    <row r="3469" spans="6:13" ht="12.75" hidden="1">
      <c r="F3469" s="71"/>
      <c r="G3469" s="71"/>
      <c r="H3469" s="6">
        <f t="shared" si="213"/>
        <v>0</v>
      </c>
      <c r="I3469" s="25" t="e">
        <f t="shared" si="212"/>
        <v>#DIV/0!</v>
      </c>
      <c r="M3469" s="2"/>
    </row>
    <row r="3470" spans="6:13" ht="12.75" hidden="1">
      <c r="F3470" s="71"/>
      <c r="G3470" s="71"/>
      <c r="H3470" s="6">
        <f t="shared" si="213"/>
        <v>0</v>
      </c>
      <c r="I3470" s="25" t="e">
        <f t="shared" si="212"/>
        <v>#DIV/0!</v>
      </c>
      <c r="M3470" s="2"/>
    </row>
    <row r="3471" spans="6:13" ht="12.75" hidden="1">
      <c r="F3471" s="71"/>
      <c r="G3471" s="71"/>
      <c r="H3471" s="6">
        <f t="shared" si="213"/>
        <v>0</v>
      </c>
      <c r="I3471" s="25" t="e">
        <f t="shared" si="212"/>
        <v>#DIV/0!</v>
      </c>
      <c r="M3471" s="2"/>
    </row>
    <row r="3472" spans="6:13" ht="12.75" hidden="1">
      <c r="F3472" s="71"/>
      <c r="G3472" s="71"/>
      <c r="H3472" s="6">
        <f t="shared" si="213"/>
        <v>0</v>
      </c>
      <c r="I3472" s="25" t="e">
        <f t="shared" si="212"/>
        <v>#DIV/0!</v>
      </c>
      <c r="M3472" s="2"/>
    </row>
    <row r="3473" spans="6:13" ht="12.75" hidden="1">
      <c r="F3473" s="71"/>
      <c r="G3473" s="71"/>
      <c r="H3473" s="6">
        <f t="shared" si="213"/>
        <v>0</v>
      </c>
      <c r="I3473" s="25" t="e">
        <f t="shared" si="212"/>
        <v>#DIV/0!</v>
      </c>
      <c r="M3473" s="2"/>
    </row>
    <row r="3474" spans="6:13" ht="12.75" hidden="1">
      <c r="F3474" s="71"/>
      <c r="G3474" s="71"/>
      <c r="H3474" s="6">
        <f t="shared" si="213"/>
        <v>0</v>
      </c>
      <c r="I3474" s="25" t="e">
        <f t="shared" si="212"/>
        <v>#DIV/0!</v>
      </c>
      <c r="M3474" s="2"/>
    </row>
    <row r="3475" spans="6:13" ht="12.75" hidden="1">
      <c r="F3475" s="71"/>
      <c r="G3475" s="71"/>
      <c r="H3475" s="6">
        <f t="shared" si="213"/>
        <v>0</v>
      </c>
      <c r="I3475" s="25" t="e">
        <f t="shared" si="212"/>
        <v>#DIV/0!</v>
      </c>
      <c r="M3475" s="2"/>
    </row>
    <row r="3476" spans="6:13" ht="12.75" hidden="1">
      <c r="F3476" s="71"/>
      <c r="G3476" s="71"/>
      <c r="H3476" s="6">
        <f t="shared" si="213"/>
        <v>0</v>
      </c>
      <c r="I3476" s="25" t="e">
        <f t="shared" si="212"/>
        <v>#DIV/0!</v>
      </c>
      <c r="M3476" s="2"/>
    </row>
    <row r="3477" spans="6:13" ht="12.75" hidden="1">
      <c r="F3477" s="71"/>
      <c r="G3477" s="71"/>
      <c r="H3477" s="6">
        <f t="shared" si="213"/>
        <v>0</v>
      </c>
      <c r="I3477" s="25" t="e">
        <f t="shared" si="212"/>
        <v>#DIV/0!</v>
      </c>
      <c r="M3477" s="2"/>
    </row>
    <row r="3478" spans="6:13" ht="12.75" hidden="1">
      <c r="F3478" s="71"/>
      <c r="G3478" s="71"/>
      <c r="H3478" s="6">
        <f t="shared" si="213"/>
        <v>0</v>
      </c>
      <c r="I3478" s="25" t="e">
        <f t="shared" si="212"/>
        <v>#DIV/0!</v>
      </c>
      <c r="M3478" s="2"/>
    </row>
    <row r="3479" spans="6:13" ht="12.75" hidden="1">
      <c r="F3479" s="71"/>
      <c r="G3479" s="71"/>
      <c r="H3479" s="6">
        <f t="shared" si="213"/>
        <v>0</v>
      </c>
      <c r="I3479" s="25" t="e">
        <f t="shared" si="212"/>
        <v>#DIV/0!</v>
      </c>
      <c r="M3479" s="2"/>
    </row>
    <row r="3480" spans="6:13" ht="12.75" hidden="1">
      <c r="F3480" s="71"/>
      <c r="G3480" s="71"/>
      <c r="H3480" s="6">
        <f t="shared" si="213"/>
        <v>0</v>
      </c>
      <c r="I3480" s="25" t="e">
        <f t="shared" si="212"/>
        <v>#DIV/0!</v>
      </c>
      <c r="M3480" s="2"/>
    </row>
    <row r="3481" spans="6:13" ht="12.75" hidden="1">
      <c r="F3481" s="71"/>
      <c r="G3481" s="71"/>
      <c r="H3481" s="6">
        <f t="shared" si="213"/>
        <v>0</v>
      </c>
      <c r="I3481" s="25" t="e">
        <f t="shared" si="212"/>
        <v>#DIV/0!</v>
      </c>
      <c r="M3481" s="2"/>
    </row>
    <row r="3482" spans="6:13" ht="12.75" hidden="1">
      <c r="F3482" s="71"/>
      <c r="G3482" s="71"/>
      <c r="H3482" s="6">
        <f t="shared" si="213"/>
        <v>0</v>
      </c>
      <c r="I3482" s="25" t="e">
        <f t="shared" si="212"/>
        <v>#DIV/0!</v>
      </c>
      <c r="M3482" s="2"/>
    </row>
    <row r="3483" spans="6:13" ht="12.75" hidden="1">
      <c r="F3483" s="71"/>
      <c r="G3483" s="71"/>
      <c r="H3483" s="6">
        <f t="shared" si="213"/>
        <v>0</v>
      </c>
      <c r="I3483" s="25" t="e">
        <f t="shared" si="212"/>
        <v>#DIV/0!</v>
      </c>
      <c r="M3483" s="2"/>
    </row>
    <row r="3484" spans="6:13" ht="12.75" hidden="1">
      <c r="F3484" s="71"/>
      <c r="G3484" s="71"/>
      <c r="H3484" s="6">
        <f t="shared" si="213"/>
        <v>0</v>
      </c>
      <c r="I3484" s="25" t="e">
        <f t="shared" si="212"/>
        <v>#DIV/0!</v>
      </c>
      <c r="M3484" s="2"/>
    </row>
    <row r="3485" spans="6:13" ht="12.75" hidden="1">
      <c r="F3485" s="71"/>
      <c r="G3485" s="71"/>
      <c r="H3485" s="6">
        <f t="shared" si="213"/>
        <v>0</v>
      </c>
      <c r="I3485" s="25" t="e">
        <f t="shared" si="212"/>
        <v>#DIV/0!</v>
      </c>
      <c r="M3485" s="2"/>
    </row>
    <row r="3486" spans="6:13" ht="12.75" hidden="1">
      <c r="F3486" s="71"/>
      <c r="G3486" s="71"/>
      <c r="H3486" s="6">
        <f t="shared" si="213"/>
        <v>0</v>
      </c>
      <c r="I3486" s="25" t="e">
        <f t="shared" si="212"/>
        <v>#DIV/0!</v>
      </c>
      <c r="M3486" s="2"/>
    </row>
    <row r="3487" spans="6:13" ht="12.75" hidden="1">
      <c r="F3487" s="71"/>
      <c r="G3487" s="71"/>
      <c r="H3487" s="6">
        <f t="shared" si="213"/>
        <v>0</v>
      </c>
      <c r="I3487" s="25" t="e">
        <f t="shared" si="212"/>
        <v>#DIV/0!</v>
      </c>
      <c r="M3487" s="2"/>
    </row>
    <row r="3488" spans="6:13" ht="12.75" hidden="1">
      <c r="F3488" s="71"/>
      <c r="G3488" s="71"/>
      <c r="H3488" s="6">
        <f t="shared" si="213"/>
        <v>0</v>
      </c>
      <c r="I3488" s="25" t="e">
        <f t="shared" si="212"/>
        <v>#DIV/0!</v>
      </c>
      <c r="M3488" s="2"/>
    </row>
    <row r="3489" spans="6:13" ht="12.75" hidden="1">
      <c r="F3489" s="71"/>
      <c r="G3489" s="71"/>
      <c r="H3489" s="6">
        <f t="shared" si="213"/>
        <v>0</v>
      </c>
      <c r="I3489" s="25" t="e">
        <f t="shared" si="212"/>
        <v>#DIV/0!</v>
      </c>
      <c r="M3489" s="2"/>
    </row>
    <row r="3490" spans="6:13" ht="12.75" hidden="1">
      <c r="F3490" s="71"/>
      <c r="G3490" s="71"/>
      <c r="H3490" s="6">
        <f t="shared" si="213"/>
        <v>0</v>
      </c>
      <c r="I3490" s="25" t="e">
        <f t="shared" si="212"/>
        <v>#DIV/0!</v>
      </c>
      <c r="M3490" s="2"/>
    </row>
    <row r="3491" spans="6:13" ht="12.75" hidden="1">
      <c r="F3491" s="71"/>
      <c r="G3491" s="71"/>
      <c r="H3491" s="6">
        <f t="shared" si="213"/>
        <v>0</v>
      </c>
      <c r="I3491" s="25" t="e">
        <f t="shared" si="212"/>
        <v>#DIV/0!</v>
      </c>
      <c r="M3491" s="2"/>
    </row>
    <row r="3492" spans="6:13" ht="12.75" hidden="1">
      <c r="F3492" s="71"/>
      <c r="G3492" s="71"/>
      <c r="H3492" s="6">
        <f t="shared" si="213"/>
        <v>0</v>
      </c>
      <c r="I3492" s="25" t="e">
        <f t="shared" si="212"/>
        <v>#DIV/0!</v>
      </c>
      <c r="M3492" s="2"/>
    </row>
    <row r="3493" spans="6:13" ht="12.75" hidden="1">
      <c r="F3493" s="71"/>
      <c r="G3493" s="71"/>
      <c r="H3493" s="6">
        <f t="shared" si="213"/>
        <v>0</v>
      </c>
      <c r="I3493" s="25" t="e">
        <f t="shared" si="212"/>
        <v>#DIV/0!</v>
      </c>
      <c r="M3493" s="2"/>
    </row>
    <row r="3494" spans="6:13" ht="12.75" hidden="1">
      <c r="F3494" s="71"/>
      <c r="G3494" s="71"/>
      <c r="H3494" s="6">
        <f t="shared" si="213"/>
        <v>0</v>
      </c>
      <c r="I3494" s="25" t="e">
        <f t="shared" si="212"/>
        <v>#DIV/0!</v>
      </c>
      <c r="M3494" s="2"/>
    </row>
    <row r="3495" spans="6:13" ht="12.75" hidden="1">
      <c r="F3495" s="71"/>
      <c r="G3495" s="71"/>
      <c r="H3495" s="6">
        <f t="shared" si="213"/>
        <v>0</v>
      </c>
      <c r="I3495" s="25" t="e">
        <f t="shared" si="212"/>
        <v>#DIV/0!</v>
      </c>
      <c r="M3495" s="2"/>
    </row>
    <row r="3496" spans="6:13" ht="12.75" hidden="1">
      <c r="F3496" s="71"/>
      <c r="G3496" s="71"/>
      <c r="H3496" s="6">
        <f t="shared" si="213"/>
        <v>0</v>
      </c>
      <c r="I3496" s="25" t="e">
        <f t="shared" si="212"/>
        <v>#DIV/0!</v>
      </c>
      <c r="M3496" s="2"/>
    </row>
    <row r="3497" spans="6:13" ht="12.75" hidden="1">
      <c r="F3497" s="71"/>
      <c r="G3497" s="71"/>
      <c r="H3497" s="6">
        <f t="shared" si="213"/>
        <v>0</v>
      </c>
      <c r="I3497" s="25" t="e">
        <f t="shared" si="212"/>
        <v>#DIV/0!</v>
      </c>
      <c r="M3497" s="2"/>
    </row>
    <row r="3498" spans="6:13" ht="12.75" hidden="1">
      <c r="F3498" s="71"/>
      <c r="G3498" s="71"/>
      <c r="H3498" s="6">
        <f t="shared" si="213"/>
        <v>0</v>
      </c>
      <c r="I3498" s="25" t="e">
        <f t="shared" si="212"/>
        <v>#DIV/0!</v>
      </c>
      <c r="M3498" s="2"/>
    </row>
    <row r="3499" spans="6:13" ht="12.75" hidden="1">
      <c r="F3499" s="71"/>
      <c r="G3499" s="71"/>
      <c r="H3499" s="6">
        <f t="shared" si="213"/>
        <v>0</v>
      </c>
      <c r="I3499" s="25" t="e">
        <f t="shared" si="212"/>
        <v>#DIV/0!</v>
      </c>
      <c r="M3499" s="2"/>
    </row>
    <row r="3500" spans="6:13" ht="12.75" hidden="1">
      <c r="F3500" s="71"/>
      <c r="G3500" s="71"/>
      <c r="H3500" s="6">
        <f t="shared" si="213"/>
        <v>0</v>
      </c>
      <c r="I3500" s="25" t="e">
        <f t="shared" si="212"/>
        <v>#DIV/0!</v>
      </c>
      <c r="M3500" s="2"/>
    </row>
    <row r="3501" spans="6:13" ht="12.75" hidden="1">
      <c r="F3501" s="71"/>
      <c r="G3501" s="71"/>
      <c r="H3501" s="6">
        <f t="shared" si="213"/>
        <v>0</v>
      </c>
      <c r="I3501" s="25" t="e">
        <f t="shared" si="212"/>
        <v>#DIV/0!</v>
      </c>
      <c r="M3501" s="2"/>
    </row>
    <row r="3502" spans="6:13" ht="12.75" hidden="1">
      <c r="F3502" s="71"/>
      <c r="G3502" s="71"/>
      <c r="H3502" s="6">
        <f t="shared" si="213"/>
        <v>0</v>
      </c>
      <c r="I3502" s="25" t="e">
        <f t="shared" si="212"/>
        <v>#DIV/0!</v>
      </c>
      <c r="M3502" s="2"/>
    </row>
    <row r="3503" spans="6:13" ht="12.75" hidden="1">
      <c r="F3503" s="71"/>
      <c r="G3503" s="71"/>
      <c r="H3503" s="6">
        <f t="shared" si="213"/>
        <v>0</v>
      </c>
      <c r="I3503" s="25" t="e">
        <f t="shared" si="212"/>
        <v>#DIV/0!</v>
      </c>
      <c r="M3503" s="2"/>
    </row>
    <row r="3504" spans="6:13" ht="12.75" hidden="1">
      <c r="F3504" s="71"/>
      <c r="G3504" s="71"/>
      <c r="H3504" s="6">
        <f t="shared" si="213"/>
        <v>0</v>
      </c>
      <c r="I3504" s="25" t="e">
        <f t="shared" si="212"/>
        <v>#DIV/0!</v>
      </c>
      <c r="M3504" s="2"/>
    </row>
    <row r="3505" spans="6:13" ht="12.75" hidden="1">
      <c r="F3505" s="71"/>
      <c r="G3505" s="71"/>
      <c r="H3505" s="6">
        <f t="shared" si="213"/>
        <v>0</v>
      </c>
      <c r="I3505" s="25" t="e">
        <f t="shared" si="212"/>
        <v>#DIV/0!</v>
      </c>
      <c r="M3505" s="2"/>
    </row>
    <row r="3506" spans="6:13" ht="12.75" hidden="1">
      <c r="F3506" s="71"/>
      <c r="G3506" s="71"/>
      <c r="H3506" s="6">
        <f t="shared" si="213"/>
        <v>0</v>
      </c>
      <c r="I3506" s="25" t="e">
        <f t="shared" si="212"/>
        <v>#DIV/0!</v>
      </c>
      <c r="M3506" s="2"/>
    </row>
    <row r="3507" spans="6:13" ht="12.75" hidden="1">
      <c r="F3507" s="71"/>
      <c r="G3507" s="71"/>
      <c r="H3507" s="6">
        <f t="shared" si="213"/>
        <v>0</v>
      </c>
      <c r="I3507" s="25" t="e">
        <f t="shared" si="212"/>
        <v>#DIV/0!</v>
      </c>
      <c r="M3507" s="2"/>
    </row>
    <row r="3508" spans="6:13" ht="12.75" hidden="1">
      <c r="F3508" s="71"/>
      <c r="G3508" s="71"/>
      <c r="H3508" s="6">
        <f t="shared" si="213"/>
        <v>0</v>
      </c>
      <c r="I3508" s="25" t="e">
        <f t="shared" si="212"/>
        <v>#DIV/0!</v>
      </c>
      <c r="M3508" s="2"/>
    </row>
    <row r="3509" spans="6:13" ht="12.75" hidden="1">
      <c r="F3509" s="71"/>
      <c r="G3509" s="71"/>
      <c r="H3509" s="6">
        <f t="shared" si="213"/>
        <v>0</v>
      </c>
      <c r="I3509" s="25" t="e">
        <f t="shared" si="212"/>
        <v>#DIV/0!</v>
      </c>
      <c r="M3509" s="2"/>
    </row>
    <row r="3510" spans="6:13" ht="12.75" hidden="1">
      <c r="F3510" s="71"/>
      <c r="G3510" s="71"/>
      <c r="H3510" s="6">
        <f t="shared" si="213"/>
        <v>0</v>
      </c>
      <c r="I3510" s="25" t="e">
        <f t="shared" si="212"/>
        <v>#DIV/0!</v>
      </c>
      <c r="M3510" s="2"/>
    </row>
    <row r="3511" spans="6:13" ht="12.75" hidden="1">
      <c r="F3511" s="71"/>
      <c r="G3511" s="71"/>
      <c r="H3511" s="6">
        <f t="shared" si="213"/>
        <v>0</v>
      </c>
      <c r="I3511" s="25" t="e">
        <f t="shared" si="212"/>
        <v>#DIV/0!</v>
      </c>
      <c r="M3511" s="2"/>
    </row>
    <row r="3512" spans="6:13" ht="12.75" hidden="1">
      <c r="F3512" s="71"/>
      <c r="G3512" s="71"/>
      <c r="H3512" s="6">
        <f t="shared" si="213"/>
        <v>0</v>
      </c>
      <c r="I3512" s="25" t="e">
        <f t="shared" si="212"/>
        <v>#DIV/0!</v>
      </c>
      <c r="M3512" s="2"/>
    </row>
    <row r="3513" spans="6:13" ht="12.75" hidden="1">
      <c r="F3513" s="71"/>
      <c r="G3513" s="71"/>
      <c r="H3513" s="6">
        <f t="shared" si="213"/>
        <v>0</v>
      </c>
      <c r="I3513" s="25" t="e">
        <f t="shared" si="212"/>
        <v>#DIV/0!</v>
      </c>
      <c r="M3513" s="2"/>
    </row>
    <row r="3514" spans="6:13" ht="12.75" hidden="1">
      <c r="F3514" s="71"/>
      <c r="G3514" s="71"/>
      <c r="H3514" s="6">
        <f t="shared" si="213"/>
        <v>0</v>
      </c>
      <c r="I3514" s="25" t="e">
        <f t="shared" si="212"/>
        <v>#DIV/0!</v>
      </c>
      <c r="M3514" s="2"/>
    </row>
    <row r="3515" spans="6:13" ht="12.75" hidden="1">
      <c r="F3515" s="71"/>
      <c r="G3515" s="71"/>
      <c r="H3515" s="6">
        <f t="shared" si="213"/>
        <v>0</v>
      </c>
      <c r="I3515" s="25" t="e">
        <f aca="true" t="shared" si="214" ref="I3515:I3578">+B3515/M3515</f>
        <v>#DIV/0!</v>
      </c>
      <c r="M3515" s="2"/>
    </row>
    <row r="3516" spans="6:13" ht="12.75" hidden="1">
      <c r="F3516" s="71"/>
      <c r="G3516" s="71"/>
      <c r="H3516" s="6">
        <f t="shared" si="213"/>
        <v>0</v>
      </c>
      <c r="I3516" s="25" t="e">
        <f t="shared" si="214"/>
        <v>#DIV/0!</v>
      </c>
      <c r="M3516" s="2"/>
    </row>
    <row r="3517" spans="6:13" ht="12.75" hidden="1">
      <c r="F3517" s="71"/>
      <c r="G3517" s="71"/>
      <c r="H3517" s="6">
        <f aca="true" t="shared" si="215" ref="H3517:H3580">H3516-B3517</f>
        <v>0</v>
      </c>
      <c r="I3517" s="25" t="e">
        <f t="shared" si="214"/>
        <v>#DIV/0!</v>
      </c>
      <c r="M3517" s="2"/>
    </row>
    <row r="3518" spans="6:13" ht="12.75" hidden="1">
      <c r="F3518" s="71"/>
      <c r="G3518" s="71"/>
      <c r="H3518" s="6">
        <f t="shared" si="215"/>
        <v>0</v>
      </c>
      <c r="I3518" s="25" t="e">
        <f t="shared" si="214"/>
        <v>#DIV/0!</v>
      </c>
      <c r="M3518" s="2"/>
    </row>
    <row r="3519" spans="6:13" ht="12.75" hidden="1">
      <c r="F3519" s="71"/>
      <c r="G3519" s="71"/>
      <c r="H3519" s="6">
        <f t="shared" si="215"/>
        <v>0</v>
      </c>
      <c r="I3519" s="25" t="e">
        <f t="shared" si="214"/>
        <v>#DIV/0!</v>
      </c>
      <c r="M3519" s="2"/>
    </row>
    <row r="3520" spans="6:13" ht="12.75" hidden="1">
      <c r="F3520" s="71"/>
      <c r="G3520" s="71"/>
      <c r="H3520" s="6">
        <f t="shared" si="215"/>
        <v>0</v>
      </c>
      <c r="I3520" s="25" t="e">
        <f t="shared" si="214"/>
        <v>#DIV/0!</v>
      </c>
      <c r="M3520" s="2"/>
    </row>
    <row r="3521" spans="6:13" ht="12.75" hidden="1">
      <c r="F3521" s="71"/>
      <c r="G3521" s="71"/>
      <c r="H3521" s="6">
        <f t="shared" si="215"/>
        <v>0</v>
      </c>
      <c r="I3521" s="25" t="e">
        <f t="shared" si="214"/>
        <v>#DIV/0!</v>
      </c>
      <c r="M3521" s="2"/>
    </row>
    <row r="3522" spans="6:13" ht="12.75" hidden="1">
      <c r="F3522" s="71"/>
      <c r="G3522" s="71"/>
      <c r="H3522" s="6">
        <f t="shared" si="215"/>
        <v>0</v>
      </c>
      <c r="I3522" s="25" t="e">
        <f t="shared" si="214"/>
        <v>#DIV/0!</v>
      </c>
      <c r="M3522" s="2"/>
    </row>
    <row r="3523" spans="6:13" ht="12.75" hidden="1">
      <c r="F3523" s="71"/>
      <c r="G3523" s="71"/>
      <c r="H3523" s="6">
        <f t="shared" si="215"/>
        <v>0</v>
      </c>
      <c r="I3523" s="25" t="e">
        <f t="shared" si="214"/>
        <v>#DIV/0!</v>
      </c>
      <c r="M3523" s="2"/>
    </row>
    <row r="3524" spans="6:13" ht="12.75" hidden="1">
      <c r="F3524" s="71"/>
      <c r="G3524" s="71"/>
      <c r="H3524" s="6">
        <f t="shared" si="215"/>
        <v>0</v>
      </c>
      <c r="I3524" s="25" t="e">
        <f t="shared" si="214"/>
        <v>#DIV/0!</v>
      </c>
      <c r="M3524" s="2"/>
    </row>
    <row r="3525" spans="6:13" ht="12.75" hidden="1">
      <c r="F3525" s="71"/>
      <c r="G3525" s="71"/>
      <c r="H3525" s="6">
        <f t="shared" si="215"/>
        <v>0</v>
      </c>
      <c r="I3525" s="25" t="e">
        <f t="shared" si="214"/>
        <v>#DIV/0!</v>
      </c>
      <c r="M3525" s="2"/>
    </row>
    <row r="3526" spans="6:13" ht="12.75" hidden="1">
      <c r="F3526" s="71"/>
      <c r="G3526" s="71"/>
      <c r="H3526" s="6">
        <f t="shared" si="215"/>
        <v>0</v>
      </c>
      <c r="I3526" s="25" t="e">
        <f t="shared" si="214"/>
        <v>#DIV/0!</v>
      </c>
      <c r="M3526" s="2"/>
    </row>
    <row r="3527" spans="6:13" ht="12.75" hidden="1">
      <c r="F3527" s="71"/>
      <c r="G3527" s="71"/>
      <c r="H3527" s="6">
        <f t="shared" si="215"/>
        <v>0</v>
      </c>
      <c r="I3527" s="25" t="e">
        <f t="shared" si="214"/>
        <v>#DIV/0!</v>
      </c>
      <c r="M3527" s="2"/>
    </row>
    <row r="3528" spans="6:13" ht="12.75" hidden="1">
      <c r="F3528" s="71"/>
      <c r="G3528" s="71"/>
      <c r="H3528" s="6">
        <f t="shared" si="215"/>
        <v>0</v>
      </c>
      <c r="I3528" s="25" t="e">
        <f t="shared" si="214"/>
        <v>#DIV/0!</v>
      </c>
      <c r="M3528" s="2"/>
    </row>
    <row r="3529" spans="6:13" ht="12.75" hidden="1">
      <c r="F3529" s="71"/>
      <c r="G3529" s="71"/>
      <c r="H3529" s="6">
        <f t="shared" si="215"/>
        <v>0</v>
      </c>
      <c r="I3529" s="25" t="e">
        <f t="shared" si="214"/>
        <v>#DIV/0!</v>
      </c>
      <c r="M3529" s="2"/>
    </row>
    <row r="3530" spans="6:13" ht="12.75" hidden="1">
      <c r="F3530" s="71"/>
      <c r="G3530" s="71"/>
      <c r="H3530" s="6">
        <f t="shared" si="215"/>
        <v>0</v>
      </c>
      <c r="I3530" s="25" t="e">
        <f t="shared" si="214"/>
        <v>#DIV/0!</v>
      </c>
      <c r="M3530" s="2"/>
    </row>
    <row r="3531" spans="6:13" ht="12.75" hidden="1">
      <c r="F3531" s="71"/>
      <c r="G3531" s="71"/>
      <c r="H3531" s="6">
        <f t="shared" si="215"/>
        <v>0</v>
      </c>
      <c r="I3531" s="25" t="e">
        <f t="shared" si="214"/>
        <v>#DIV/0!</v>
      </c>
      <c r="M3531" s="2"/>
    </row>
    <row r="3532" spans="6:13" ht="12.75" hidden="1">
      <c r="F3532" s="71"/>
      <c r="G3532" s="71"/>
      <c r="H3532" s="6">
        <f t="shared" si="215"/>
        <v>0</v>
      </c>
      <c r="I3532" s="25" t="e">
        <f t="shared" si="214"/>
        <v>#DIV/0!</v>
      </c>
      <c r="M3532" s="2"/>
    </row>
    <row r="3533" spans="6:13" ht="12.75" hidden="1">
      <c r="F3533" s="71"/>
      <c r="G3533" s="71"/>
      <c r="H3533" s="6">
        <f t="shared" si="215"/>
        <v>0</v>
      </c>
      <c r="I3533" s="25" t="e">
        <f t="shared" si="214"/>
        <v>#DIV/0!</v>
      </c>
      <c r="M3533" s="2"/>
    </row>
    <row r="3534" spans="6:13" ht="12.75" hidden="1">
      <c r="F3534" s="71"/>
      <c r="G3534" s="71"/>
      <c r="H3534" s="6">
        <f t="shared" si="215"/>
        <v>0</v>
      </c>
      <c r="I3534" s="25" t="e">
        <f t="shared" si="214"/>
        <v>#DIV/0!</v>
      </c>
      <c r="M3534" s="2"/>
    </row>
    <row r="3535" spans="6:13" ht="12.75" hidden="1">
      <c r="F3535" s="71"/>
      <c r="G3535" s="71"/>
      <c r="H3535" s="6">
        <f t="shared" si="215"/>
        <v>0</v>
      </c>
      <c r="I3535" s="25" t="e">
        <f t="shared" si="214"/>
        <v>#DIV/0!</v>
      </c>
      <c r="M3535" s="2"/>
    </row>
    <row r="3536" spans="6:13" ht="12.75" hidden="1">
      <c r="F3536" s="71"/>
      <c r="G3536" s="71"/>
      <c r="H3536" s="6">
        <f t="shared" si="215"/>
        <v>0</v>
      </c>
      <c r="I3536" s="25" t="e">
        <f t="shared" si="214"/>
        <v>#DIV/0!</v>
      </c>
      <c r="M3536" s="2"/>
    </row>
    <row r="3537" spans="6:13" ht="12.75" hidden="1">
      <c r="F3537" s="71"/>
      <c r="G3537" s="71"/>
      <c r="H3537" s="6">
        <f t="shared" si="215"/>
        <v>0</v>
      </c>
      <c r="I3537" s="25" t="e">
        <f t="shared" si="214"/>
        <v>#DIV/0!</v>
      </c>
      <c r="M3537" s="2"/>
    </row>
    <row r="3538" spans="6:13" ht="12.75" hidden="1">
      <c r="F3538" s="71"/>
      <c r="G3538" s="71"/>
      <c r="H3538" s="6">
        <f t="shared" si="215"/>
        <v>0</v>
      </c>
      <c r="I3538" s="25" t="e">
        <f t="shared" si="214"/>
        <v>#DIV/0!</v>
      </c>
      <c r="M3538" s="2"/>
    </row>
    <row r="3539" spans="6:13" ht="12.75" hidden="1">
      <c r="F3539" s="71"/>
      <c r="G3539" s="71"/>
      <c r="H3539" s="6">
        <f t="shared" si="215"/>
        <v>0</v>
      </c>
      <c r="I3539" s="25" t="e">
        <f t="shared" si="214"/>
        <v>#DIV/0!</v>
      </c>
      <c r="M3539" s="2"/>
    </row>
    <row r="3540" spans="6:13" ht="12.75" hidden="1">
      <c r="F3540" s="71"/>
      <c r="G3540" s="71"/>
      <c r="H3540" s="6">
        <f t="shared" si="215"/>
        <v>0</v>
      </c>
      <c r="I3540" s="25" t="e">
        <f t="shared" si="214"/>
        <v>#DIV/0!</v>
      </c>
      <c r="M3540" s="2"/>
    </row>
    <row r="3541" spans="6:13" ht="12.75" hidden="1">
      <c r="F3541" s="71"/>
      <c r="G3541" s="71"/>
      <c r="H3541" s="6">
        <f t="shared" si="215"/>
        <v>0</v>
      </c>
      <c r="I3541" s="25" t="e">
        <f t="shared" si="214"/>
        <v>#DIV/0!</v>
      </c>
      <c r="M3541" s="2"/>
    </row>
    <row r="3542" spans="6:13" ht="12.75" hidden="1">
      <c r="F3542" s="71"/>
      <c r="G3542" s="71"/>
      <c r="H3542" s="6">
        <f t="shared" si="215"/>
        <v>0</v>
      </c>
      <c r="I3542" s="25" t="e">
        <f t="shared" si="214"/>
        <v>#DIV/0!</v>
      </c>
      <c r="M3542" s="2"/>
    </row>
    <row r="3543" spans="6:13" ht="12.75" hidden="1">
      <c r="F3543" s="71"/>
      <c r="G3543" s="71"/>
      <c r="H3543" s="6">
        <f t="shared" si="215"/>
        <v>0</v>
      </c>
      <c r="I3543" s="25" t="e">
        <f t="shared" si="214"/>
        <v>#DIV/0!</v>
      </c>
      <c r="M3543" s="2"/>
    </row>
    <row r="3544" spans="6:13" ht="12.75" hidden="1">
      <c r="F3544" s="71"/>
      <c r="G3544" s="71"/>
      <c r="H3544" s="6">
        <f t="shared" si="215"/>
        <v>0</v>
      </c>
      <c r="I3544" s="25" t="e">
        <f t="shared" si="214"/>
        <v>#DIV/0!</v>
      </c>
      <c r="M3544" s="2"/>
    </row>
    <row r="3545" spans="6:13" ht="12.75" hidden="1">
      <c r="F3545" s="71"/>
      <c r="G3545" s="71"/>
      <c r="H3545" s="6">
        <f t="shared" si="215"/>
        <v>0</v>
      </c>
      <c r="I3545" s="25" t="e">
        <f t="shared" si="214"/>
        <v>#DIV/0!</v>
      </c>
      <c r="M3545" s="2"/>
    </row>
    <row r="3546" spans="6:13" ht="12.75" hidden="1">
      <c r="F3546" s="71"/>
      <c r="G3546" s="71"/>
      <c r="H3546" s="6">
        <f t="shared" si="215"/>
        <v>0</v>
      </c>
      <c r="I3546" s="25" t="e">
        <f t="shared" si="214"/>
        <v>#DIV/0!</v>
      </c>
      <c r="M3546" s="2"/>
    </row>
    <row r="3547" spans="6:13" ht="12.75" hidden="1">
      <c r="F3547" s="71"/>
      <c r="G3547" s="71"/>
      <c r="H3547" s="6">
        <f t="shared" si="215"/>
        <v>0</v>
      </c>
      <c r="I3547" s="25" t="e">
        <f t="shared" si="214"/>
        <v>#DIV/0!</v>
      </c>
      <c r="M3547" s="2"/>
    </row>
    <row r="3548" spans="6:13" ht="12.75" hidden="1">
      <c r="F3548" s="71"/>
      <c r="G3548" s="71"/>
      <c r="H3548" s="6">
        <f t="shared" si="215"/>
        <v>0</v>
      </c>
      <c r="I3548" s="25" t="e">
        <f t="shared" si="214"/>
        <v>#DIV/0!</v>
      </c>
      <c r="M3548" s="2"/>
    </row>
    <row r="3549" spans="6:13" ht="12.75" hidden="1">
      <c r="F3549" s="71"/>
      <c r="G3549" s="71"/>
      <c r="H3549" s="6">
        <f t="shared" si="215"/>
        <v>0</v>
      </c>
      <c r="I3549" s="25" t="e">
        <f t="shared" si="214"/>
        <v>#DIV/0!</v>
      </c>
      <c r="M3549" s="2"/>
    </row>
    <row r="3550" spans="6:13" ht="12.75" hidden="1">
      <c r="F3550" s="71"/>
      <c r="G3550" s="71"/>
      <c r="H3550" s="6">
        <f t="shared" si="215"/>
        <v>0</v>
      </c>
      <c r="I3550" s="25" t="e">
        <f t="shared" si="214"/>
        <v>#DIV/0!</v>
      </c>
      <c r="M3550" s="2"/>
    </row>
    <row r="3551" spans="6:13" ht="12.75" hidden="1">
      <c r="F3551" s="71"/>
      <c r="G3551" s="71"/>
      <c r="H3551" s="6">
        <f t="shared" si="215"/>
        <v>0</v>
      </c>
      <c r="I3551" s="25" t="e">
        <f t="shared" si="214"/>
        <v>#DIV/0!</v>
      </c>
      <c r="M3551" s="2"/>
    </row>
    <row r="3552" spans="6:13" ht="12.75" hidden="1">
      <c r="F3552" s="71"/>
      <c r="G3552" s="71"/>
      <c r="H3552" s="6">
        <f t="shared" si="215"/>
        <v>0</v>
      </c>
      <c r="I3552" s="25" t="e">
        <f t="shared" si="214"/>
        <v>#DIV/0!</v>
      </c>
      <c r="M3552" s="2"/>
    </row>
    <row r="3553" spans="6:13" ht="12.75" hidden="1">
      <c r="F3553" s="71"/>
      <c r="G3553" s="71"/>
      <c r="H3553" s="6">
        <f t="shared" si="215"/>
        <v>0</v>
      </c>
      <c r="I3553" s="25" t="e">
        <f t="shared" si="214"/>
        <v>#DIV/0!</v>
      </c>
      <c r="M3553" s="2"/>
    </row>
    <row r="3554" spans="6:13" ht="12.75" hidden="1">
      <c r="F3554" s="71"/>
      <c r="G3554" s="71"/>
      <c r="H3554" s="6">
        <f t="shared" si="215"/>
        <v>0</v>
      </c>
      <c r="I3554" s="25" t="e">
        <f t="shared" si="214"/>
        <v>#DIV/0!</v>
      </c>
      <c r="M3554" s="2"/>
    </row>
    <row r="3555" spans="6:13" ht="12.75" hidden="1">
      <c r="F3555" s="71"/>
      <c r="G3555" s="71"/>
      <c r="H3555" s="6">
        <f t="shared" si="215"/>
        <v>0</v>
      </c>
      <c r="I3555" s="25" t="e">
        <f t="shared" si="214"/>
        <v>#DIV/0!</v>
      </c>
      <c r="M3555" s="2"/>
    </row>
    <row r="3556" spans="6:13" ht="12.75" hidden="1">
      <c r="F3556" s="71"/>
      <c r="G3556" s="71"/>
      <c r="H3556" s="6">
        <f t="shared" si="215"/>
        <v>0</v>
      </c>
      <c r="I3556" s="25" t="e">
        <f t="shared" si="214"/>
        <v>#DIV/0!</v>
      </c>
      <c r="M3556" s="2"/>
    </row>
    <row r="3557" spans="6:13" ht="12.75" hidden="1">
      <c r="F3557" s="71"/>
      <c r="G3557" s="71"/>
      <c r="H3557" s="6">
        <f t="shared" si="215"/>
        <v>0</v>
      </c>
      <c r="I3557" s="25" t="e">
        <f t="shared" si="214"/>
        <v>#DIV/0!</v>
      </c>
      <c r="M3557" s="2"/>
    </row>
    <row r="3558" spans="6:13" ht="12.75" hidden="1">
      <c r="F3558" s="71"/>
      <c r="G3558" s="71"/>
      <c r="H3558" s="6">
        <f t="shared" si="215"/>
        <v>0</v>
      </c>
      <c r="I3558" s="25" t="e">
        <f t="shared" si="214"/>
        <v>#DIV/0!</v>
      </c>
      <c r="M3558" s="2"/>
    </row>
    <row r="3559" spans="6:13" ht="12.75" hidden="1">
      <c r="F3559" s="71"/>
      <c r="G3559" s="71"/>
      <c r="H3559" s="6">
        <f t="shared" si="215"/>
        <v>0</v>
      </c>
      <c r="I3559" s="25" t="e">
        <f t="shared" si="214"/>
        <v>#DIV/0!</v>
      </c>
      <c r="M3559" s="2"/>
    </row>
    <row r="3560" spans="6:13" ht="12.75" hidden="1">
      <c r="F3560" s="71"/>
      <c r="G3560" s="71"/>
      <c r="H3560" s="6">
        <f t="shared" si="215"/>
        <v>0</v>
      </c>
      <c r="I3560" s="25" t="e">
        <f t="shared" si="214"/>
        <v>#DIV/0!</v>
      </c>
      <c r="M3560" s="2"/>
    </row>
    <row r="3561" spans="6:13" ht="12.75" hidden="1">
      <c r="F3561" s="71"/>
      <c r="G3561" s="71"/>
      <c r="H3561" s="6">
        <f t="shared" si="215"/>
        <v>0</v>
      </c>
      <c r="I3561" s="25" t="e">
        <f t="shared" si="214"/>
        <v>#DIV/0!</v>
      </c>
      <c r="M3561" s="2"/>
    </row>
    <row r="3562" spans="6:13" ht="12.75" hidden="1">
      <c r="F3562" s="71"/>
      <c r="G3562" s="71"/>
      <c r="H3562" s="6">
        <f t="shared" si="215"/>
        <v>0</v>
      </c>
      <c r="I3562" s="25" t="e">
        <f t="shared" si="214"/>
        <v>#DIV/0!</v>
      </c>
      <c r="M3562" s="2"/>
    </row>
    <row r="3563" spans="6:13" ht="12.75" hidden="1">
      <c r="F3563" s="71"/>
      <c r="G3563" s="71"/>
      <c r="H3563" s="6">
        <f t="shared" si="215"/>
        <v>0</v>
      </c>
      <c r="I3563" s="25" t="e">
        <f t="shared" si="214"/>
        <v>#DIV/0!</v>
      </c>
      <c r="M3563" s="2"/>
    </row>
    <row r="3564" spans="6:13" ht="12.75" hidden="1">
      <c r="F3564" s="71"/>
      <c r="G3564" s="71"/>
      <c r="H3564" s="6">
        <f t="shared" si="215"/>
        <v>0</v>
      </c>
      <c r="I3564" s="25" t="e">
        <f t="shared" si="214"/>
        <v>#DIV/0!</v>
      </c>
      <c r="M3564" s="2"/>
    </row>
    <row r="3565" spans="6:13" ht="12.75" hidden="1">
      <c r="F3565" s="71"/>
      <c r="G3565" s="71"/>
      <c r="H3565" s="6">
        <f t="shared" si="215"/>
        <v>0</v>
      </c>
      <c r="I3565" s="25" t="e">
        <f t="shared" si="214"/>
        <v>#DIV/0!</v>
      </c>
      <c r="M3565" s="2"/>
    </row>
    <row r="3566" spans="6:13" ht="12.75" hidden="1">
      <c r="F3566" s="71"/>
      <c r="G3566" s="71"/>
      <c r="H3566" s="6">
        <f t="shared" si="215"/>
        <v>0</v>
      </c>
      <c r="I3566" s="25" t="e">
        <f t="shared" si="214"/>
        <v>#DIV/0!</v>
      </c>
      <c r="M3566" s="2"/>
    </row>
    <row r="3567" spans="6:13" ht="12.75" hidden="1">
      <c r="F3567" s="71"/>
      <c r="G3567" s="71"/>
      <c r="H3567" s="6">
        <f t="shared" si="215"/>
        <v>0</v>
      </c>
      <c r="I3567" s="25" t="e">
        <f t="shared" si="214"/>
        <v>#DIV/0!</v>
      </c>
      <c r="M3567" s="2"/>
    </row>
    <row r="3568" spans="6:13" ht="12.75" hidden="1">
      <c r="F3568" s="71"/>
      <c r="G3568" s="71"/>
      <c r="H3568" s="6">
        <f t="shared" si="215"/>
        <v>0</v>
      </c>
      <c r="I3568" s="25" t="e">
        <f t="shared" si="214"/>
        <v>#DIV/0!</v>
      </c>
      <c r="M3568" s="2"/>
    </row>
    <row r="3569" spans="6:13" ht="12.75" hidden="1">
      <c r="F3569" s="71"/>
      <c r="G3569" s="71"/>
      <c r="H3569" s="6">
        <f t="shared" si="215"/>
        <v>0</v>
      </c>
      <c r="I3569" s="25" t="e">
        <f t="shared" si="214"/>
        <v>#DIV/0!</v>
      </c>
      <c r="M3569" s="2"/>
    </row>
    <row r="3570" spans="6:13" ht="12.75" hidden="1">
      <c r="F3570" s="71"/>
      <c r="G3570" s="71"/>
      <c r="H3570" s="6">
        <f t="shared" si="215"/>
        <v>0</v>
      </c>
      <c r="I3570" s="25" t="e">
        <f t="shared" si="214"/>
        <v>#DIV/0!</v>
      </c>
      <c r="M3570" s="2"/>
    </row>
    <row r="3571" spans="6:13" ht="12.75" hidden="1">
      <c r="F3571" s="71"/>
      <c r="G3571" s="71"/>
      <c r="H3571" s="6">
        <f t="shared" si="215"/>
        <v>0</v>
      </c>
      <c r="I3571" s="25" t="e">
        <f t="shared" si="214"/>
        <v>#DIV/0!</v>
      </c>
      <c r="M3571" s="2"/>
    </row>
    <row r="3572" spans="6:13" ht="12.75" hidden="1">
      <c r="F3572" s="71"/>
      <c r="G3572" s="71"/>
      <c r="H3572" s="6">
        <f t="shared" si="215"/>
        <v>0</v>
      </c>
      <c r="I3572" s="25" t="e">
        <f t="shared" si="214"/>
        <v>#DIV/0!</v>
      </c>
      <c r="M3572" s="2"/>
    </row>
    <row r="3573" spans="6:13" ht="12.75" hidden="1">
      <c r="F3573" s="71"/>
      <c r="G3573" s="71"/>
      <c r="H3573" s="6">
        <f t="shared" si="215"/>
        <v>0</v>
      </c>
      <c r="I3573" s="25" t="e">
        <f t="shared" si="214"/>
        <v>#DIV/0!</v>
      </c>
      <c r="M3573" s="2"/>
    </row>
    <row r="3574" spans="6:13" ht="12.75" hidden="1">
      <c r="F3574" s="71"/>
      <c r="G3574" s="71"/>
      <c r="H3574" s="6">
        <f t="shared" si="215"/>
        <v>0</v>
      </c>
      <c r="I3574" s="25" t="e">
        <f t="shared" si="214"/>
        <v>#DIV/0!</v>
      </c>
      <c r="M3574" s="2"/>
    </row>
    <row r="3575" spans="6:13" ht="12.75" hidden="1">
      <c r="F3575" s="71"/>
      <c r="G3575" s="71"/>
      <c r="H3575" s="6">
        <f t="shared" si="215"/>
        <v>0</v>
      </c>
      <c r="I3575" s="25" t="e">
        <f t="shared" si="214"/>
        <v>#DIV/0!</v>
      </c>
      <c r="M3575" s="2"/>
    </row>
    <row r="3576" spans="6:13" ht="12.75" hidden="1">
      <c r="F3576" s="71"/>
      <c r="G3576" s="71"/>
      <c r="H3576" s="6">
        <f t="shared" si="215"/>
        <v>0</v>
      </c>
      <c r="I3576" s="25" t="e">
        <f t="shared" si="214"/>
        <v>#DIV/0!</v>
      </c>
      <c r="M3576" s="2"/>
    </row>
    <row r="3577" spans="6:13" ht="12.75" hidden="1">
      <c r="F3577" s="71"/>
      <c r="G3577" s="71"/>
      <c r="H3577" s="6">
        <f t="shared" si="215"/>
        <v>0</v>
      </c>
      <c r="I3577" s="25" t="e">
        <f t="shared" si="214"/>
        <v>#DIV/0!</v>
      </c>
      <c r="M3577" s="2"/>
    </row>
    <row r="3578" spans="6:13" ht="12.75" hidden="1">
      <c r="F3578" s="71"/>
      <c r="G3578" s="71"/>
      <c r="H3578" s="6">
        <f t="shared" si="215"/>
        <v>0</v>
      </c>
      <c r="I3578" s="25" t="e">
        <f t="shared" si="214"/>
        <v>#DIV/0!</v>
      </c>
      <c r="M3578" s="2"/>
    </row>
    <row r="3579" spans="6:13" ht="12.75" hidden="1">
      <c r="F3579" s="71"/>
      <c r="G3579" s="71"/>
      <c r="H3579" s="6">
        <f t="shared" si="215"/>
        <v>0</v>
      </c>
      <c r="I3579" s="25" t="e">
        <f aca="true" t="shared" si="216" ref="I3579:I3633">+B3579/M3579</f>
        <v>#DIV/0!</v>
      </c>
      <c r="M3579" s="2"/>
    </row>
    <row r="3580" spans="6:13" ht="12.75" hidden="1">
      <c r="F3580" s="71"/>
      <c r="G3580" s="71"/>
      <c r="H3580" s="6">
        <f t="shared" si="215"/>
        <v>0</v>
      </c>
      <c r="I3580" s="25" t="e">
        <f t="shared" si="216"/>
        <v>#DIV/0!</v>
      </c>
      <c r="M3580" s="2"/>
    </row>
    <row r="3581" spans="6:13" ht="12.75" hidden="1">
      <c r="F3581" s="71"/>
      <c r="G3581" s="71"/>
      <c r="H3581" s="6">
        <f aca="true" t="shared" si="217" ref="H3581:H3633">H3580-B3581</f>
        <v>0</v>
      </c>
      <c r="I3581" s="25" t="e">
        <f t="shared" si="216"/>
        <v>#DIV/0!</v>
      </c>
      <c r="M3581" s="2"/>
    </row>
    <row r="3582" spans="6:13" ht="12.75" hidden="1">
      <c r="F3582" s="71"/>
      <c r="G3582" s="71"/>
      <c r="H3582" s="6">
        <f t="shared" si="217"/>
        <v>0</v>
      </c>
      <c r="I3582" s="25" t="e">
        <f t="shared" si="216"/>
        <v>#DIV/0!</v>
      </c>
      <c r="M3582" s="2"/>
    </row>
    <row r="3583" spans="6:13" ht="12.75" hidden="1">
      <c r="F3583" s="71"/>
      <c r="G3583" s="71"/>
      <c r="H3583" s="6">
        <f t="shared" si="217"/>
        <v>0</v>
      </c>
      <c r="I3583" s="25" t="e">
        <f t="shared" si="216"/>
        <v>#DIV/0!</v>
      </c>
      <c r="M3583" s="2"/>
    </row>
    <row r="3584" spans="6:13" ht="12.75" hidden="1">
      <c r="F3584" s="71"/>
      <c r="G3584" s="71"/>
      <c r="H3584" s="6">
        <f t="shared" si="217"/>
        <v>0</v>
      </c>
      <c r="I3584" s="25" t="e">
        <f t="shared" si="216"/>
        <v>#DIV/0!</v>
      </c>
      <c r="M3584" s="2"/>
    </row>
    <row r="3585" spans="6:13" ht="12.75" hidden="1">
      <c r="F3585" s="71"/>
      <c r="G3585" s="71"/>
      <c r="H3585" s="6">
        <f t="shared" si="217"/>
        <v>0</v>
      </c>
      <c r="I3585" s="25" t="e">
        <f t="shared" si="216"/>
        <v>#DIV/0!</v>
      </c>
      <c r="M3585" s="2"/>
    </row>
    <row r="3586" spans="6:13" ht="12.75" hidden="1">
      <c r="F3586" s="71"/>
      <c r="G3586" s="71"/>
      <c r="H3586" s="6">
        <f t="shared" si="217"/>
        <v>0</v>
      </c>
      <c r="I3586" s="25" t="e">
        <f t="shared" si="216"/>
        <v>#DIV/0!</v>
      </c>
      <c r="M3586" s="2"/>
    </row>
    <row r="3587" spans="6:13" ht="12.75" hidden="1">
      <c r="F3587" s="71"/>
      <c r="G3587" s="71"/>
      <c r="H3587" s="6">
        <f t="shared" si="217"/>
        <v>0</v>
      </c>
      <c r="I3587" s="25" t="e">
        <f t="shared" si="216"/>
        <v>#DIV/0!</v>
      </c>
      <c r="M3587" s="2"/>
    </row>
    <row r="3588" spans="6:13" ht="12.75" hidden="1">
      <c r="F3588" s="71"/>
      <c r="G3588" s="71"/>
      <c r="H3588" s="6">
        <f t="shared" si="217"/>
        <v>0</v>
      </c>
      <c r="I3588" s="25" t="e">
        <f t="shared" si="216"/>
        <v>#DIV/0!</v>
      </c>
      <c r="M3588" s="2"/>
    </row>
    <row r="3589" spans="6:13" ht="12.75" hidden="1">
      <c r="F3589" s="71"/>
      <c r="G3589" s="71"/>
      <c r="H3589" s="6">
        <f t="shared" si="217"/>
        <v>0</v>
      </c>
      <c r="I3589" s="25" t="e">
        <f t="shared" si="216"/>
        <v>#DIV/0!</v>
      </c>
      <c r="M3589" s="2"/>
    </row>
    <row r="3590" spans="6:13" ht="12.75" hidden="1">
      <c r="F3590" s="71"/>
      <c r="G3590" s="71"/>
      <c r="H3590" s="6">
        <f t="shared" si="217"/>
        <v>0</v>
      </c>
      <c r="I3590" s="25" t="e">
        <f t="shared" si="216"/>
        <v>#DIV/0!</v>
      </c>
      <c r="M3590" s="2"/>
    </row>
    <row r="3591" spans="6:13" ht="12.75" hidden="1">
      <c r="F3591" s="71"/>
      <c r="G3591" s="71"/>
      <c r="H3591" s="6">
        <f t="shared" si="217"/>
        <v>0</v>
      </c>
      <c r="I3591" s="25" t="e">
        <f t="shared" si="216"/>
        <v>#DIV/0!</v>
      </c>
      <c r="M3591" s="2"/>
    </row>
    <row r="3592" spans="6:13" ht="12.75" hidden="1">
      <c r="F3592" s="71"/>
      <c r="G3592" s="71"/>
      <c r="H3592" s="6">
        <f t="shared" si="217"/>
        <v>0</v>
      </c>
      <c r="I3592" s="25" t="e">
        <f t="shared" si="216"/>
        <v>#DIV/0!</v>
      </c>
      <c r="M3592" s="2"/>
    </row>
    <row r="3593" spans="6:13" ht="12.75" hidden="1">
      <c r="F3593" s="71"/>
      <c r="G3593" s="71"/>
      <c r="H3593" s="6">
        <f t="shared" si="217"/>
        <v>0</v>
      </c>
      <c r="I3593" s="25" t="e">
        <f t="shared" si="216"/>
        <v>#DIV/0!</v>
      </c>
      <c r="M3593" s="2"/>
    </row>
    <row r="3594" spans="6:13" ht="12.75" hidden="1">
      <c r="F3594" s="71"/>
      <c r="G3594" s="71"/>
      <c r="H3594" s="6">
        <f t="shared" si="217"/>
        <v>0</v>
      </c>
      <c r="I3594" s="25" t="e">
        <f t="shared" si="216"/>
        <v>#DIV/0!</v>
      </c>
      <c r="M3594" s="2"/>
    </row>
    <row r="3595" spans="6:13" ht="12.75" hidden="1">
      <c r="F3595" s="71"/>
      <c r="G3595" s="71"/>
      <c r="H3595" s="6">
        <f t="shared" si="217"/>
        <v>0</v>
      </c>
      <c r="I3595" s="25" t="e">
        <f t="shared" si="216"/>
        <v>#DIV/0!</v>
      </c>
      <c r="M3595" s="2"/>
    </row>
    <row r="3596" spans="6:13" ht="12.75" hidden="1">
      <c r="F3596" s="71"/>
      <c r="G3596" s="71"/>
      <c r="H3596" s="6">
        <f t="shared" si="217"/>
        <v>0</v>
      </c>
      <c r="I3596" s="25" t="e">
        <f t="shared" si="216"/>
        <v>#DIV/0!</v>
      </c>
      <c r="M3596" s="2"/>
    </row>
    <row r="3597" spans="6:13" ht="12.75" hidden="1">
      <c r="F3597" s="71"/>
      <c r="G3597" s="71"/>
      <c r="H3597" s="6">
        <f t="shared" si="217"/>
        <v>0</v>
      </c>
      <c r="I3597" s="25" t="e">
        <f t="shared" si="216"/>
        <v>#DIV/0!</v>
      </c>
      <c r="M3597" s="2"/>
    </row>
    <row r="3598" spans="6:13" ht="12.75" hidden="1">
      <c r="F3598" s="71"/>
      <c r="G3598" s="71"/>
      <c r="H3598" s="6">
        <f t="shared" si="217"/>
        <v>0</v>
      </c>
      <c r="I3598" s="25" t="e">
        <f t="shared" si="216"/>
        <v>#DIV/0!</v>
      </c>
      <c r="M3598" s="2"/>
    </row>
    <row r="3599" spans="6:13" ht="12.75" hidden="1">
      <c r="F3599" s="71"/>
      <c r="G3599" s="71"/>
      <c r="H3599" s="6">
        <f t="shared" si="217"/>
        <v>0</v>
      </c>
      <c r="I3599" s="25" t="e">
        <f t="shared" si="216"/>
        <v>#DIV/0!</v>
      </c>
      <c r="M3599" s="2"/>
    </row>
    <row r="3600" spans="6:13" ht="12.75" hidden="1">
      <c r="F3600" s="71"/>
      <c r="G3600" s="71"/>
      <c r="H3600" s="6">
        <f t="shared" si="217"/>
        <v>0</v>
      </c>
      <c r="I3600" s="25" t="e">
        <f t="shared" si="216"/>
        <v>#DIV/0!</v>
      </c>
      <c r="M3600" s="2"/>
    </row>
    <row r="3601" spans="6:13" ht="12.75" hidden="1">
      <c r="F3601" s="71"/>
      <c r="G3601" s="71"/>
      <c r="H3601" s="6">
        <f t="shared" si="217"/>
        <v>0</v>
      </c>
      <c r="I3601" s="25" t="e">
        <f t="shared" si="216"/>
        <v>#DIV/0!</v>
      </c>
      <c r="M3601" s="2"/>
    </row>
    <row r="3602" spans="6:13" ht="12.75" hidden="1">
      <c r="F3602" s="71"/>
      <c r="G3602" s="71"/>
      <c r="H3602" s="6">
        <f t="shared" si="217"/>
        <v>0</v>
      </c>
      <c r="I3602" s="25" t="e">
        <f t="shared" si="216"/>
        <v>#DIV/0!</v>
      </c>
      <c r="M3602" s="2"/>
    </row>
    <row r="3603" spans="6:13" ht="12.75" hidden="1">
      <c r="F3603" s="71"/>
      <c r="G3603" s="71"/>
      <c r="H3603" s="6">
        <f t="shared" si="217"/>
        <v>0</v>
      </c>
      <c r="I3603" s="25" t="e">
        <f t="shared" si="216"/>
        <v>#DIV/0!</v>
      </c>
      <c r="M3603" s="2"/>
    </row>
    <row r="3604" spans="6:13" ht="12.75" hidden="1">
      <c r="F3604" s="71"/>
      <c r="G3604" s="71"/>
      <c r="H3604" s="6">
        <f t="shared" si="217"/>
        <v>0</v>
      </c>
      <c r="I3604" s="25" t="e">
        <f t="shared" si="216"/>
        <v>#DIV/0!</v>
      </c>
      <c r="M3604" s="2"/>
    </row>
    <row r="3605" spans="6:13" ht="12.75" hidden="1">
      <c r="F3605" s="71"/>
      <c r="G3605" s="71"/>
      <c r="H3605" s="6">
        <f t="shared" si="217"/>
        <v>0</v>
      </c>
      <c r="I3605" s="25" t="e">
        <f t="shared" si="216"/>
        <v>#DIV/0!</v>
      </c>
      <c r="M3605" s="2"/>
    </row>
    <row r="3606" spans="6:13" ht="12.75" hidden="1">
      <c r="F3606" s="71"/>
      <c r="G3606" s="71"/>
      <c r="H3606" s="6">
        <f t="shared" si="217"/>
        <v>0</v>
      </c>
      <c r="I3606" s="25" t="e">
        <f t="shared" si="216"/>
        <v>#DIV/0!</v>
      </c>
      <c r="M3606" s="2"/>
    </row>
    <row r="3607" spans="6:13" ht="12.75" hidden="1">
      <c r="F3607" s="71"/>
      <c r="G3607" s="71"/>
      <c r="H3607" s="6">
        <f t="shared" si="217"/>
        <v>0</v>
      </c>
      <c r="I3607" s="25" t="e">
        <f t="shared" si="216"/>
        <v>#DIV/0!</v>
      </c>
      <c r="M3607" s="2"/>
    </row>
    <row r="3608" spans="6:13" ht="12.75" hidden="1">
      <c r="F3608" s="71"/>
      <c r="G3608" s="71"/>
      <c r="H3608" s="6">
        <f t="shared" si="217"/>
        <v>0</v>
      </c>
      <c r="I3608" s="25" t="e">
        <f t="shared" si="216"/>
        <v>#DIV/0!</v>
      </c>
      <c r="M3608" s="2"/>
    </row>
    <row r="3609" spans="6:13" ht="12.75" hidden="1">
      <c r="F3609" s="71"/>
      <c r="G3609" s="71"/>
      <c r="H3609" s="6">
        <f t="shared" si="217"/>
        <v>0</v>
      </c>
      <c r="I3609" s="25" t="e">
        <f t="shared" si="216"/>
        <v>#DIV/0!</v>
      </c>
      <c r="M3609" s="2"/>
    </row>
    <row r="3610" spans="6:13" ht="12.75" hidden="1">
      <c r="F3610" s="71"/>
      <c r="G3610" s="71"/>
      <c r="H3610" s="6">
        <f t="shared" si="217"/>
        <v>0</v>
      </c>
      <c r="I3610" s="25" t="e">
        <f t="shared" si="216"/>
        <v>#DIV/0!</v>
      </c>
      <c r="M3610" s="2"/>
    </row>
    <row r="3611" spans="6:13" ht="12.75" hidden="1">
      <c r="F3611" s="71"/>
      <c r="G3611" s="71"/>
      <c r="H3611" s="6">
        <f t="shared" si="217"/>
        <v>0</v>
      </c>
      <c r="I3611" s="25" t="e">
        <f t="shared" si="216"/>
        <v>#DIV/0!</v>
      </c>
      <c r="M3611" s="2"/>
    </row>
    <row r="3612" spans="6:13" ht="12.75" hidden="1">
      <c r="F3612" s="71"/>
      <c r="G3612" s="71"/>
      <c r="H3612" s="6">
        <f t="shared" si="217"/>
        <v>0</v>
      </c>
      <c r="I3612" s="25" t="e">
        <f t="shared" si="216"/>
        <v>#DIV/0!</v>
      </c>
      <c r="M3612" s="2"/>
    </row>
    <row r="3613" spans="6:13" ht="12.75" hidden="1">
      <c r="F3613" s="71"/>
      <c r="G3613" s="71"/>
      <c r="H3613" s="6">
        <f t="shared" si="217"/>
        <v>0</v>
      </c>
      <c r="I3613" s="25" t="e">
        <f t="shared" si="216"/>
        <v>#DIV/0!</v>
      </c>
      <c r="M3613" s="2"/>
    </row>
    <row r="3614" spans="6:13" ht="12.75" hidden="1">
      <c r="F3614" s="71"/>
      <c r="G3614" s="71"/>
      <c r="H3614" s="6">
        <f t="shared" si="217"/>
        <v>0</v>
      </c>
      <c r="I3614" s="25" t="e">
        <f t="shared" si="216"/>
        <v>#DIV/0!</v>
      </c>
      <c r="M3614" s="2"/>
    </row>
    <row r="3615" spans="6:13" ht="12.75" hidden="1">
      <c r="F3615" s="71"/>
      <c r="G3615" s="71"/>
      <c r="H3615" s="6">
        <f t="shared" si="217"/>
        <v>0</v>
      </c>
      <c r="I3615" s="25" t="e">
        <f t="shared" si="216"/>
        <v>#DIV/0!</v>
      </c>
      <c r="M3615" s="2"/>
    </row>
    <row r="3616" spans="6:13" ht="12.75" hidden="1">
      <c r="F3616" s="71"/>
      <c r="G3616" s="71"/>
      <c r="H3616" s="6">
        <f t="shared" si="217"/>
        <v>0</v>
      </c>
      <c r="I3616" s="25" t="e">
        <f t="shared" si="216"/>
        <v>#DIV/0!</v>
      </c>
      <c r="M3616" s="2"/>
    </row>
    <row r="3617" spans="6:13" ht="12.75" hidden="1">
      <c r="F3617" s="71"/>
      <c r="G3617" s="71"/>
      <c r="H3617" s="6">
        <f t="shared" si="217"/>
        <v>0</v>
      </c>
      <c r="I3617" s="25" t="e">
        <f t="shared" si="216"/>
        <v>#DIV/0!</v>
      </c>
      <c r="M3617" s="2"/>
    </row>
    <row r="3618" spans="6:13" ht="12.75" hidden="1">
      <c r="F3618" s="71"/>
      <c r="G3618" s="71"/>
      <c r="H3618" s="6">
        <f t="shared" si="217"/>
        <v>0</v>
      </c>
      <c r="I3618" s="25" t="e">
        <f t="shared" si="216"/>
        <v>#DIV/0!</v>
      </c>
      <c r="M3618" s="2"/>
    </row>
    <row r="3619" spans="6:13" ht="12.75" hidden="1">
      <c r="F3619" s="71"/>
      <c r="G3619" s="71"/>
      <c r="H3619" s="6">
        <f t="shared" si="217"/>
        <v>0</v>
      </c>
      <c r="I3619" s="25" t="e">
        <f t="shared" si="216"/>
        <v>#DIV/0!</v>
      </c>
      <c r="M3619" s="2"/>
    </row>
    <row r="3620" spans="6:13" ht="12.75" hidden="1">
      <c r="F3620" s="71"/>
      <c r="G3620" s="71"/>
      <c r="H3620" s="6">
        <f t="shared" si="217"/>
        <v>0</v>
      </c>
      <c r="I3620" s="25" t="e">
        <f t="shared" si="216"/>
        <v>#DIV/0!</v>
      </c>
      <c r="M3620" s="2"/>
    </row>
    <row r="3621" spans="6:13" ht="12.75" hidden="1">
      <c r="F3621" s="71"/>
      <c r="G3621" s="71"/>
      <c r="H3621" s="6">
        <f t="shared" si="217"/>
        <v>0</v>
      </c>
      <c r="I3621" s="25" t="e">
        <f t="shared" si="216"/>
        <v>#DIV/0!</v>
      </c>
      <c r="M3621" s="2"/>
    </row>
    <row r="3622" spans="6:13" ht="12.75" hidden="1">
      <c r="F3622" s="71"/>
      <c r="G3622" s="71"/>
      <c r="H3622" s="6">
        <f t="shared" si="217"/>
        <v>0</v>
      </c>
      <c r="I3622" s="25" t="e">
        <f t="shared" si="216"/>
        <v>#DIV/0!</v>
      </c>
      <c r="M3622" s="2"/>
    </row>
    <row r="3623" spans="6:13" ht="12.75" hidden="1">
      <c r="F3623" s="71"/>
      <c r="G3623" s="71"/>
      <c r="H3623" s="6">
        <f t="shared" si="217"/>
        <v>0</v>
      </c>
      <c r="I3623" s="25" t="e">
        <f t="shared" si="216"/>
        <v>#DIV/0!</v>
      </c>
      <c r="M3623" s="2"/>
    </row>
    <row r="3624" spans="6:13" ht="12.75" hidden="1">
      <c r="F3624" s="71"/>
      <c r="G3624" s="71"/>
      <c r="H3624" s="6">
        <f t="shared" si="217"/>
        <v>0</v>
      </c>
      <c r="I3624" s="25" t="e">
        <f t="shared" si="216"/>
        <v>#DIV/0!</v>
      </c>
      <c r="M3624" s="2"/>
    </row>
    <row r="3625" spans="6:13" ht="12.75" hidden="1">
      <c r="F3625" s="71"/>
      <c r="G3625" s="71"/>
      <c r="H3625" s="6">
        <f t="shared" si="217"/>
        <v>0</v>
      </c>
      <c r="I3625" s="25" t="e">
        <f t="shared" si="216"/>
        <v>#DIV/0!</v>
      </c>
      <c r="M3625" s="2"/>
    </row>
    <row r="3626" spans="6:13" ht="12.75" hidden="1">
      <c r="F3626" s="71"/>
      <c r="G3626" s="71"/>
      <c r="H3626" s="6">
        <f t="shared" si="217"/>
        <v>0</v>
      </c>
      <c r="I3626" s="25" t="e">
        <f t="shared" si="216"/>
        <v>#DIV/0!</v>
      </c>
      <c r="M3626" s="2"/>
    </row>
    <row r="3627" spans="6:13" ht="12.75" hidden="1">
      <c r="F3627" s="71"/>
      <c r="G3627" s="71"/>
      <c r="H3627" s="6">
        <f t="shared" si="217"/>
        <v>0</v>
      </c>
      <c r="I3627" s="25" t="e">
        <f t="shared" si="216"/>
        <v>#DIV/0!</v>
      </c>
      <c r="M3627" s="2"/>
    </row>
    <row r="3628" spans="6:13" ht="12.75" hidden="1">
      <c r="F3628" s="71"/>
      <c r="G3628" s="71"/>
      <c r="H3628" s="6">
        <f t="shared" si="217"/>
        <v>0</v>
      </c>
      <c r="I3628" s="25" t="e">
        <f t="shared" si="216"/>
        <v>#DIV/0!</v>
      </c>
      <c r="M3628" s="2"/>
    </row>
    <row r="3629" spans="6:13" ht="12.75" hidden="1">
      <c r="F3629" s="71"/>
      <c r="G3629" s="71"/>
      <c r="H3629" s="6">
        <f t="shared" si="217"/>
        <v>0</v>
      </c>
      <c r="I3629" s="25" t="e">
        <f t="shared" si="216"/>
        <v>#DIV/0!</v>
      </c>
      <c r="M3629" s="2"/>
    </row>
    <row r="3630" spans="6:13" ht="12.75" hidden="1">
      <c r="F3630" s="71"/>
      <c r="G3630" s="71"/>
      <c r="H3630" s="6">
        <f t="shared" si="217"/>
        <v>0</v>
      </c>
      <c r="I3630" s="25" t="e">
        <f t="shared" si="216"/>
        <v>#DIV/0!</v>
      </c>
      <c r="M3630" s="2"/>
    </row>
    <row r="3631" spans="6:13" ht="12.75" hidden="1">
      <c r="F3631" s="71"/>
      <c r="G3631" s="71"/>
      <c r="H3631" s="6">
        <f t="shared" si="217"/>
        <v>0</v>
      </c>
      <c r="I3631" s="25" t="e">
        <f t="shared" si="216"/>
        <v>#DIV/0!</v>
      </c>
      <c r="M3631" s="2"/>
    </row>
    <row r="3632" spans="6:13" ht="12.75" hidden="1">
      <c r="F3632" s="71"/>
      <c r="G3632" s="71"/>
      <c r="H3632" s="6">
        <f t="shared" si="217"/>
        <v>0</v>
      </c>
      <c r="I3632" s="25" t="e">
        <f t="shared" si="216"/>
        <v>#DIV/0!</v>
      </c>
      <c r="M3632" s="2"/>
    </row>
    <row r="3633" spans="6:13" ht="12.75" hidden="1">
      <c r="F3633" s="71"/>
      <c r="G3633" s="71"/>
      <c r="H3633" s="6">
        <f t="shared" si="217"/>
        <v>0</v>
      </c>
      <c r="I3633" s="25" t="e">
        <f t="shared" si="216"/>
        <v>#DIV/0!</v>
      </c>
      <c r="M3633" s="2"/>
    </row>
    <row r="3634" spans="6:13" ht="12.75" hidden="1">
      <c r="F3634" s="71"/>
      <c r="G3634" s="71"/>
      <c r="M3634" s="2"/>
    </row>
    <row r="3635" spans="6:13" ht="12.75" hidden="1">
      <c r="F3635" s="71"/>
      <c r="G3635" s="71"/>
      <c r="M3635" s="2"/>
    </row>
    <row r="3636" spans="6:13" ht="12.75" hidden="1">
      <c r="F3636" s="71"/>
      <c r="G3636" s="71"/>
      <c r="M3636" s="2"/>
    </row>
    <row r="3637" spans="6:13" ht="12.75" hidden="1">
      <c r="F3637" s="71"/>
      <c r="G3637" s="71"/>
      <c r="M3637" s="2"/>
    </row>
    <row r="3638" spans="6:13" ht="12.75" hidden="1">
      <c r="F3638" s="71"/>
      <c r="G3638" s="71"/>
      <c r="M3638" s="2"/>
    </row>
    <row r="3639" spans="6:13" ht="12.75" hidden="1">
      <c r="F3639" s="71"/>
      <c r="G3639" s="71"/>
      <c r="M3639" s="2"/>
    </row>
    <row r="3640" spans="6:13" ht="12.75" hidden="1">
      <c r="F3640" s="71"/>
      <c r="G3640" s="71"/>
      <c r="M3640" s="2"/>
    </row>
    <row r="3641" spans="6:13" ht="12.75" hidden="1">
      <c r="F3641" s="71"/>
      <c r="G3641" s="71"/>
      <c r="M3641" s="2"/>
    </row>
    <row r="3642" spans="6:13" ht="12.75" hidden="1">
      <c r="F3642" s="71"/>
      <c r="G3642" s="71"/>
      <c r="M3642" s="2"/>
    </row>
    <row r="3643" spans="6:13" ht="12.75" hidden="1">
      <c r="F3643" s="71"/>
      <c r="G3643" s="71"/>
      <c r="M3643" s="2"/>
    </row>
    <row r="3644" spans="6:13" ht="12.75" hidden="1">
      <c r="F3644" s="71"/>
      <c r="G3644" s="71"/>
      <c r="M3644" s="2"/>
    </row>
    <row r="3645" spans="6:13" ht="12.75" hidden="1">
      <c r="F3645" s="71"/>
      <c r="G3645" s="71"/>
      <c r="M3645" s="2"/>
    </row>
    <row r="3646" spans="6:13" ht="12.75" hidden="1">
      <c r="F3646" s="71"/>
      <c r="G3646" s="71"/>
      <c r="M3646" s="2"/>
    </row>
    <row r="3647" spans="6:13" ht="12.75" hidden="1">
      <c r="F3647" s="71"/>
      <c r="G3647" s="71"/>
      <c r="M3647" s="2"/>
    </row>
    <row r="3648" spans="6:13" ht="12.75" hidden="1">
      <c r="F3648" s="71"/>
      <c r="G3648" s="71"/>
      <c r="M3648" s="2"/>
    </row>
    <row r="3649" spans="6:13" ht="12.75" hidden="1">
      <c r="F3649" s="71"/>
      <c r="G3649" s="71"/>
      <c r="M3649" s="2"/>
    </row>
    <row r="3650" spans="6:13" ht="12.75" hidden="1">
      <c r="F3650" s="71"/>
      <c r="G3650" s="71"/>
      <c r="M3650" s="2"/>
    </row>
    <row r="3651" spans="6:13" ht="12.75" hidden="1">
      <c r="F3651" s="71"/>
      <c r="G3651" s="71"/>
      <c r="M3651" s="2"/>
    </row>
    <row r="3652" spans="6:13" ht="12.75" hidden="1">
      <c r="F3652" s="71"/>
      <c r="G3652" s="71"/>
      <c r="M3652" s="2"/>
    </row>
    <row r="3653" spans="6:13" ht="12.75" hidden="1">
      <c r="F3653" s="71"/>
      <c r="G3653" s="71"/>
      <c r="M3653" s="2"/>
    </row>
    <row r="3654" spans="6:13" ht="12.75" hidden="1">
      <c r="F3654" s="71"/>
      <c r="G3654" s="71"/>
      <c r="M3654" s="2"/>
    </row>
    <row r="3655" spans="6:13" ht="12.75" hidden="1">
      <c r="F3655" s="71"/>
      <c r="G3655" s="71"/>
      <c r="M3655" s="2"/>
    </row>
    <row r="3656" spans="6:13" ht="12.75" hidden="1">
      <c r="F3656" s="71"/>
      <c r="G3656" s="71"/>
      <c r="M3656" s="2"/>
    </row>
    <row r="3657" spans="6:13" ht="12.75" hidden="1">
      <c r="F3657" s="71"/>
      <c r="G3657" s="71"/>
      <c r="M3657" s="2"/>
    </row>
    <row r="3658" spans="6:13" ht="12.75" hidden="1">
      <c r="F3658" s="71"/>
      <c r="G3658" s="71"/>
      <c r="M3658" s="2"/>
    </row>
    <row r="3659" spans="6:13" ht="12.75" hidden="1">
      <c r="F3659" s="71"/>
      <c r="G3659" s="71"/>
      <c r="M3659" s="2"/>
    </row>
    <row r="3660" spans="6:13" ht="12.75" hidden="1">
      <c r="F3660" s="71"/>
      <c r="G3660" s="71"/>
      <c r="M3660" s="2"/>
    </row>
    <row r="3661" spans="6:13" ht="12.75" hidden="1">
      <c r="F3661" s="71"/>
      <c r="G3661" s="71"/>
      <c r="M3661" s="2"/>
    </row>
    <row r="3662" spans="6:13" ht="12.75" hidden="1">
      <c r="F3662" s="71"/>
      <c r="G3662" s="71"/>
      <c r="M3662" s="2"/>
    </row>
    <row r="3663" spans="6:13" ht="12.75" hidden="1">
      <c r="F3663" s="71"/>
      <c r="G3663" s="71"/>
      <c r="M3663" s="2"/>
    </row>
    <row r="3664" spans="6:13" ht="12.75" hidden="1">
      <c r="F3664" s="71"/>
      <c r="G3664" s="71"/>
      <c r="M3664" s="2"/>
    </row>
    <row r="3665" spans="6:13" ht="12.75" hidden="1">
      <c r="F3665" s="71"/>
      <c r="G3665" s="71"/>
      <c r="M3665" s="2"/>
    </row>
    <row r="3666" spans="6:13" ht="12.75" hidden="1">
      <c r="F3666" s="71"/>
      <c r="G3666" s="71"/>
      <c r="M3666" s="2"/>
    </row>
    <row r="3667" spans="6:13" ht="12.75" hidden="1">
      <c r="F3667" s="71"/>
      <c r="G3667" s="71"/>
      <c r="M3667" s="2"/>
    </row>
    <row r="3668" spans="6:13" ht="12.75" hidden="1">
      <c r="F3668" s="71"/>
      <c r="G3668" s="71"/>
      <c r="M3668" s="2"/>
    </row>
    <row r="3669" spans="6:13" ht="12.75" hidden="1">
      <c r="F3669" s="71"/>
      <c r="G3669" s="71"/>
      <c r="M3669" s="2"/>
    </row>
    <row r="3670" spans="6:13" ht="12.75" hidden="1">
      <c r="F3670" s="71"/>
      <c r="G3670" s="71"/>
      <c r="M3670" s="2"/>
    </row>
    <row r="3671" spans="6:13" ht="12.75" hidden="1">
      <c r="F3671" s="71"/>
      <c r="G3671" s="71"/>
      <c r="M3671" s="2"/>
    </row>
    <row r="3672" spans="6:13" ht="12.75" hidden="1">
      <c r="F3672" s="71"/>
      <c r="G3672" s="71"/>
      <c r="M3672" s="2"/>
    </row>
    <row r="3673" spans="6:13" ht="12.75" hidden="1">
      <c r="F3673" s="71"/>
      <c r="G3673" s="71"/>
      <c r="M3673" s="2"/>
    </row>
    <row r="3674" spans="6:13" ht="12.75" hidden="1">
      <c r="F3674" s="71"/>
      <c r="G3674" s="71"/>
      <c r="M3674" s="2"/>
    </row>
    <row r="3675" spans="6:13" ht="12.75" hidden="1">
      <c r="F3675" s="71"/>
      <c r="G3675" s="71"/>
      <c r="M3675" s="2"/>
    </row>
    <row r="3676" spans="6:13" ht="12.75" hidden="1">
      <c r="F3676" s="71"/>
      <c r="G3676" s="71"/>
      <c r="M3676" s="2"/>
    </row>
    <row r="3677" spans="6:13" ht="12.75" hidden="1">
      <c r="F3677" s="71"/>
      <c r="G3677" s="71"/>
      <c r="M3677" s="2"/>
    </row>
    <row r="3678" spans="6:13" ht="12.75" hidden="1">
      <c r="F3678" s="71"/>
      <c r="G3678" s="71"/>
      <c r="M3678" s="2"/>
    </row>
    <row r="3679" spans="6:13" ht="12.75" hidden="1">
      <c r="F3679" s="71"/>
      <c r="G3679" s="71"/>
      <c r="M3679" s="2"/>
    </row>
    <row r="3680" spans="6:13" ht="12.75" hidden="1">
      <c r="F3680" s="71"/>
      <c r="G3680" s="71"/>
      <c r="M3680" s="2"/>
    </row>
    <row r="3681" spans="6:13" ht="12.75" hidden="1">
      <c r="F3681" s="71"/>
      <c r="G3681" s="71"/>
      <c r="M3681" s="2"/>
    </row>
    <row r="3682" spans="6:13" ht="12.75" hidden="1">
      <c r="F3682" s="71"/>
      <c r="G3682" s="71"/>
      <c r="M3682" s="2"/>
    </row>
    <row r="3683" spans="6:13" ht="12.75" hidden="1">
      <c r="F3683" s="71"/>
      <c r="G3683" s="71"/>
      <c r="M3683" s="2"/>
    </row>
    <row r="3684" spans="6:13" ht="12.75" hidden="1">
      <c r="F3684" s="71"/>
      <c r="G3684" s="71"/>
      <c r="M3684" s="2"/>
    </row>
    <row r="3685" spans="6:13" ht="12.75" hidden="1">
      <c r="F3685" s="71"/>
      <c r="G3685" s="71"/>
      <c r="M3685" s="2"/>
    </row>
    <row r="3686" spans="6:13" ht="12.75" hidden="1">
      <c r="F3686" s="71"/>
      <c r="G3686" s="71"/>
      <c r="M3686" s="2"/>
    </row>
    <row r="3687" spans="6:13" ht="12.75" hidden="1">
      <c r="F3687" s="71"/>
      <c r="G3687" s="71"/>
      <c r="M3687" s="2"/>
    </row>
    <row r="3688" spans="6:13" ht="12.75" hidden="1">
      <c r="F3688" s="71"/>
      <c r="G3688" s="71"/>
      <c r="M3688" s="2"/>
    </row>
    <row r="3689" spans="6:13" ht="12.75" hidden="1">
      <c r="F3689" s="71"/>
      <c r="G3689" s="71"/>
      <c r="M3689" s="2"/>
    </row>
    <row r="3690" spans="6:13" ht="12.75" hidden="1">
      <c r="F3690" s="71"/>
      <c r="G3690" s="71"/>
      <c r="M3690" s="2"/>
    </row>
    <row r="3691" spans="6:13" ht="12.75" hidden="1">
      <c r="F3691" s="71"/>
      <c r="G3691" s="71"/>
      <c r="M3691" s="2"/>
    </row>
    <row r="3692" spans="6:13" ht="12.75" hidden="1">
      <c r="F3692" s="71"/>
      <c r="G3692" s="71"/>
      <c r="M3692" s="2"/>
    </row>
    <row r="3693" spans="6:13" ht="12.75" hidden="1">
      <c r="F3693" s="71"/>
      <c r="G3693" s="71"/>
      <c r="M3693" s="2"/>
    </row>
    <row r="3694" spans="6:13" ht="12.75" hidden="1">
      <c r="F3694" s="71"/>
      <c r="G3694" s="71"/>
      <c r="M3694" s="2"/>
    </row>
    <row r="3695" spans="6:13" ht="12.75" hidden="1">
      <c r="F3695" s="71"/>
      <c r="G3695" s="71"/>
      <c r="M3695" s="2"/>
    </row>
    <row r="3696" spans="6:13" ht="12.75" hidden="1">
      <c r="F3696" s="71"/>
      <c r="G3696" s="71"/>
      <c r="M3696" s="2"/>
    </row>
    <row r="3697" spans="6:13" ht="12.75" hidden="1">
      <c r="F3697" s="71"/>
      <c r="G3697" s="71"/>
      <c r="M3697" s="2"/>
    </row>
    <row r="3698" spans="6:13" ht="12.75" hidden="1">
      <c r="F3698" s="71"/>
      <c r="G3698" s="71"/>
      <c r="M3698" s="2"/>
    </row>
    <row r="3699" spans="6:13" ht="12.75" hidden="1">
      <c r="F3699" s="71"/>
      <c r="G3699" s="71"/>
      <c r="M3699" s="2"/>
    </row>
    <row r="3700" spans="6:13" ht="12.75" hidden="1">
      <c r="F3700" s="71"/>
      <c r="G3700" s="71"/>
      <c r="M3700" s="2"/>
    </row>
    <row r="3701" spans="6:13" ht="12.75" hidden="1">
      <c r="F3701" s="71"/>
      <c r="G3701" s="71"/>
      <c r="M3701" s="2"/>
    </row>
    <row r="3702" spans="6:13" ht="12.75" hidden="1">
      <c r="F3702" s="71"/>
      <c r="G3702" s="71"/>
      <c r="M3702" s="2"/>
    </row>
    <row r="3703" spans="6:13" ht="12.75">
      <c r="F3703" s="71"/>
      <c r="G3703" s="71"/>
      <c r="M3703" s="2"/>
    </row>
    <row r="3704" spans="1:256" s="315" customFormat="1" ht="12.75">
      <c r="A3704" s="311"/>
      <c r="B3704" s="312">
        <v>-1921309</v>
      </c>
      <c r="C3704" s="311" t="s">
        <v>1271</v>
      </c>
      <c r="D3704" s="311" t="s">
        <v>1272</v>
      </c>
      <c r="E3704" s="311"/>
      <c r="F3704" s="313"/>
      <c r="G3704" s="313"/>
      <c r="H3704" s="312">
        <f>H3703-B3704</f>
        <v>1921309</v>
      </c>
      <c r="I3704" s="314">
        <f aca="true" t="shared" si="218" ref="I3704:I3714">+B3704/M3704</f>
        <v>-3842.618</v>
      </c>
      <c r="K3704" s="316">
        <v>500</v>
      </c>
      <c r="L3704" s="317"/>
      <c r="M3704" s="316">
        <v>500</v>
      </c>
      <c r="N3704" s="317"/>
      <c r="O3704" s="317"/>
      <c r="P3704" s="317"/>
      <c r="Q3704" s="317"/>
      <c r="R3704" s="317"/>
      <c r="S3704" s="317"/>
      <c r="T3704" s="317"/>
      <c r="U3704" s="317"/>
      <c r="V3704" s="317"/>
      <c r="W3704" s="317"/>
      <c r="X3704" s="317"/>
      <c r="Y3704" s="317"/>
      <c r="Z3704" s="317"/>
      <c r="AA3704" s="317"/>
      <c r="AB3704" s="317"/>
      <c r="AC3704" s="317"/>
      <c r="AD3704" s="317"/>
      <c r="AE3704" s="317"/>
      <c r="AF3704" s="317"/>
      <c r="AG3704" s="317"/>
      <c r="AH3704" s="317"/>
      <c r="AI3704" s="317"/>
      <c r="AJ3704" s="317"/>
      <c r="AK3704" s="317"/>
      <c r="AL3704" s="317"/>
      <c r="AM3704" s="317"/>
      <c r="AN3704" s="317"/>
      <c r="AO3704" s="317"/>
      <c r="AP3704" s="317"/>
      <c r="AQ3704" s="317"/>
      <c r="AR3704" s="317"/>
      <c r="AS3704" s="317"/>
      <c r="AT3704" s="317"/>
      <c r="AU3704" s="317"/>
      <c r="AV3704" s="317"/>
      <c r="AW3704" s="317"/>
      <c r="AX3704" s="317"/>
      <c r="AY3704" s="317"/>
      <c r="AZ3704" s="317"/>
      <c r="BA3704" s="317"/>
      <c r="BB3704" s="317"/>
      <c r="BC3704" s="317"/>
      <c r="BD3704" s="317"/>
      <c r="BE3704" s="317"/>
      <c r="BF3704" s="317"/>
      <c r="BG3704" s="317"/>
      <c r="BH3704" s="317"/>
      <c r="BI3704" s="317"/>
      <c r="BJ3704" s="317"/>
      <c r="BK3704" s="317"/>
      <c r="BL3704" s="317"/>
      <c r="BM3704" s="317"/>
      <c r="BN3704" s="317"/>
      <c r="BO3704" s="317"/>
      <c r="BP3704" s="317"/>
      <c r="BQ3704" s="317"/>
      <c r="BR3704" s="317"/>
      <c r="BS3704" s="317"/>
      <c r="BT3704" s="317"/>
      <c r="BU3704" s="317"/>
      <c r="BV3704" s="317"/>
      <c r="BW3704" s="317"/>
      <c r="BX3704" s="317"/>
      <c r="BY3704" s="317"/>
      <c r="BZ3704" s="317"/>
      <c r="CA3704" s="317"/>
      <c r="CB3704" s="317"/>
      <c r="CC3704" s="317"/>
      <c r="CD3704" s="317"/>
      <c r="CE3704" s="317"/>
      <c r="CF3704" s="317"/>
      <c r="CG3704" s="317"/>
      <c r="CH3704" s="317"/>
      <c r="CI3704" s="317"/>
      <c r="CJ3704" s="317"/>
      <c r="CK3704" s="317"/>
      <c r="CL3704" s="317"/>
      <c r="CM3704" s="317"/>
      <c r="CN3704" s="317"/>
      <c r="CO3704" s="317"/>
      <c r="CP3704" s="317"/>
      <c r="CQ3704" s="317"/>
      <c r="CR3704" s="317"/>
      <c r="CS3704" s="317"/>
      <c r="CT3704" s="317"/>
      <c r="CU3704" s="317"/>
      <c r="CV3704" s="317"/>
      <c r="CW3704" s="317"/>
      <c r="CX3704" s="317"/>
      <c r="CY3704" s="317"/>
      <c r="CZ3704" s="317"/>
      <c r="DA3704" s="317"/>
      <c r="DB3704" s="317"/>
      <c r="DC3704" s="317"/>
      <c r="DD3704" s="317"/>
      <c r="DE3704" s="317"/>
      <c r="DF3704" s="317"/>
      <c r="DG3704" s="317"/>
      <c r="DH3704" s="317"/>
      <c r="DI3704" s="317"/>
      <c r="DJ3704" s="317"/>
      <c r="DK3704" s="317"/>
      <c r="DL3704" s="317"/>
      <c r="DM3704" s="317"/>
      <c r="DN3704" s="317"/>
      <c r="DO3704" s="317"/>
      <c r="DP3704" s="317"/>
      <c r="DQ3704" s="317"/>
      <c r="DR3704" s="317"/>
      <c r="DS3704" s="317"/>
      <c r="DT3704" s="317"/>
      <c r="DU3704" s="317"/>
      <c r="DV3704" s="317"/>
      <c r="DW3704" s="317"/>
      <c r="DX3704" s="317"/>
      <c r="DY3704" s="317"/>
      <c r="DZ3704" s="317"/>
      <c r="EA3704" s="317"/>
      <c r="EB3704" s="317"/>
      <c r="EC3704" s="317"/>
      <c r="ED3704" s="317"/>
      <c r="EE3704" s="317"/>
      <c r="EF3704" s="317"/>
      <c r="EG3704" s="317"/>
      <c r="EH3704" s="317"/>
      <c r="EI3704" s="317"/>
      <c r="EJ3704" s="317"/>
      <c r="EK3704" s="317"/>
      <c r="EL3704" s="317"/>
      <c r="EM3704" s="317"/>
      <c r="EN3704" s="317"/>
      <c r="EO3704" s="317"/>
      <c r="EP3704" s="317"/>
      <c r="EQ3704" s="317"/>
      <c r="ER3704" s="317"/>
      <c r="ES3704" s="317"/>
      <c r="ET3704" s="317"/>
      <c r="EU3704" s="317"/>
      <c r="EV3704" s="317"/>
      <c r="EW3704" s="317"/>
      <c r="EX3704" s="317"/>
      <c r="EY3704" s="317"/>
      <c r="EZ3704" s="317"/>
      <c r="FA3704" s="317"/>
      <c r="FB3704" s="317"/>
      <c r="FC3704" s="317"/>
      <c r="FD3704" s="317"/>
      <c r="FE3704" s="317"/>
      <c r="FF3704" s="317"/>
      <c r="FG3704" s="317"/>
      <c r="FH3704" s="317"/>
      <c r="FI3704" s="317"/>
      <c r="FJ3704" s="317"/>
      <c r="FK3704" s="317"/>
      <c r="FL3704" s="317"/>
      <c r="FM3704" s="317"/>
      <c r="FN3704" s="317"/>
      <c r="FO3704" s="317"/>
      <c r="FP3704" s="317"/>
      <c r="FQ3704" s="317"/>
      <c r="FR3704" s="317"/>
      <c r="FS3704" s="317"/>
      <c r="FT3704" s="317"/>
      <c r="FU3704" s="317"/>
      <c r="FV3704" s="317"/>
      <c r="FW3704" s="317"/>
      <c r="FX3704" s="317"/>
      <c r="FY3704" s="317"/>
      <c r="FZ3704" s="317"/>
      <c r="GA3704" s="317"/>
      <c r="GB3704" s="317"/>
      <c r="GC3704" s="317"/>
      <c r="GD3704" s="317"/>
      <c r="GE3704" s="317"/>
      <c r="GF3704" s="317"/>
      <c r="GG3704" s="317"/>
      <c r="GH3704" s="317"/>
      <c r="GI3704" s="317"/>
      <c r="GJ3704" s="317"/>
      <c r="GK3704" s="317"/>
      <c r="GL3704" s="317"/>
      <c r="GM3704" s="317"/>
      <c r="GN3704" s="317"/>
      <c r="GO3704" s="317"/>
      <c r="GP3704" s="317"/>
      <c r="GQ3704" s="317"/>
      <c r="GR3704" s="317"/>
      <c r="GS3704" s="317"/>
      <c r="GT3704" s="317"/>
      <c r="GU3704" s="317"/>
      <c r="GV3704" s="317"/>
      <c r="GW3704" s="317"/>
      <c r="GX3704" s="317"/>
      <c r="GY3704" s="317"/>
      <c r="GZ3704" s="317"/>
      <c r="HA3704" s="317"/>
      <c r="HB3704" s="317"/>
      <c r="HC3704" s="317"/>
      <c r="HD3704" s="317"/>
      <c r="HE3704" s="317"/>
      <c r="HF3704" s="317"/>
      <c r="HG3704" s="317"/>
      <c r="HH3704" s="317"/>
      <c r="HI3704" s="317"/>
      <c r="HJ3704" s="317"/>
      <c r="HK3704" s="317"/>
      <c r="HL3704" s="317"/>
      <c r="HM3704" s="317"/>
      <c r="HN3704" s="317"/>
      <c r="HO3704" s="317"/>
      <c r="HP3704" s="317"/>
      <c r="HQ3704" s="317"/>
      <c r="HR3704" s="317"/>
      <c r="HS3704" s="317"/>
      <c r="HT3704" s="317"/>
      <c r="HU3704" s="317"/>
      <c r="HV3704" s="317"/>
      <c r="HW3704" s="317"/>
      <c r="HX3704" s="317"/>
      <c r="HY3704" s="317"/>
      <c r="HZ3704" s="317"/>
      <c r="IA3704" s="317"/>
      <c r="IB3704" s="317"/>
      <c r="IC3704" s="317"/>
      <c r="ID3704" s="317"/>
      <c r="IE3704" s="317"/>
      <c r="IF3704" s="317"/>
      <c r="IG3704" s="317"/>
      <c r="IH3704" s="317"/>
      <c r="II3704" s="317"/>
      <c r="IJ3704" s="317"/>
      <c r="IK3704" s="317"/>
      <c r="IL3704" s="317"/>
      <c r="IM3704" s="317"/>
      <c r="IN3704" s="317"/>
      <c r="IO3704" s="317"/>
      <c r="IP3704" s="317"/>
      <c r="IQ3704" s="317"/>
      <c r="IR3704" s="317"/>
      <c r="IS3704" s="317"/>
      <c r="IT3704" s="317"/>
      <c r="IU3704" s="317"/>
      <c r="IV3704" s="317"/>
    </row>
    <row r="3705" spans="1:256" s="315" customFormat="1" ht="12.75">
      <c r="A3705" s="311"/>
      <c r="B3705" s="312">
        <v>1216786</v>
      </c>
      <c r="C3705" s="311" t="s">
        <v>1271</v>
      </c>
      <c r="D3705" s="311" t="s">
        <v>1268</v>
      </c>
      <c r="E3705" s="311"/>
      <c r="F3705" s="313"/>
      <c r="G3705" s="313"/>
      <c r="H3705" s="312">
        <f>H3704-B3705</f>
        <v>704523</v>
      </c>
      <c r="I3705" s="314">
        <f t="shared" si="218"/>
        <v>2433.572</v>
      </c>
      <c r="K3705" s="316">
        <v>500</v>
      </c>
      <c r="L3705" s="317"/>
      <c r="M3705" s="316">
        <v>500</v>
      </c>
      <c r="N3705" s="317"/>
      <c r="O3705" s="317"/>
      <c r="P3705" s="317"/>
      <c r="Q3705" s="317"/>
      <c r="R3705" s="317"/>
      <c r="S3705" s="317"/>
      <c r="T3705" s="317"/>
      <c r="U3705" s="317"/>
      <c r="V3705" s="317"/>
      <c r="W3705" s="317"/>
      <c r="X3705" s="317"/>
      <c r="Y3705" s="317"/>
      <c r="Z3705" s="317"/>
      <c r="AA3705" s="317"/>
      <c r="AB3705" s="317"/>
      <c r="AC3705" s="317"/>
      <c r="AD3705" s="317"/>
      <c r="AE3705" s="317"/>
      <c r="AF3705" s="317"/>
      <c r="AG3705" s="317"/>
      <c r="AH3705" s="317"/>
      <c r="AI3705" s="317"/>
      <c r="AJ3705" s="317"/>
      <c r="AK3705" s="317"/>
      <c r="AL3705" s="317"/>
      <c r="AM3705" s="317"/>
      <c r="AN3705" s="317"/>
      <c r="AO3705" s="317"/>
      <c r="AP3705" s="317"/>
      <c r="AQ3705" s="317"/>
      <c r="AR3705" s="317"/>
      <c r="AS3705" s="317"/>
      <c r="AT3705" s="317"/>
      <c r="AU3705" s="317"/>
      <c r="AV3705" s="317"/>
      <c r="AW3705" s="317"/>
      <c r="AX3705" s="317"/>
      <c r="AY3705" s="317"/>
      <c r="AZ3705" s="317"/>
      <c r="BA3705" s="317"/>
      <c r="BB3705" s="317"/>
      <c r="BC3705" s="317"/>
      <c r="BD3705" s="317"/>
      <c r="BE3705" s="317"/>
      <c r="BF3705" s="317"/>
      <c r="BG3705" s="317"/>
      <c r="BH3705" s="317"/>
      <c r="BI3705" s="317"/>
      <c r="BJ3705" s="317"/>
      <c r="BK3705" s="317"/>
      <c r="BL3705" s="317"/>
      <c r="BM3705" s="317"/>
      <c r="BN3705" s="317"/>
      <c r="BO3705" s="317"/>
      <c r="BP3705" s="317"/>
      <c r="BQ3705" s="317"/>
      <c r="BR3705" s="317"/>
      <c r="BS3705" s="317"/>
      <c r="BT3705" s="317"/>
      <c r="BU3705" s="317"/>
      <c r="BV3705" s="317"/>
      <c r="BW3705" s="317"/>
      <c r="BX3705" s="317"/>
      <c r="BY3705" s="317"/>
      <c r="BZ3705" s="317"/>
      <c r="CA3705" s="317"/>
      <c r="CB3705" s="317"/>
      <c r="CC3705" s="317"/>
      <c r="CD3705" s="317"/>
      <c r="CE3705" s="317"/>
      <c r="CF3705" s="317"/>
      <c r="CG3705" s="317"/>
      <c r="CH3705" s="317"/>
      <c r="CI3705" s="317"/>
      <c r="CJ3705" s="317"/>
      <c r="CK3705" s="317"/>
      <c r="CL3705" s="317"/>
      <c r="CM3705" s="317"/>
      <c r="CN3705" s="317"/>
      <c r="CO3705" s="317"/>
      <c r="CP3705" s="317"/>
      <c r="CQ3705" s="317"/>
      <c r="CR3705" s="317"/>
      <c r="CS3705" s="317"/>
      <c r="CT3705" s="317"/>
      <c r="CU3705" s="317"/>
      <c r="CV3705" s="317"/>
      <c r="CW3705" s="317"/>
      <c r="CX3705" s="317"/>
      <c r="CY3705" s="317"/>
      <c r="CZ3705" s="317"/>
      <c r="DA3705" s="317"/>
      <c r="DB3705" s="317"/>
      <c r="DC3705" s="317"/>
      <c r="DD3705" s="317"/>
      <c r="DE3705" s="317"/>
      <c r="DF3705" s="317"/>
      <c r="DG3705" s="317"/>
      <c r="DH3705" s="317"/>
      <c r="DI3705" s="317"/>
      <c r="DJ3705" s="317"/>
      <c r="DK3705" s="317"/>
      <c r="DL3705" s="317"/>
      <c r="DM3705" s="317"/>
      <c r="DN3705" s="317"/>
      <c r="DO3705" s="317"/>
      <c r="DP3705" s="317"/>
      <c r="DQ3705" s="317"/>
      <c r="DR3705" s="317"/>
      <c r="DS3705" s="317"/>
      <c r="DT3705" s="317"/>
      <c r="DU3705" s="317"/>
      <c r="DV3705" s="317"/>
      <c r="DW3705" s="317"/>
      <c r="DX3705" s="317"/>
      <c r="DY3705" s="317"/>
      <c r="DZ3705" s="317"/>
      <c r="EA3705" s="317"/>
      <c r="EB3705" s="317"/>
      <c r="EC3705" s="317"/>
      <c r="ED3705" s="317"/>
      <c r="EE3705" s="317"/>
      <c r="EF3705" s="317"/>
      <c r="EG3705" s="317"/>
      <c r="EH3705" s="317"/>
      <c r="EI3705" s="317"/>
      <c r="EJ3705" s="317"/>
      <c r="EK3705" s="317"/>
      <c r="EL3705" s="317"/>
      <c r="EM3705" s="317"/>
      <c r="EN3705" s="317"/>
      <c r="EO3705" s="317"/>
      <c r="EP3705" s="317"/>
      <c r="EQ3705" s="317"/>
      <c r="ER3705" s="317"/>
      <c r="ES3705" s="317"/>
      <c r="ET3705" s="317"/>
      <c r="EU3705" s="317"/>
      <c r="EV3705" s="317"/>
      <c r="EW3705" s="317"/>
      <c r="EX3705" s="317"/>
      <c r="EY3705" s="317"/>
      <c r="EZ3705" s="317"/>
      <c r="FA3705" s="317"/>
      <c r="FB3705" s="317"/>
      <c r="FC3705" s="317"/>
      <c r="FD3705" s="317"/>
      <c r="FE3705" s="317"/>
      <c r="FF3705" s="317"/>
      <c r="FG3705" s="317"/>
      <c r="FH3705" s="317"/>
      <c r="FI3705" s="317"/>
      <c r="FJ3705" s="317"/>
      <c r="FK3705" s="317"/>
      <c r="FL3705" s="317"/>
      <c r="FM3705" s="317"/>
      <c r="FN3705" s="317"/>
      <c r="FO3705" s="317"/>
      <c r="FP3705" s="317"/>
      <c r="FQ3705" s="317"/>
      <c r="FR3705" s="317"/>
      <c r="FS3705" s="317"/>
      <c r="FT3705" s="317"/>
      <c r="FU3705" s="317"/>
      <c r="FV3705" s="317"/>
      <c r="FW3705" s="317"/>
      <c r="FX3705" s="317"/>
      <c r="FY3705" s="317"/>
      <c r="FZ3705" s="317"/>
      <c r="GA3705" s="317"/>
      <c r="GB3705" s="317"/>
      <c r="GC3705" s="317"/>
      <c r="GD3705" s="317"/>
      <c r="GE3705" s="317"/>
      <c r="GF3705" s="317"/>
      <c r="GG3705" s="317"/>
      <c r="GH3705" s="317"/>
      <c r="GI3705" s="317"/>
      <c r="GJ3705" s="317"/>
      <c r="GK3705" s="317"/>
      <c r="GL3705" s="317"/>
      <c r="GM3705" s="317"/>
      <c r="GN3705" s="317"/>
      <c r="GO3705" s="317"/>
      <c r="GP3705" s="317"/>
      <c r="GQ3705" s="317"/>
      <c r="GR3705" s="317"/>
      <c r="GS3705" s="317"/>
      <c r="GT3705" s="317"/>
      <c r="GU3705" s="317"/>
      <c r="GV3705" s="317"/>
      <c r="GW3705" s="317"/>
      <c r="GX3705" s="317"/>
      <c r="GY3705" s="317"/>
      <c r="GZ3705" s="317"/>
      <c r="HA3705" s="317"/>
      <c r="HB3705" s="317"/>
      <c r="HC3705" s="317"/>
      <c r="HD3705" s="317"/>
      <c r="HE3705" s="317"/>
      <c r="HF3705" s="317"/>
      <c r="HG3705" s="317"/>
      <c r="HH3705" s="317"/>
      <c r="HI3705" s="317"/>
      <c r="HJ3705" s="317"/>
      <c r="HK3705" s="317"/>
      <c r="HL3705" s="317"/>
      <c r="HM3705" s="317"/>
      <c r="HN3705" s="317"/>
      <c r="HO3705" s="317"/>
      <c r="HP3705" s="317"/>
      <c r="HQ3705" s="317"/>
      <c r="HR3705" s="317"/>
      <c r="HS3705" s="317"/>
      <c r="HT3705" s="317"/>
      <c r="HU3705" s="317"/>
      <c r="HV3705" s="317"/>
      <c r="HW3705" s="317"/>
      <c r="HX3705" s="317"/>
      <c r="HY3705" s="317"/>
      <c r="HZ3705" s="317"/>
      <c r="IA3705" s="317"/>
      <c r="IB3705" s="317"/>
      <c r="IC3705" s="317"/>
      <c r="ID3705" s="317"/>
      <c r="IE3705" s="317"/>
      <c r="IF3705" s="317"/>
      <c r="IG3705" s="317"/>
      <c r="IH3705" s="317"/>
      <c r="II3705" s="317"/>
      <c r="IJ3705" s="317"/>
      <c r="IK3705" s="317"/>
      <c r="IL3705" s="317"/>
      <c r="IM3705" s="317"/>
      <c r="IN3705" s="317"/>
      <c r="IO3705" s="317"/>
      <c r="IP3705" s="317"/>
      <c r="IQ3705" s="317"/>
      <c r="IR3705" s="317"/>
      <c r="IS3705" s="317"/>
      <c r="IT3705" s="317"/>
      <c r="IU3705" s="317"/>
      <c r="IV3705" s="317"/>
    </row>
    <row r="3706" spans="1:256" s="315" customFormat="1" ht="12.75">
      <c r="A3706" s="311"/>
      <c r="B3706" s="312">
        <v>201237</v>
      </c>
      <c r="C3706" s="311" t="s">
        <v>1271</v>
      </c>
      <c r="D3706" s="311" t="s">
        <v>1262</v>
      </c>
      <c r="E3706" s="311"/>
      <c r="F3706" s="313"/>
      <c r="G3706" s="313"/>
      <c r="H3706" s="312">
        <f>H3705-B3706</f>
        <v>503286</v>
      </c>
      <c r="I3706" s="314">
        <f t="shared" si="218"/>
        <v>406.53939393939396</v>
      </c>
      <c r="K3706" s="316">
        <v>495</v>
      </c>
      <c r="L3706" s="317"/>
      <c r="M3706" s="316">
        <v>495</v>
      </c>
      <c r="N3706" s="317"/>
      <c r="O3706" s="317"/>
      <c r="P3706" s="317"/>
      <c r="Q3706" s="317"/>
      <c r="R3706" s="317"/>
      <c r="S3706" s="317"/>
      <c r="T3706" s="317"/>
      <c r="U3706" s="317"/>
      <c r="V3706" s="317"/>
      <c r="W3706" s="317"/>
      <c r="X3706" s="317"/>
      <c r="Y3706" s="317"/>
      <c r="Z3706" s="317"/>
      <c r="AA3706" s="317"/>
      <c r="AB3706" s="317"/>
      <c r="AC3706" s="317"/>
      <c r="AD3706" s="317"/>
      <c r="AE3706" s="317"/>
      <c r="AF3706" s="317"/>
      <c r="AG3706" s="317"/>
      <c r="AH3706" s="317"/>
      <c r="AI3706" s="317"/>
      <c r="AJ3706" s="317"/>
      <c r="AK3706" s="317"/>
      <c r="AL3706" s="317"/>
      <c r="AM3706" s="317"/>
      <c r="AN3706" s="317"/>
      <c r="AO3706" s="317"/>
      <c r="AP3706" s="317"/>
      <c r="AQ3706" s="317"/>
      <c r="AR3706" s="317"/>
      <c r="AS3706" s="317"/>
      <c r="AT3706" s="317"/>
      <c r="AU3706" s="317"/>
      <c r="AV3706" s="317"/>
      <c r="AW3706" s="317"/>
      <c r="AX3706" s="317"/>
      <c r="AY3706" s="317"/>
      <c r="AZ3706" s="317"/>
      <c r="BA3706" s="317"/>
      <c r="BB3706" s="317"/>
      <c r="BC3706" s="317"/>
      <c r="BD3706" s="317"/>
      <c r="BE3706" s="317"/>
      <c r="BF3706" s="317"/>
      <c r="BG3706" s="317"/>
      <c r="BH3706" s="317"/>
      <c r="BI3706" s="317"/>
      <c r="BJ3706" s="317"/>
      <c r="BK3706" s="317"/>
      <c r="BL3706" s="317"/>
      <c r="BM3706" s="317"/>
      <c r="BN3706" s="317"/>
      <c r="BO3706" s="317"/>
      <c r="BP3706" s="317"/>
      <c r="BQ3706" s="317"/>
      <c r="BR3706" s="317"/>
      <c r="BS3706" s="317"/>
      <c r="BT3706" s="317"/>
      <c r="BU3706" s="317"/>
      <c r="BV3706" s="317"/>
      <c r="BW3706" s="317"/>
      <c r="BX3706" s="317"/>
      <c r="BY3706" s="317"/>
      <c r="BZ3706" s="317"/>
      <c r="CA3706" s="317"/>
      <c r="CB3706" s="317"/>
      <c r="CC3706" s="317"/>
      <c r="CD3706" s="317"/>
      <c r="CE3706" s="317"/>
      <c r="CF3706" s="317"/>
      <c r="CG3706" s="317"/>
      <c r="CH3706" s="317"/>
      <c r="CI3706" s="317"/>
      <c r="CJ3706" s="317"/>
      <c r="CK3706" s="317"/>
      <c r="CL3706" s="317"/>
      <c r="CM3706" s="317"/>
      <c r="CN3706" s="317"/>
      <c r="CO3706" s="317"/>
      <c r="CP3706" s="317"/>
      <c r="CQ3706" s="317"/>
      <c r="CR3706" s="317"/>
      <c r="CS3706" s="317"/>
      <c r="CT3706" s="317"/>
      <c r="CU3706" s="317"/>
      <c r="CV3706" s="317"/>
      <c r="CW3706" s="317"/>
      <c r="CX3706" s="317"/>
      <c r="CY3706" s="317"/>
      <c r="CZ3706" s="317"/>
      <c r="DA3706" s="317"/>
      <c r="DB3706" s="317"/>
      <c r="DC3706" s="317"/>
      <c r="DD3706" s="317"/>
      <c r="DE3706" s="317"/>
      <c r="DF3706" s="317"/>
      <c r="DG3706" s="317"/>
      <c r="DH3706" s="317"/>
      <c r="DI3706" s="317"/>
      <c r="DJ3706" s="317"/>
      <c r="DK3706" s="317"/>
      <c r="DL3706" s="317"/>
      <c r="DM3706" s="317"/>
      <c r="DN3706" s="317"/>
      <c r="DO3706" s="317"/>
      <c r="DP3706" s="317"/>
      <c r="DQ3706" s="317"/>
      <c r="DR3706" s="317"/>
      <c r="DS3706" s="317"/>
      <c r="DT3706" s="317"/>
      <c r="DU3706" s="317"/>
      <c r="DV3706" s="317"/>
      <c r="DW3706" s="317"/>
      <c r="DX3706" s="317"/>
      <c r="DY3706" s="317"/>
      <c r="DZ3706" s="317"/>
      <c r="EA3706" s="317"/>
      <c r="EB3706" s="317"/>
      <c r="EC3706" s="317"/>
      <c r="ED3706" s="317"/>
      <c r="EE3706" s="317"/>
      <c r="EF3706" s="317"/>
      <c r="EG3706" s="317"/>
      <c r="EH3706" s="317"/>
      <c r="EI3706" s="317"/>
      <c r="EJ3706" s="317"/>
      <c r="EK3706" s="317"/>
      <c r="EL3706" s="317"/>
      <c r="EM3706" s="317"/>
      <c r="EN3706" s="317"/>
      <c r="EO3706" s="317"/>
      <c r="EP3706" s="317"/>
      <c r="EQ3706" s="317"/>
      <c r="ER3706" s="317"/>
      <c r="ES3706" s="317"/>
      <c r="ET3706" s="317"/>
      <c r="EU3706" s="317"/>
      <c r="EV3706" s="317"/>
      <c r="EW3706" s="317"/>
      <c r="EX3706" s="317"/>
      <c r="EY3706" s="317"/>
      <c r="EZ3706" s="317"/>
      <c r="FA3706" s="317"/>
      <c r="FB3706" s="317"/>
      <c r="FC3706" s="317"/>
      <c r="FD3706" s="317"/>
      <c r="FE3706" s="317"/>
      <c r="FF3706" s="317"/>
      <c r="FG3706" s="317"/>
      <c r="FH3706" s="317"/>
      <c r="FI3706" s="317"/>
      <c r="FJ3706" s="317"/>
      <c r="FK3706" s="317"/>
      <c r="FL3706" s="317"/>
      <c r="FM3706" s="317"/>
      <c r="FN3706" s="317"/>
      <c r="FO3706" s="317"/>
      <c r="FP3706" s="317"/>
      <c r="FQ3706" s="317"/>
      <c r="FR3706" s="317"/>
      <c r="FS3706" s="317"/>
      <c r="FT3706" s="317"/>
      <c r="FU3706" s="317"/>
      <c r="FV3706" s="317"/>
      <c r="FW3706" s="317"/>
      <c r="FX3706" s="317"/>
      <c r="FY3706" s="317"/>
      <c r="FZ3706" s="317"/>
      <c r="GA3706" s="317"/>
      <c r="GB3706" s="317"/>
      <c r="GC3706" s="317"/>
      <c r="GD3706" s="317"/>
      <c r="GE3706" s="317"/>
      <c r="GF3706" s="317"/>
      <c r="GG3706" s="317"/>
      <c r="GH3706" s="317"/>
      <c r="GI3706" s="317"/>
      <c r="GJ3706" s="317"/>
      <c r="GK3706" s="317"/>
      <c r="GL3706" s="317"/>
      <c r="GM3706" s="317"/>
      <c r="GN3706" s="317"/>
      <c r="GO3706" s="317"/>
      <c r="GP3706" s="317"/>
      <c r="GQ3706" s="317"/>
      <c r="GR3706" s="317"/>
      <c r="GS3706" s="317"/>
      <c r="GT3706" s="317"/>
      <c r="GU3706" s="317"/>
      <c r="GV3706" s="317"/>
      <c r="GW3706" s="317"/>
      <c r="GX3706" s="317"/>
      <c r="GY3706" s="317"/>
      <c r="GZ3706" s="317"/>
      <c r="HA3706" s="317"/>
      <c r="HB3706" s="317"/>
      <c r="HC3706" s="317"/>
      <c r="HD3706" s="317"/>
      <c r="HE3706" s="317"/>
      <c r="HF3706" s="317"/>
      <c r="HG3706" s="317"/>
      <c r="HH3706" s="317"/>
      <c r="HI3706" s="317"/>
      <c r="HJ3706" s="317"/>
      <c r="HK3706" s="317"/>
      <c r="HL3706" s="317"/>
      <c r="HM3706" s="317"/>
      <c r="HN3706" s="317"/>
      <c r="HO3706" s="317"/>
      <c r="HP3706" s="317"/>
      <c r="HQ3706" s="317"/>
      <c r="HR3706" s="317"/>
      <c r="HS3706" s="317"/>
      <c r="HT3706" s="317"/>
      <c r="HU3706" s="317"/>
      <c r="HV3706" s="317"/>
      <c r="HW3706" s="317"/>
      <c r="HX3706" s="317"/>
      <c r="HY3706" s="317"/>
      <c r="HZ3706" s="317"/>
      <c r="IA3706" s="317"/>
      <c r="IB3706" s="317"/>
      <c r="IC3706" s="317"/>
      <c r="ID3706" s="317"/>
      <c r="IE3706" s="317"/>
      <c r="IF3706" s="317"/>
      <c r="IG3706" s="317"/>
      <c r="IH3706" s="317"/>
      <c r="II3706" s="317"/>
      <c r="IJ3706" s="317"/>
      <c r="IK3706" s="317"/>
      <c r="IL3706" s="317"/>
      <c r="IM3706" s="317"/>
      <c r="IN3706" s="317"/>
      <c r="IO3706" s="317"/>
      <c r="IP3706" s="317"/>
      <c r="IQ3706" s="317"/>
      <c r="IR3706" s="317"/>
      <c r="IS3706" s="317"/>
      <c r="IT3706" s="317"/>
      <c r="IU3706" s="317"/>
      <c r="IV3706" s="317"/>
    </row>
    <row r="3707" spans="1:256" s="315" customFormat="1" ht="12.75">
      <c r="A3707" s="311"/>
      <c r="B3707" s="312">
        <v>537531</v>
      </c>
      <c r="C3707" s="311" t="s">
        <v>1271</v>
      </c>
      <c r="D3707" s="311" t="s">
        <v>1263</v>
      </c>
      <c r="E3707" s="311"/>
      <c r="F3707" s="313"/>
      <c r="G3707" s="313"/>
      <c r="H3707" s="312">
        <f>H3706-B3707</f>
        <v>-34245</v>
      </c>
      <c r="I3707" s="314">
        <f t="shared" si="218"/>
        <v>1085.9212121212122</v>
      </c>
      <c r="K3707" s="316">
        <v>495</v>
      </c>
      <c r="L3707" s="317"/>
      <c r="M3707" s="316">
        <v>495</v>
      </c>
      <c r="N3707" s="317"/>
      <c r="O3707" s="317"/>
      <c r="P3707" s="317"/>
      <c r="Q3707" s="317"/>
      <c r="R3707" s="317"/>
      <c r="S3707" s="317"/>
      <c r="T3707" s="317"/>
      <c r="U3707" s="317"/>
      <c r="V3707" s="317"/>
      <c r="W3707" s="317"/>
      <c r="X3707" s="317"/>
      <c r="Y3707" s="317"/>
      <c r="Z3707" s="317"/>
      <c r="AA3707" s="317"/>
      <c r="AB3707" s="317"/>
      <c r="AC3707" s="317"/>
      <c r="AD3707" s="317"/>
      <c r="AE3707" s="317"/>
      <c r="AF3707" s="317"/>
      <c r="AG3707" s="317"/>
      <c r="AH3707" s="317"/>
      <c r="AI3707" s="317"/>
      <c r="AJ3707" s="317"/>
      <c r="AK3707" s="317"/>
      <c r="AL3707" s="317"/>
      <c r="AM3707" s="317"/>
      <c r="AN3707" s="317"/>
      <c r="AO3707" s="317"/>
      <c r="AP3707" s="317"/>
      <c r="AQ3707" s="317"/>
      <c r="AR3707" s="317"/>
      <c r="AS3707" s="317"/>
      <c r="AT3707" s="317"/>
      <c r="AU3707" s="317"/>
      <c r="AV3707" s="317"/>
      <c r="AW3707" s="317"/>
      <c r="AX3707" s="317"/>
      <c r="AY3707" s="317"/>
      <c r="AZ3707" s="317"/>
      <c r="BA3707" s="317"/>
      <c r="BB3707" s="317"/>
      <c r="BC3707" s="317"/>
      <c r="BD3707" s="317"/>
      <c r="BE3707" s="317"/>
      <c r="BF3707" s="317"/>
      <c r="BG3707" s="317"/>
      <c r="BH3707" s="317"/>
      <c r="BI3707" s="317"/>
      <c r="BJ3707" s="317"/>
      <c r="BK3707" s="317"/>
      <c r="BL3707" s="317"/>
      <c r="BM3707" s="317"/>
      <c r="BN3707" s="317"/>
      <c r="BO3707" s="317"/>
      <c r="BP3707" s="317"/>
      <c r="BQ3707" s="317"/>
      <c r="BR3707" s="317"/>
      <c r="BS3707" s="317"/>
      <c r="BT3707" s="317"/>
      <c r="BU3707" s="317"/>
      <c r="BV3707" s="317"/>
      <c r="BW3707" s="317"/>
      <c r="BX3707" s="317"/>
      <c r="BY3707" s="317"/>
      <c r="BZ3707" s="317"/>
      <c r="CA3707" s="317"/>
      <c r="CB3707" s="317"/>
      <c r="CC3707" s="317"/>
      <c r="CD3707" s="317"/>
      <c r="CE3707" s="317"/>
      <c r="CF3707" s="317"/>
      <c r="CG3707" s="317"/>
      <c r="CH3707" s="317"/>
      <c r="CI3707" s="317"/>
      <c r="CJ3707" s="317"/>
      <c r="CK3707" s="317"/>
      <c r="CL3707" s="317"/>
      <c r="CM3707" s="317"/>
      <c r="CN3707" s="317"/>
      <c r="CO3707" s="317"/>
      <c r="CP3707" s="317"/>
      <c r="CQ3707" s="317"/>
      <c r="CR3707" s="317"/>
      <c r="CS3707" s="317"/>
      <c r="CT3707" s="317"/>
      <c r="CU3707" s="317"/>
      <c r="CV3707" s="317"/>
      <c r="CW3707" s="317"/>
      <c r="CX3707" s="317"/>
      <c r="CY3707" s="317"/>
      <c r="CZ3707" s="317"/>
      <c r="DA3707" s="317"/>
      <c r="DB3707" s="317"/>
      <c r="DC3707" s="317"/>
      <c r="DD3707" s="317"/>
      <c r="DE3707" s="317"/>
      <c r="DF3707" s="317"/>
      <c r="DG3707" s="317"/>
      <c r="DH3707" s="317"/>
      <c r="DI3707" s="317"/>
      <c r="DJ3707" s="317"/>
      <c r="DK3707" s="317"/>
      <c r="DL3707" s="317"/>
      <c r="DM3707" s="317"/>
      <c r="DN3707" s="317"/>
      <c r="DO3707" s="317"/>
      <c r="DP3707" s="317"/>
      <c r="DQ3707" s="317"/>
      <c r="DR3707" s="317"/>
      <c r="DS3707" s="317"/>
      <c r="DT3707" s="317"/>
      <c r="DU3707" s="317"/>
      <c r="DV3707" s="317"/>
      <c r="DW3707" s="317"/>
      <c r="DX3707" s="317"/>
      <c r="DY3707" s="317"/>
      <c r="DZ3707" s="317"/>
      <c r="EA3707" s="317"/>
      <c r="EB3707" s="317"/>
      <c r="EC3707" s="317"/>
      <c r="ED3707" s="317"/>
      <c r="EE3707" s="317"/>
      <c r="EF3707" s="317"/>
      <c r="EG3707" s="317"/>
      <c r="EH3707" s="317"/>
      <c r="EI3707" s="317"/>
      <c r="EJ3707" s="317"/>
      <c r="EK3707" s="317"/>
      <c r="EL3707" s="317"/>
      <c r="EM3707" s="317"/>
      <c r="EN3707" s="317"/>
      <c r="EO3707" s="317"/>
      <c r="EP3707" s="317"/>
      <c r="EQ3707" s="317"/>
      <c r="ER3707" s="317"/>
      <c r="ES3707" s="317"/>
      <c r="ET3707" s="317"/>
      <c r="EU3707" s="317"/>
      <c r="EV3707" s="317"/>
      <c r="EW3707" s="317"/>
      <c r="EX3707" s="317"/>
      <c r="EY3707" s="317"/>
      <c r="EZ3707" s="317"/>
      <c r="FA3707" s="317"/>
      <c r="FB3707" s="317"/>
      <c r="FC3707" s="317"/>
      <c r="FD3707" s="317"/>
      <c r="FE3707" s="317"/>
      <c r="FF3707" s="317"/>
      <c r="FG3707" s="317"/>
      <c r="FH3707" s="317"/>
      <c r="FI3707" s="317"/>
      <c r="FJ3707" s="317"/>
      <c r="FK3707" s="317"/>
      <c r="FL3707" s="317"/>
      <c r="FM3707" s="317"/>
      <c r="FN3707" s="317"/>
      <c r="FO3707" s="317"/>
      <c r="FP3707" s="317"/>
      <c r="FQ3707" s="317"/>
      <c r="FR3707" s="317"/>
      <c r="FS3707" s="317"/>
      <c r="FT3707" s="317"/>
      <c r="FU3707" s="317"/>
      <c r="FV3707" s="317"/>
      <c r="FW3707" s="317"/>
      <c r="FX3707" s="317"/>
      <c r="FY3707" s="317"/>
      <c r="FZ3707" s="317"/>
      <c r="GA3707" s="317"/>
      <c r="GB3707" s="317"/>
      <c r="GC3707" s="317"/>
      <c r="GD3707" s="317"/>
      <c r="GE3707" s="317"/>
      <c r="GF3707" s="317"/>
      <c r="GG3707" s="317"/>
      <c r="GH3707" s="317"/>
      <c r="GI3707" s="317"/>
      <c r="GJ3707" s="317"/>
      <c r="GK3707" s="317"/>
      <c r="GL3707" s="317"/>
      <c r="GM3707" s="317"/>
      <c r="GN3707" s="317"/>
      <c r="GO3707" s="317"/>
      <c r="GP3707" s="317"/>
      <c r="GQ3707" s="317"/>
      <c r="GR3707" s="317"/>
      <c r="GS3707" s="317"/>
      <c r="GT3707" s="317"/>
      <c r="GU3707" s="317"/>
      <c r="GV3707" s="317"/>
      <c r="GW3707" s="317"/>
      <c r="GX3707" s="317"/>
      <c r="GY3707" s="317"/>
      <c r="GZ3707" s="317"/>
      <c r="HA3707" s="317"/>
      <c r="HB3707" s="317"/>
      <c r="HC3707" s="317"/>
      <c r="HD3707" s="317"/>
      <c r="HE3707" s="317"/>
      <c r="HF3707" s="317"/>
      <c r="HG3707" s="317"/>
      <c r="HH3707" s="317"/>
      <c r="HI3707" s="317"/>
      <c r="HJ3707" s="317"/>
      <c r="HK3707" s="317"/>
      <c r="HL3707" s="317"/>
      <c r="HM3707" s="317"/>
      <c r="HN3707" s="317"/>
      <c r="HO3707" s="317"/>
      <c r="HP3707" s="317"/>
      <c r="HQ3707" s="317"/>
      <c r="HR3707" s="317"/>
      <c r="HS3707" s="317"/>
      <c r="HT3707" s="317"/>
      <c r="HU3707" s="317"/>
      <c r="HV3707" s="317"/>
      <c r="HW3707" s="317"/>
      <c r="HX3707" s="317"/>
      <c r="HY3707" s="317"/>
      <c r="HZ3707" s="317"/>
      <c r="IA3707" s="317"/>
      <c r="IB3707" s="317"/>
      <c r="IC3707" s="317"/>
      <c r="ID3707" s="317"/>
      <c r="IE3707" s="317"/>
      <c r="IF3707" s="317"/>
      <c r="IG3707" s="317"/>
      <c r="IH3707" s="317"/>
      <c r="II3707" s="317"/>
      <c r="IJ3707" s="317"/>
      <c r="IK3707" s="317"/>
      <c r="IL3707" s="317"/>
      <c r="IM3707" s="317"/>
      <c r="IN3707" s="317"/>
      <c r="IO3707" s="317"/>
      <c r="IP3707" s="317"/>
      <c r="IQ3707" s="317"/>
      <c r="IR3707" s="317"/>
      <c r="IS3707" s="317"/>
      <c r="IT3707" s="317"/>
      <c r="IU3707" s="317"/>
      <c r="IV3707" s="317"/>
    </row>
    <row r="3708" spans="1:256" s="315" customFormat="1" ht="12.75">
      <c r="A3708" s="311"/>
      <c r="B3708" s="312">
        <v>105500</v>
      </c>
      <c r="C3708" s="311" t="s">
        <v>1271</v>
      </c>
      <c r="D3708" s="311" t="s">
        <v>1264</v>
      </c>
      <c r="E3708" s="311"/>
      <c r="F3708" s="313"/>
      <c r="G3708" s="313"/>
      <c r="H3708" s="312">
        <f>H3707-B3708</f>
        <v>-139745</v>
      </c>
      <c r="I3708" s="314">
        <f t="shared" si="218"/>
        <v>211</v>
      </c>
      <c r="K3708" s="316">
        <v>500</v>
      </c>
      <c r="L3708" s="317"/>
      <c r="M3708" s="316">
        <v>500</v>
      </c>
      <c r="N3708" s="317"/>
      <c r="O3708" s="317"/>
      <c r="P3708" s="317"/>
      <c r="Q3708" s="317"/>
      <c r="R3708" s="317"/>
      <c r="S3708" s="317"/>
      <c r="T3708" s="317"/>
      <c r="U3708" s="317"/>
      <c r="V3708" s="317"/>
      <c r="W3708" s="317"/>
      <c r="X3708" s="317"/>
      <c r="Y3708" s="317"/>
      <c r="Z3708" s="317"/>
      <c r="AA3708" s="317"/>
      <c r="AB3708" s="317"/>
      <c r="AC3708" s="317"/>
      <c r="AD3708" s="317"/>
      <c r="AE3708" s="317"/>
      <c r="AF3708" s="317"/>
      <c r="AG3708" s="317"/>
      <c r="AH3708" s="317"/>
      <c r="AI3708" s="317"/>
      <c r="AJ3708" s="317"/>
      <c r="AK3708" s="317"/>
      <c r="AL3708" s="317"/>
      <c r="AM3708" s="317"/>
      <c r="AN3708" s="317"/>
      <c r="AO3708" s="317"/>
      <c r="AP3708" s="317"/>
      <c r="AQ3708" s="317"/>
      <c r="AR3708" s="317"/>
      <c r="AS3708" s="317"/>
      <c r="AT3708" s="317"/>
      <c r="AU3708" s="317"/>
      <c r="AV3708" s="317"/>
      <c r="AW3708" s="317"/>
      <c r="AX3708" s="317"/>
      <c r="AY3708" s="317"/>
      <c r="AZ3708" s="317"/>
      <c r="BA3708" s="317"/>
      <c r="BB3708" s="317"/>
      <c r="BC3708" s="317"/>
      <c r="BD3708" s="317"/>
      <c r="BE3708" s="317"/>
      <c r="BF3708" s="317"/>
      <c r="BG3708" s="317"/>
      <c r="BH3708" s="317"/>
      <c r="BI3708" s="317"/>
      <c r="BJ3708" s="317"/>
      <c r="BK3708" s="317"/>
      <c r="BL3708" s="317"/>
      <c r="BM3708" s="317"/>
      <c r="BN3708" s="317"/>
      <c r="BO3708" s="317"/>
      <c r="BP3708" s="317"/>
      <c r="BQ3708" s="317"/>
      <c r="BR3708" s="317"/>
      <c r="BS3708" s="317"/>
      <c r="BT3708" s="317"/>
      <c r="BU3708" s="317"/>
      <c r="BV3708" s="317"/>
      <c r="BW3708" s="317"/>
      <c r="BX3708" s="317"/>
      <c r="BY3708" s="317"/>
      <c r="BZ3708" s="317"/>
      <c r="CA3708" s="317"/>
      <c r="CB3708" s="317"/>
      <c r="CC3708" s="317"/>
      <c r="CD3708" s="317"/>
      <c r="CE3708" s="317"/>
      <c r="CF3708" s="317"/>
      <c r="CG3708" s="317"/>
      <c r="CH3708" s="317"/>
      <c r="CI3708" s="317"/>
      <c r="CJ3708" s="317"/>
      <c r="CK3708" s="317"/>
      <c r="CL3708" s="317"/>
      <c r="CM3708" s="317"/>
      <c r="CN3708" s="317"/>
      <c r="CO3708" s="317"/>
      <c r="CP3708" s="317"/>
      <c r="CQ3708" s="317"/>
      <c r="CR3708" s="317"/>
      <c r="CS3708" s="317"/>
      <c r="CT3708" s="317"/>
      <c r="CU3708" s="317"/>
      <c r="CV3708" s="317"/>
      <c r="CW3708" s="317"/>
      <c r="CX3708" s="317"/>
      <c r="CY3708" s="317"/>
      <c r="CZ3708" s="317"/>
      <c r="DA3708" s="317"/>
      <c r="DB3708" s="317"/>
      <c r="DC3708" s="317"/>
      <c r="DD3708" s="317"/>
      <c r="DE3708" s="317"/>
      <c r="DF3708" s="317"/>
      <c r="DG3708" s="317"/>
      <c r="DH3708" s="317"/>
      <c r="DI3708" s="317"/>
      <c r="DJ3708" s="317"/>
      <c r="DK3708" s="317"/>
      <c r="DL3708" s="317"/>
      <c r="DM3708" s="317"/>
      <c r="DN3708" s="317"/>
      <c r="DO3708" s="317"/>
      <c r="DP3708" s="317"/>
      <c r="DQ3708" s="317"/>
      <c r="DR3708" s="317"/>
      <c r="DS3708" s="317"/>
      <c r="DT3708" s="317"/>
      <c r="DU3708" s="317"/>
      <c r="DV3708" s="317"/>
      <c r="DW3708" s="317"/>
      <c r="DX3708" s="317"/>
      <c r="DY3708" s="317"/>
      <c r="DZ3708" s="317"/>
      <c r="EA3708" s="317"/>
      <c r="EB3708" s="317"/>
      <c r="EC3708" s="317"/>
      <c r="ED3708" s="317"/>
      <c r="EE3708" s="317"/>
      <c r="EF3708" s="317"/>
      <c r="EG3708" s="317"/>
      <c r="EH3708" s="317"/>
      <c r="EI3708" s="317"/>
      <c r="EJ3708" s="317"/>
      <c r="EK3708" s="317"/>
      <c r="EL3708" s="317"/>
      <c r="EM3708" s="317"/>
      <c r="EN3708" s="317"/>
      <c r="EO3708" s="317"/>
      <c r="EP3708" s="317"/>
      <c r="EQ3708" s="317"/>
      <c r="ER3708" s="317"/>
      <c r="ES3708" s="317"/>
      <c r="ET3708" s="317"/>
      <c r="EU3708" s="317"/>
      <c r="EV3708" s="317"/>
      <c r="EW3708" s="317"/>
      <c r="EX3708" s="317"/>
      <c r="EY3708" s="317"/>
      <c r="EZ3708" s="317"/>
      <c r="FA3708" s="317"/>
      <c r="FB3708" s="317"/>
      <c r="FC3708" s="317"/>
      <c r="FD3708" s="317"/>
      <c r="FE3708" s="317"/>
      <c r="FF3708" s="317"/>
      <c r="FG3708" s="317"/>
      <c r="FH3708" s="317"/>
      <c r="FI3708" s="317"/>
      <c r="FJ3708" s="317"/>
      <c r="FK3708" s="317"/>
      <c r="FL3708" s="317"/>
      <c r="FM3708" s="317"/>
      <c r="FN3708" s="317"/>
      <c r="FO3708" s="317"/>
      <c r="FP3708" s="317"/>
      <c r="FQ3708" s="317"/>
      <c r="FR3708" s="317"/>
      <c r="FS3708" s="317"/>
      <c r="FT3708" s="317"/>
      <c r="FU3708" s="317"/>
      <c r="FV3708" s="317"/>
      <c r="FW3708" s="317"/>
      <c r="FX3708" s="317"/>
      <c r="FY3708" s="317"/>
      <c r="FZ3708" s="317"/>
      <c r="GA3708" s="317"/>
      <c r="GB3708" s="317"/>
      <c r="GC3708" s="317"/>
      <c r="GD3708" s="317"/>
      <c r="GE3708" s="317"/>
      <c r="GF3708" s="317"/>
      <c r="GG3708" s="317"/>
      <c r="GH3708" s="317"/>
      <c r="GI3708" s="317"/>
      <c r="GJ3708" s="317"/>
      <c r="GK3708" s="317"/>
      <c r="GL3708" s="317"/>
      <c r="GM3708" s="317"/>
      <c r="GN3708" s="317"/>
      <c r="GO3708" s="317"/>
      <c r="GP3708" s="317"/>
      <c r="GQ3708" s="317"/>
      <c r="GR3708" s="317"/>
      <c r="GS3708" s="317"/>
      <c r="GT3708" s="317"/>
      <c r="GU3708" s="317"/>
      <c r="GV3708" s="317"/>
      <c r="GW3708" s="317"/>
      <c r="GX3708" s="317"/>
      <c r="GY3708" s="317"/>
      <c r="GZ3708" s="317"/>
      <c r="HA3708" s="317"/>
      <c r="HB3708" s="317"/>
      <c r="HC3708" s="317"/>
      <c r="HD3708" s="317"/>
      <c r="HE3708" s="317"/>
      <c r="HF3708" s="317"/>
      <c r="HG3708" s="317"/>
      <c r="HH3708" s="317"/>
      <c r="HI3708" s="317"/>
      <c r="HJ3708" s="317"/>
      <c r="HK3708" s="317"/>
      <c r="HL3708" s="317"/>
      <c r="HM3708" s="317"/>
      <c r="HN3708" s="317"/>
      <c r="HO3708" s="317"/>
      <c r="HP3708" s="317"/>
      <c r="HQ3708" s="317"/>
      <c r="HR3708" s="317"/>
      <c r="HS3708" s="317"/>
      <c r="HT3708" s="317"/>
      <c r="HU3708" s="317"/>
      <c r="HV3708" s="317"/>
      <c r="HW3708" s="317"/>
      <c r="HX3708" s="317"/>
      <c r="HY3708" s="317"/>
      <c r="HZ3708" s="317"/>
      <c r="IA3708" s="317"/>
      <c r="IB3708" s="317"/>
      <c r="IC3708" s="317"/>
      <c r="ID3708" s="317"/>
      <c r="IE3708" s="317"/>
      <c r="IF3708" s="317"/>
      <c r="IG3708" s="317"/>
      <c r="IH3708" s="317"/>
      <c r="II3708" s="317"/>
      <c r="IJ3708" s="317"/>
      <c r="IK3708" s="317"/>
      <c r="IL3708" s="317"/>
      <c r="IM3708" s="317"/>
      <c r="IN3708" s="317"/>
      <c r="IO3708" s="317"/>
      <c r="IP3708" s="317"/>
      <c r="IQ3708" s="317"/>
      <c r="IR3708" s="317"/>
      <c r="IS3708" s="317"/>
      <c r="IT3708" s="317"/>
      <c r="IU3708" s="317"/>
      <c r="IV3708" s="317"/>
    </row>
    <row r="3709" spans="1:256" s="315" customFormat="1" ht="12.75">
      <c r="A3709" s="311"/>
      <c r="B3709" s="312">
        <v>0</v>
      </c>
      <c r="C3709" s="311" t="s">
        <v>1271</v>
      </c>
      <c r="D3709" s="311" t="s">
        <v>1265</v>
      </c>
      <c r="E3709" s="311"/>
      <c r="F3709" s="313"/>
      <c r="G3709" s="313"/>
      <c r="H3709" s="312">
        <f>H3707-B3709</f>
        <v>-34245</v>
      </c>
      <c r="I3709" s="314">
        <f t="shared" si="218"/>
        <v>0</v>
      </c>
      <c r="K3709" s="316">
        <v>525</v>
      </c>
      <c r="L3709" s="317"/>
      <c r="M3709" s="316">
        <v>525</v>
      </c>
      <c r="N3709" s="317"/>
      <c r="O3709" s="317"/>
      <c r="P3709" s="317"/>
      <c r="Q3709" s="317"/>
      <c r="R3709" s="317"/>
      <c r="S3709" s="317"/>
      <c r="T3709" s="317"/>
      <c r="U3709" s="317"/>
      <c r="V3709" s="317"/>
      <c r="W3709" s="317"/>
      <c r="X3709" s="317"/>
      <c r="Y3709" s="317"/>
      <c r="Z3709" s="317"/>
      <c r="AA3709" s="317"/>
      <c r="AB3709" s="317"/>
      <c r="AC3709" s="317"/>
      <c r="AD3709" s="317"/>
      <c r="AE3709" s="317"/>
      <c r="AF3709" s="317"/>
      <c r="AG3709" s="317"/>
      <c r="AH3709" s="317"/>
      <c r="AI3709" s="317"/>
      <c r="AJ3709" s="317"/>
      <c r="AK3709" s="317"/>
      <c r="AL3709" s="317"/>
      <c r="AM3709" s="317"/>
      <c r="AN3709" s="317"/>
      <c r="AO3709" s="317"/>
      <c r="AP3709" s="317"/>
      <c r="AQ3709" s="317"/>
      <c r="AR3709" s="317"/>
      <c r="AS3709" s="317"/>
      <c r="AT3709" s="317"/>
      <c r="AU3709" s="317"/>
      <c r="AV3709" s="317"/>
      <c r="AW3709" s="317"/>
      <c r="AX3709" s="317"/>
      <c r="AY3709" s="317"/>
      <c r="AZ3709" s="317"/>
      <c r="BA3709" s="317"/>
      <c r="BB3709" s="317"/>
      <c r="BC3709" s="317"/>
      <c r="BD3709" s="317"/>
      <c r="BE3709" s="317"/>
      <c r="BF3709" s="317"/>
      <c r="BG3709" s="317"/>
      <c r="BH3709" s="317"/>
      <c r="BI3709" s="317"/>
      <c r="BJ3709" s="317"/>
      <c r="BK3709" s="317"/>
      <c r="BL3709" s="317"/>
      <c r="BM3709" s="317"/>
      <c r="BN3709" s="317"/>
      <c r="BO3709" s="317"/>
      <c r="BP3709" s="317"/>
      <c r="BQ3709" s="317"/>
      <c r="BR3709" s="317"/>
      <c r="BS3709" s="317"/>
      <c r="BT3709" s="317"/>
      <c r="BU3709" s="317"/>
      <c r="BV3709" s="317"/>
      <c r="BW3709" s="317"/>
      <c r="BX3709" s="317"/>
      <c r="BY3709" s="317"/>
      <c r="BZ3709" s="317"/>
      <c r="CA3709" s="317"/>
      <c r="CB3709" s="317"/>
      <c r="CC3709" s="317"/>
      <c r="CD3709" s="317"/>
      <c r="CE3709" s="317"/>
      <c r="CF3709" s="317"/>
      <c r="CG3709" s="317"/>
      <c r="CH3709" s="317"/>
      <c r="CI3709" s="317"/>
      <c r="CJ3709" s="317"/>
      <c r="CK3709" s="317"/>
      <c r="CL3709" s="317"/>
      <c r="CM3709" s="317"/>
      <c r="CN3709" s="317"/>
      <c r="CO3709" s="317"/>
      <c r="CP3709" s="317"/>
      <c r="CQ3709" s="317"/>
      <c r="CR3709" s="317"/>
      <c r="CS3709" s="317"/>
      <c r="CT3709" s="317"/>
      <c r="CU3709" s="317"/>
      <c r="CV3709" s="317"/>
      <c r="CW3709" s="317"/>
      <c r="CX3709" s="317"/>
      <c r="CY3709" s="317"/>
      <c r="CZ3709" s="317"/>
      <c r="DA3709" s="317"/>
      <c r="DB3709" s="317"/>
      <c r="DC3709" s="317"/>
      <c r="DD3709" s="317"/>
      <c r="DE3709" s="317"/>
      <c r="DF3709" s="317"/>
      <c r="DG3709" s="317"/>
      <c r="DH3709" s="317"/>
      <c r="DI3709" s="317"/>
      <c r="DJ3709" s="317"/>
      <c r="DK3709" s="317"/>
      <c r="DL3709" s="317"/>
      <c r="DM3709" s="317"/>
      <c r="DN3709" s="317"/>
      <c r="DO3709" s="317"/>
      <c r="DP3709" s="317"/>
      <c r="DQ3709" s="317"/>
      <c r="DR3709" s="317"/>
      <c r="DS3709" s="317"/>
      <c r="DT3709" s="317"/>
      <c r="DU3709" s="317"/>
      <c r="DV3709" s="317"/>
      <c r="DW3709" s="317"/>
      <c r="DX3709" s="317"/>
      <c r="DY3709" s="317"/>
      <c r="DZ3709" s="317"/>
      <c r="EA3709" s="317"/>
      <c r="EB3709" s="317"/>
      <c r="EC3709" s="317"/>
      <c r="ED3709" s="317"/>
      <c r="EE3709" s="317"/>
      <c r="EF3709" s="317"/>
      <c r="EG3709" s="317"/>
      <c r="EH3709" s="317"/>
      <c r="EI3709" s="317"/>
      <c r="EJ3709" s="317"/>
      <c r="EK3709" s="317"/>
      <c r="EL3709" s="317"/>
      <c r="EM3709" s="317"/>
      <c r="EN3709" s="317"/>
      <c r="EO3709" s="317"/>
      <c r="EP3709" s="317"/>
      <c r="EQ3709" s="317"/>
      <c r="ER3709" s="317"/>
      <c r="ES3709" s="317"/>
      <c r="ET3709" s="317"/>
      <c r="EU3709" s="317"/>
      <c r="EV3709" s="317"/>
      <c r="EW3709" s="317"/>
      <c r="EX3709" s="317"/>
      <c r="EY3709" s="317"/>
      <c r="EZ3709" s="317"/>
      <c r="FA3709" s="317"/>
      <c r="FB3709" s="317"/>
      <c r="FC3709" s="317"/>
      <c r="FD3709" s="317"/>
      <c r="FE3709" s="317"/>
      <c r="FF3709" s="317"/>
      <c r="FG3709" s="317"/>
      <c r="FH3709" s="317"/>
      <c r="FI3709" s="317"/>
      <c r="FJ3709" s="317"/>
      <c r="FK3709" s="317"/>
      <c r="FL3709" s="317"/>
      <c r="FM3709" s="317"/>
      <c r="FN3709" s="317"/>
      <c r="FO3709" s="317"/>
      <c r="FP3709" s="317"/>
      <c r="FQ3709" s="317"/>
      <c r="FR3709" s="317"/>
      <c r="FS3709" s="317"/>
      <c r="FT3709" s="317"/>
      <c r="FU3709" s="317"/>
      <c r="FV3709" s="317"/>
      <c r="FW3709" s="317"/>
      <c r="FX3709" s="317"/>
      <c r="FY3709" s="317"/>
      <c r="FZ3709" s="317"/>
      <c r="GA3709" s="317"/>
      <c r="GB3709" s="317"/>
      <c r="GC3709" s="317"/>
      <c r="GD3709" s="317"/>
      <c r="GE3709" s="317"/>
      <c r="GF3709" s="317"/>
      <c r="GG3709" s="317"/>
      <c r="GH3709" s="317"/>
      <c r="GI3709" s="317"/>
      <c r="GJ3709" s="317"/>
      <c r="GK3709" s="317"/>
      <c r="GL3709" s="317"/>
      <c r="GM3709" s="317"/>
      <c r="GN3709" s="317"/>
      <c r="GO3709" s="317"/>
      <c r="GP3709" s="317"/>
      <c r="GQ3709" s="317"/>
      <c r="GR3709" s="317"/>
      <c r="GS3709" s="317"/>
      <c r="GT3709" s="317"/>
      <c r="GU3709" s="317"/>
      <c r="GV3709" s="317"/>
      <c r="GW3709" s="317"/>
      <c r="GX3709" s="317"/>
      <c r="GY3709" s="317"/>
      <c r="GZ3709" s="317"/>
      <c r="HA3709" s="317"/>
      <c r="HB3709" s="317"/>
      <c r="HC3709" s="317"/>
      <c r="HD3709" s="317"/>
      <c r="HE3709" s="317"/>
      <c r="HF3709" s="317"/>
      <c r="HG3709" s="317"/>
      <c r="HH3709" s="317"/>
      <c r="HI3709" s="317"/>
      <c r="HJ3709" s="317"/>
      <c r="HK3709" s="317"/>
      <c r="HL3709" s="317"/>
      <c r="HM3709" s="317"/>
      <c r="HN3709" s="317"/>
      <c r="HO3709" s="317"/>
      <c r="HP3709" s="317"/>
      <c r="HQ3709" s="317"/>
      <c r="HR3709" s="317"/>
      <c r="HS3709" s="317"/>
      <c r="HT3709" s="317"/>
      <c r="HU3709" s="317"/>
      <c r="HV3709" s="317"/>
      <c r="HW3709" s="317"/>
      <c r="HX3709" s="317"/>
      <c r="HY3709" s="317"/>
      <c r="HZ3709" s="317"/>
      <c r="IA3709" s="317"/>
      <c r="IB3709" s="317"/>
      <c r="IC3709" s="317"/>
      <c r="ID3709" s="317"/>
      <c r="IE3709" s="317"/>
      <c r="IF3709" s="317"/>
      <c r="IG3709" s="317"/>
      <c r="IH3709" s="317"/>
      <c r="II3709" s="317"/>
      <c r="IJ3709" s="317"/>
      <c r="IK3709" s="317"/>
      <c r="IL3709" s="317"/>
      <c r="IM3709" s="317"/>
      <c r="IN3709" s="317"/>
      <c r="IO3709" s="317"/>
      <c r="IP3709" s="317"/>
      <c r="IQ3709" s="317"/>
      <c r="IR3709" s="317"/>
      <c r="IS3709" s="317"/>
      <c r="IT3709" s="317"/>
      <c r="IU3709" s="317"/>
      <c r="IV3709" s="317"/>
    </row>
    <row r="3710" spans="1:256" s="315" customFormat="1" ht="12.75">
      <c r="A3710" s="311"/>
      <c r="B3710" s="312">
        <v>-3007693</v>
      </c>
      <c r="C3710" s="311" t="s">
        <v>1271</v>
      </c>
      <c r="D3710" s="311" t="s">
        <v>1273</v>
      </c>
      <c r="E3710" s="311"/>
      <c r="F3710" s="313"/>
      <c r="G3710" s="313"/>
      <c r="H3710" s="312">
        <f>H3708-B3710</f>
        <v>2867948</v>
      </c>
      <c r="I3710" s="314">
        <f>+B3710/M3710</f>
        <v>-5728.939047619047</v>
      </c>
      <c r="K3710" s="316">
        <v>525</v>
      </c>
      <c r="L3710" s="317"/>
      <c r="M3710" s="316">
        <v>525</v>
      </c>
      <c r="N3710" s="317"/>
      <c r="O3710" s="317"/>
      <c r="P3710" s="317"/>
      <c r="Q3710" s="317"/>
      <c r="R3710" s="317"/>
      <c r="S3710" s="317"/>
      <c r="T3710" s="317"/>
      <c r="U3710" s="317"/>
      <c r="V3710" s="317"/>
      <c r="W3710" s="317"/>
      <c r="X3710" s="317"/>
      <c r="Y3710" s="317"/>
      <c r="Z3710" s="317"/>
      <c r="AA3710" s="317"/>
      <c r="AB3710" s="317"/>
      <c r="AC3710" s="317"/>
      <c r="AD3710" s="317"/>
      <c r="AE3710" s="317"/>
      <c r="AF3710" s="317"/>
      <c r="AG3710" s="317"/>
      <c r="AH3710" s="317"/>
      <c r="AI3710" s="317"/>
      <c r="AJ3710" s="317"/>
      <c r="AK3710" s="317"/>
      <c r="AL3710" s="317"/>
      <c r="AM3710" s="317"/>
      <c r="AN3710" s="317"/>
      <c r="AO3710" s="317"/>
      <c r="AP3710" s="317"/>
      <c r="AQ3710" s="317"/>
      <c r="AR3710" s="317"/>
      <c r="AS3710" s="317"/>
      <c r="AT3710" s="317"/>
      <c r="AU3710" s="317"/>
      <c r="AV3710" s="317"/>
      <c r="AW3710" s="317"/>
      <c r="AX3710" s="317"/>
      <c r="AY3710" s="317"/>
      <c r="AZ3710" s="317"/>
      <c r="BA3710" s="317"/>
      <c r="BB3710" s="317"/>
      <c r="BC3710" s="317"/>
      <c r="BD3710" s="317"/>
      <c r="BE3710" s="317"/>
      <c r="BF3710" s="317"/>
      <c r="BG3710" s="317"/>
      <c r="BH3710" s="317"/>
      <c r="BI3710" s="317"/>
      <c r="BJ3710" s="317"/>
      <c r="BK3710" s="317"/>
      <c r="BL3710" s="317"/>
      <c r="BM3710" s="317"/>
      <c r="BN3710" s="317"/>
      <c r="BO3710" s="317"/>
      <c r="BP3710" s="317"/>
      <c r="BQ3710" s="317"/>
      <c r="BR3710" s="317"/>
      <c r="BS3710" s="317"/>
      <c r="BT3710" s="317"/>
      <c r="BU3710" s="317"/>
      <c r="BV3710" s="317"/>
      <c r="BW3710" s="317"/>
      <c r="BX3710" s="317"/>
      <c r="BY3710" s="317"/>
      <c r="BZ3710" s="317"/>
      <c r="CA3710" s="317"/>
      <c r="CB3710" s="317"/>
      <c r="CC3710" s="317"/>
      <c r="CD3710" s="317"/>
      <c r="CE3710" s="317"/>
      <c r="CF3710" s="317"/>
      <c r="CG3710" s="317"/>
      <c r="CH3710" s="317"/>
      <c r="CI3710" s="317"/>
      <c r="CJ3710" s="317"/>
      <c r="CK3710" s="317"/>
      <c r="CL3710" s="317"/>
      <c r="CM3710" s="317"/>
      <c r="CN3710" s="317"/>
      <c r="CO3710" s="317"/>
      <c r="CP3710" s="317"/>
      <c r="CQ3710" s="317"/>
      <c r="CR3710" s="317"/>
      <c r="CS3710" s="317"/>
      <c r="CT3710" s="317"/>
      <c r="CU3710" s="317"/>
      <c r="CV3710" s="317"/>
      <c r="CW3710" s="317"/>
      <c r="CX3710" s="317"/>
      <c r="CY3710" s="317"/>
      <c r="CZ3710" s="317"/>
      <c r="DA3710" s="317"/>
      <c r="DB3710" s="317"/>
      <c r="DC3710" s="317"/>
      <c r="DD3710" s="317"/>
      <c r="DE3710" s="317"/>
      <c r="DF3710" s="317"/>
      <c r="DG3710" s="317"/>
      <c r="DH3710" s="317"/>
      <c r="DI3710" s="317"/>
      <c r="DJ3710" s="317"/>
      <c r="DK3710" s="317"/>
      <c r="DL3710" s="317"/>
      <c r="DM3710" s="317"/>
      <c r="DN3710" s="317"/>
      <c r="DO3710" s="317"/>
      <c r="DP3710" s="317"/>
      <c r="DQ3710" s="317"/>
      <c r="DR3710" s="317"/>
      <c r="DS3710" s="317"/>
      <c r="DT3710" s="317"/>
      <c r="DU3710" s="317"/>
      <c r="DV3710" s="317"/>
      <c r="DW3710" s="317"/>
      <c r="DX3710" s="317"/>
      <c r="DY3710" s="317"/>
      <c r="DZ3710" s="317"/>
      <c r="EA3710" s="317"/>
      <c r="EB3710" s="317"/>
      <c r="EC3710" s="317"/>
      <c r="ED3710" s="317"/>
      <c r="EE3710" s="317"/>
      <c r="EF3710" s="317"/>
      <c r="EG3710" s="317"/>
      <c r="EH3710" s="317"/>
      <c r="EI3710" s="317"/>
      <c r="EJ3710" s="317"/>
      <c r="EK3710" s="317"/>
      <c r="EL3710" s="317"/>
      <c r="EM3710" s="317"/>
      <c r="EN3710" s="317"/>
      <c r="EO3710" s="317"/>
      <c r="EP3710" s="317"/>
      <c r="EQ3710" s="317"/>
      <c r="ER3710" s="317"/>
      <c r="ES3710" s="317"/>
      <c r="ET3710" s="317"/>
      <c r="EU3710" s="317"/>
      <c r="EV3710" s="317"/>
      <c r="EW3710" s="317"/>
      <c r="EX3710" s="317"/>
      <c r="EY3710" s="317"/>
      <c r="EZ3710" s="317"/>
      <c r="FA3710" s="317"/>
      <c r="FB3710" s="317"/>
      <c r="FC3710" s="317"/>
      <c r="FD3710" s="317"/>
      <c r="FE3710" s="317"/>
      <c r="FF3710" s="317"/>
      <c r="FG3710" s="317"/>
      <c r="FH3710" s="317"/>
      <c r="FI3710" s="317"/>
      <c r="FJ3710" s="317"/>
      <c r="FK3710" s="317"/>
      <c r="FL3710" s="317"/>
      <c r="FM3710" s="317"/>
      <c r="FN3710" s="317"/>
      <c r="FO3710" s="317"/>
      <c r="FP3710" s="317"/>
      <c r="FQ3710" s="317"/>
      <c r="FR3710" s="317"/>
      <c r="FS3710" s="317"/>
      <c r="FT3710" s="317"/>
      <c r="FU3710" s="317"/>
      <c r="FV3710" s="317"/>
      <c r="FW3710" s="317"/>
      <c r="FX3710" s="317"/>
      <c r="FY3710" s="317"/>
      <c r="FZ3710" s="317"/>
      <c r="GA3710" s="317"/>
      <c r="GB3710" s="317"/>
      <c r="GC3710" s="317"/>
      <c r="GD3710" s="317"/>
      <c r="GE3710" s="317"/>
      <c r="GF3710" s="317"/>
      <c r="GG3710" s="317"/>
      <c r="GH3710" s="317"/>
      <c r="GI3710" s="317"/>
      <c r="GJ3710" s="317"/>
      <c r="GK3710" s="317"/>
      <c r="GL3710" s="317"/>
      <c r="GM3710" s="317"/>
      <c r="GN3710" s="317"/>
      <c r="GO3710" s="317"/>
      <c r="GP3710" s="317"/>
      <c r="GQ3710" s="317"/>
      <c r="GR3710" s="317"/>
      <c r="GS3710" s="317"/>
      <c r="GT3710" s="317"/>
      <c r="GU3710" s="317"/>
      <c r="GV3710" s="317"/>
      <c r="GW3710" s="317"/>
      <c r="GX3710" s="317"/>
      <c r="GY3710" s="317"/>
      <c r="GZ3710" s="317"/>
      <c r="HA3710" s="317"/>
      <c r="HB3710" s="317"/>
      <c r="HC3710" s="317"/>
      <c r="HD3710" s="317"/>
      <c r="HE3710" s="317"/>
      <c r="HF3710" s="317"/>
      <c r="HG3710" s="317"/>
      <c r="HH3710" s="317"/>
      <c r="HI3710" s="317"/>
      <c r="HJ3710" s="317"/>
      <c r="HK3710" s="317"/>
      <c r="HL3710" s="317"/>
      <c r="HM3710" s="317"/>
      <c r="HN3710" s="317"/>
      <c r="HO3710" s="317"/>
      <c r="HP3710" s="317"/>
      <c r="HQ3710" s="317"/>
      <c r="HR3710" s="317"/>
      <c r="HS3710" s="317"/>
      <c r="HT3710" s="317"/>
      <c r="HU3710" s="317"/>
      <c r="HV3710" s="317"/>
      <c r="HW3710" s="317"/>
      <c r="HX3710" s="317"/>
      <c r="HY3710" s="317"/>
      <c r="HZ3710" s="317"/>
      <c r="IA3710" s="317"/>
      <c r="IB3710" s="317"/>
      <c r="IC3710" s="317"/>
      <c r="ID3710" s="317"/>
      <c r="IE3710" s="317"/>
      <c r="IF3710" s="317"/>
      <c r="IG3710" s="317"/>
      <c r="IH3710" s="317"/>
      <c r="II3710" s="317"/>
      <c r="IJ3710" s="317"/>
      <c r="IK3710" s="317"/>
      <c r="IL3710" s="317"/>
      <c r="IM3710" s="317"/>
      <c r="IN3710" s="317"/>
      <c r="IO3710" s="317"/>
      <c r="IP3710" s="317"/>
      <c r="IQ3710" s="317"/>
      <c r="IR3710" s="317"/>
      <c r="IS3710" s="317"/>
      <c r="IT3710" s="317"/>
      <c r="IU3710" s="317"/>
      <c r="IV3710" s="317"/>
    </row>
    <row r="3711" spans="1:256" s="315" customFormat="1" ht="12.75">
      <c r="A3711" s="311"/>
      <c r="B3711" s="312">
        <v>0</v>
      </c>
      <c r="C3711" s="311" t="s">
        <v>1271</v>
      </c>
      <c r="D3711" s="311" t="s">
        <v>1266</v>
      </c>
      <c r="E3711" s="311"/>
      <c r="F3711" s="313"/>
      <c r="G3711" s="313"/>
      <c r="H3711" s="312">
        <f>H3709-B3711</f>
        <v>-34245</v>
      </c>
      <c r="I3711" s="314">
        <f>+B3711/M3711</f>
        <v>0</v>
      </c>
      <c r="K3711" s="316">
        <v>525</v>
      </c>
      <c r="L3711" s="317"/>
      <c r="M3711" s="316">
        <v>525</v>
      </c>
      <c r="N3711" s="317"/>
      <c r="O3711" s="317"/>
      <c r="P3711" s="317"/>
      <c r="Q3711" s="317"/>
      <c r="R3711" s="317"/>
      <c r="S3711" s="317"/>
      <c r="T3711" s="317"/>
      <c r="U3711" s="317"/>
      <c r="V3711" s="317"/>
      <c r="W3711" s="317"/>
      <c r="X3711" s="317"/>
      <c r="Y3711" s="317"/>
      <c r="Z3711" s="317"/>
      <c r="AA3711" s="317"/>
      <c r="AB3711" s="317"/>
      <c r="AC3711" s="317"/>
      <c r="AD3711" s="317"/>
      <c r="AE3711" s="317"/>
      <c r="AF3711" s="317"/>
      <c r="AG3711" s="317"/>
      <c r="AH3711" s="317"/>
      <c r="AI3711" s="317"/>
      <c r="AJ3711" s="317"/>
      <c r="AK3711" s="317"/>
      <c r="AL3711" s="317"/>
      <c r="AM3711" s="317"/>
      <c r="AN3711" s="317"/>
      <c r="AO3711" s="317"/>
      <c r="AP3711" s="317"/>
      <c r="AQ3711" s="317"/>
      <c r="AR3711" s="317"/>
      <c r="AS3711" s="317"/>
      <c r="AT3711" s="317"/>
      <c r="AU3711" s="317"/>
      <c r="AV3711" s="317"/>
      <c r="AW3711" s="317"/>
      <c r="AX3711" s="317"/>
      <c r="AY3711" s="317"/>
      <c r="AZ3711" s="317"/>
      <c r="BA3711" s="317"/>
      <c r="BB3711" s="317"/>
      <c r="BC3711" s="317"/>
      <c r="BD3711" s="317"/>
      <c r="BE3711" s="317"/>
      <c r="BF3711" s="317"/>
      <c r="BG3711" s="317"/>
      <c r="BH3711" s="317"/>
      <c r="BI3711" s="317"/>
      <c r="BJ3711" s="317"/>
      <c r="BK3711" s="317"/>
      <c r="BL3711" s="317"/>
      <c r="BM3711" s="317"/>
      <c r="BN3711" s="317"/>
      <c r="BO3711" s="317"/>
      <c r="BP3711" s="317"/>
      <c r="BQ3711" s="317"/>
      <c r="BR3711" s="317"/>
      <c r="BS3711" s="317"/>
      <c r="BT3711" s="317"/>
      <c r="BU3711" s="317"/>
      <c r="BV3711" s="317"/>
      <c r="BW3711" s="317"/>
      <c r="BX3711" s="317"/>
      <c r="BY3711" s="317"/>
      <c r="BZ3711" s="317"/>
      <c r="CA3711" s="317"/>
      <c r="CB3711" s="317"/>
      <c r="CC3711" s="317"/>
      <c r="CD3711" s="317"/>
      <c r="CE3711" s="317"/>
      <c r="CF3711" s="317"/>
      <c r="CG3711" s="317"/>
      <c r="CH3711" s="317"/>
      <c r="CI3711" s="317"/>
      <c r="CJ3711" s="317"/>
      <c r="CK3711" s="317"/>
      <c r="CL3711" s="317"/>
      <c r="CM3711" s="317"/>
      <c r="CN3711" s="317"/>
      <c r="CO3711" s="317"/>
      <c r="CP3711" s="317"/>
      <c r="CQ3711" s="317"/>
      <c r="CR3711" s="317"/>
      <c r="CS3711" s="317"/>
      <c r="CT3711" s="317"/>
      <c r="CU3711" s="317"/>
      <c r="CV3711" s="317"/>
      <c r="CW3711" s="317"/>
      <c r="CX3711" s="317"/>
      <c r="CY3711" s="317"/>
      <c r="CZ3711" s="317"/>
      <c r="DA3711" s="317"/>
      <c r="DB3711" s="317"/>
      <c r="DC3711" s="317"/>
      <c r="DD3711" s="317"/>
      <c r="DE3711" s="317"/>
      <c r="DF3711" s="317"/>
      <c r="DG3711" s="317"/>
      <c r="DH3711" s="317"/>
      <c r="DI3711" s="317"/>
      <c r="DJ3711" s="317"/>
      <c r="DK3711" s="317"/>
      <c r="DL3711" s="317"/>
      <c r="DM3711" s="317"/>
      <c r="DN3711" s="317"/>
      <c r="DO3711" s="317"/>
      <c r="DP3711" s="317"/>
      <c r="DQ3711" s="317"/>
      <c r="DR3711" s="317"/>
      <c r="DS3711" s="317"/>
      <c r="DT3711" s="317"/>
      <c r="DU3711" s="317"/>
      <c r="DV3711" s="317"/>
      <c r="DW3711" s="317"/>
      <c r="DX3711" s="317"/>
      <c r="DY3711" s="317"/>
      <c r="DZ3711" s="317"/>
      <c r="EA3711" s="317"/>
      <c r="EB3711" s="317"/>
      <c r="EC3711" s="317"/>
      <c r="ED3711" s="317"/>
      <c r="EE3711" s="317"/>
      <c r="EF3711" s="317"/>
      <c r="EG3711" s="317"/>
      <c r="EH3711" s="317"/>
      <c r="EI3711" s="317"/>
      <c r="EJ3711" s="317"/>
      <c r="EK3711" s="317"/>
      <c r="EL3711" s="317"/>
      <c r="EM3711" s="317"/>
      <c r="EN3711" s="317"/>
      <c r="EO3711" s="317"/>
      <c r="EP3711" s="317"/>
      <c r="EQ3711" s="317"/>
      <c r="ER3711" s="317"/>
      <c r="ES3711" s="317"/>
      <c r="ET3711" s="317"/>
      <c r="EU3711" s="317"/>
      <c r="EV3711" s="317"/>
      <c r="EW3711" s="317"/>
      <c r="EX3711" s="317"/>
      <c r="EY3711" s="317"/>
      <c r="EZ3711" s="317"/>
      <c r="FA3711" s="317"/>
      <c r="FB3711" s="317"/>
      <c r="FC3711" s="317"/>
      <c r="FD3711" s="317"/>
      <c r="FE3711" s="317"/>
      <c r="FF3711" s="317"/>
      <c r="FG3711" s="317"/>
      <c r="FH3711" s="317"/>
      <c r="FI3711" s="317"/>
      <c r="FJ3711" s="317"/>
      <c r="FK3711" s="317"/>
      <c r="FL3711" s="317"/>
      <c r="FM3711" s="317"/>
      <c r="FN3711" s="317"/>
      <c r="FO3711" s="317"/>
      <c r="FP3711" s="317"/>
      <c r="FQ3711" s="317"/>
      <c r="FR3711" s="317"/>
      <c r="FS3711" s="317"/>
      <c r="FT3711" s="317"/>
      <c r="FU3711" s="317"/>
      <c r="FV3711" s="317"/>
      <c r="FW3711" s="317"/>
      <c r="FX3711" s="317"/>
      <c r="FY3711" s="317"/>
      <c r="FZ3711" s="317"/>
      <c r="GA3711" s="317"/>
      <c r="GB3711" s="317"/>
      <c r="GC3711" s="317"/>
      <c r="GD3711" s="317"/>
      <c r="GE3711" s="317"/>
      <c r="GF3711" s="317"/>
      <c r="GG3711" s="317"/>
      <c r="GH3711" s="317"/>
      <c r="GI3711" s="317"/>
      <c r="GJ3711" s="317"/>
      <c r="GK3711" s="317"/>
      <c r="GL3711" s="317"/>
      <c r="GM3711" s="317"/>
      <c r="GN3711" s="317"/>
      <c r="GO3711" s="317"/>
      <c r="GP3711" s="317"/>
      <c r="GQ3711" s="317"/>
      <c r="GR3711" s="317"/>
      <c r="GS3711" s="317"/>
      <c r="GT3711" s="317"/>
      <c r="GU3711" s="317"/>
      <c r="GV3711" s="317"/>
      <c r="GW3711" s="317"/>
      <c r="GX3711" s="317"/>
      <c r="GY3711" s="317"/>
      <c r="GZ3711" s="317"/>
      <c r="HA3711" s="317"/>
      <c r="HB3711" s="317"/>
      <c r="HC3711" s="317"/>
      <c r="HD3711" s="317"/>
      <c r="HE3711" s="317"/>
      <c r="HF3711" s="317"/>
      <c r="HG3711" s="317"/>
      <c r="HH3711" s="317"/>
      <c r="HI3711" s="317"/>
      <c r="HJ3711" s="317"/>
      <c r="HK3711" s="317"/>
      <c r="HL3711" s="317"/>
      <c r="HM3711" s="317"/>
      <c r="HN3711" s="317"/>
      <c r="HO3711" s="317"/>
      <c r="HP3711" s="317"/>
      <c r="HQ3711" s="317"/>
      <c r="HR3711" s="317"/>
      <c r="HS3711" s="317"/>
      <c r="HT3711" s="317"/>
      <c r="HU3711" s="317"/>
      <c r="HV3711" s="317"/>
      <c r="HW3711" s="317"/>
      <c r="HX3711" s="317"/>
      <c r="HY3711" s="317"/>
      <c r="HZ3711" s="317"/>
      <c r="IA3711" s="317"/>
      <c r="IB3711" s="317"/>
      <c r="IC3711" s="317"/>
      <c r="ID3711" s="317"/>
      <c r="IE3711" s="317"/>
      <c r="IF3711" s="317"/>
      <c r="IG3711" s="317"/>
      <c r="IH3711" s="317"/>
      <c r="II3711" s="317"/>
      <c r="IJ3711" s="317"/>
      <c r="IK3711" s="317"/>
      <c r="IL3711" s="317"/>
      <c r="IM3711" s="317"/>
      <c r="IN3711" s="317"/>
      <c r="IO3711" s="317"/>
      <c r="IP3711" s="317"/>
      <c r="IQ3711" s="317"/>
      <c r="IR3711" s="317"/>
      <c r="IS3711" s="317"/>
      <c r="IT3711" s="317"/>
      <c r="IU3711" s="317"/>
      <c r="IV3711" s="317"/>
    </row>
    <row r="3712" spans="1:256" s="315" customFormat="1" ht="12.75">
      <c r="A3712" s="311"/>
      <c r="B3712" s="312">
        <v>-3091887</v>
      </c>
      <c r="C3712" s="311" t="s">
        <v>1271</v>
      </c>
      <c r="D3712" s="311" t="s">
        <v>1286</v>
      </c>
      <c r="E3712" s="311"/>
      <c r="F3712" s="313"/>
      <c r="G3712" s="313"/>
      <c r="H3712" s="312">
        <f>H3710-B3712</f>
        <v>5959835</v>
      </c>
      <c r="I3712" s="314">
        <f>+B3712/M3712</f>
        <v>-5779.228037383177</v>
      </c>
      <c r="K3712" s="316">
        <v>535</v>
      </c>
      <c r="L3712" s="317"/>
      <c r="M3712" s="316">
        <v>535</v>
      </c>
      <c r="N3712" s="317"/>
      <c r="O3712" s="317"/>
      <c r="P3712" s="317"/>
      <c r="Q3712" s="317"/>
      <c r="R3712" s="317"/>
      <c r="S3712" s="317"/>
      <c r="T3712" s="317"/>
      <c r="U3712" s="317"/>
      <c r="V3712" s="317"/>
      <c r="W3712" s="317"/>
      <c r="X3712" s="317"/>
      <c r="Y3712" s="317"/>
      <c r="Z3712" s="317"/>
      <c r="AA3712" s="317"/>
      <c r="AB3712" s="317"/>
      <c r="AC3712" s="317"/>
      <c r="AD3712" s="317"/>
      <c r="AE3712" s="317"/>
      <c r="AF3712" s="317"/>
      <c r="AG3712" s="317"/>
      <c r="AH3712" s="317"/>
      <c r="AI3712" s="317"/>
      <c r="AJ3712" s="317"/>
      <c r="AK3712" s="317"/>
      <c r="AL3712" s="317"/>
      <c r="AM3712" s="317"/>
      <c r="AN3712" s="317"/>
      <c r="AO3712" s="317"/>
      <c r="AP3712" s="317"/>
      <c r="AQ3712" s="317"/>
      <c r="AR3712" s="317"/>
      <c r="AS3712" s="317"/>
      <c r="AT3712" s="317"/>
      <c r="AU3712" s="317"/>
      <c r="AV3712" s="317"/>
      <c r="AW3712" s="317"/>
      <c r="AX3712" s="317"/>
      <c r="AY3712" s="317"/>
      <c r="AZ3712" s="317"/>
      <c r="BA3712" s="317"/>
      <c r="BB3712" s="317"/>
      <c r="BC3712" s="317"/>
      <c r="BD3712" s="317"/>
      <c r="BE3712" s="317"/>
      <c r="BF3712" s="317"/>
      <c r="BG3712" s="317"/>
      <c r="BH3712" s="317"/>
      <c r="BI3712" s="317"/>
      <c r="BJ3712" s="317"/>
      <c r="BK3712" s="317"/>
      <c r="BL3712" s="317"/>
      <c r="BM3712" s="317"/>
      <c r="BN3712" s="317"/>
      <c r="BO3712" s="317"/>
      <c r="BP3712" s="317"/>
      <c r="BQ3712" s="317"/>
      <c r="BR3712" s="317"/>
      <c r="BS3712" s="317"/>
      <c r="BT3712" s="317"/>
      <c r="BU3712" s="317"/>
      <c r="BV3712" s="317"/>
      <c r="BW3712" s="317"/>
      <c r="BX3712" s="317"/>
      <c r="BY3712" s="317"/>
      <c r="BZ3712" s="317"/>
      <c r="CA3712" s="317"/>
      <c r="CB3712" s="317"/>
      <c r="CC3712" s="317"/>
      <c r="CD3712" s="317"/>
      <c r="CE3712" s="317"/>
      <c r="CF3712" s="317"/>
      <c r="CG3712" s="317"/>
      <c r="CH3712" s="317"/>
      <c r="CI3712" s="317"/>
      <c r="CJ3712" s="317"/>
      <c r="CK3712" s="317"/>
      <c r="CL3712" s="317"/>
      <c r="CM3712" s="317"/>
      <c r="CN3712" s="317"/>
      <c r="CO3712" s="317"/>
      <c r="CP3712" s="317"/>
      <c r="CQ3712" s="317"/>
      <c r="CR3712" s="317"/>
      <c r="CS3712" s="317"/>
      <c r="CT3712" s="317"/>
      <c r="CU3712" s="317"/>
      <c r="CV3712" s="317"/>
      <c r="CW3712" s="317"/>
      <c r="CX3712" s="317"/>
      <c r="CY3712" s="317"/>
      <c r="CZ3712" s="317"/>
      <c r="DA3712" s="317"/>
      <c r="DB3712" s="317"/>
      <c r="DC3712" s="317"/>
      <c r="DD3712" s="317"/>
      <c r="DE3712" s="317"/>
      <c r="DF3712" s="317"/>
      <c r="DG3712" s="317"/>
      <c r="DH3712" s="317"/>
      <c r="DI3712" s="317"/>
      <c r="DJ3712" s="317"/>
      <c r="DK3712" s="317"/>
      <c r="DL3712" s="317"/>
      <c r="DM3712" s="317"/>
      <c r="DN3712" s="317"/>
      <c r="DO3712" s="317"/>
      <c r="DP3712" s="317"/>
      <c r="DQ3712" s="317"/>
      <c r="DR3712" s="317"/>
      <c r="DS3712" s="317"/>
      <c r="DT3712" s="317"/>
      <c r="DU3712" s="317"/>
      <c r="DV3712" s="317"/>
      <c r="DW3712" s="317"/>
      <c r="DX3712" s="317"/>
      <c r="DY3712" s="317"/>
      <c r="DZ3712" s="317"/>
      <c r="EA3712" s="317"/>
      <c r="EB3712" s="317"/>
      <c r="EC3712" s="317"/>
      <c r="ED3712" s="317"/>
      <c r="EE3712" s="317"/>
      <c r="EF3712" s="317"/>
      <c r="EG3712" s="317"/>
      <c r="EH3712" s="317"/>
      <c r="EI3712" s="317"/>
      <c r="EJ3712" s="317"/>
      <c r="EK3712" s="317"/>
      <c r="EL3712" s="317"/>
      <c r="EM3712" s="317"/>
      <c r="EN3712" s="317"/>
      <c r="EO3712" s="317"/>
      <c r="EP3712" s="317"/>
      <c r="EQ3712" s="317"/>
      <c r="ER3712" s="317"/>
      <c r="ES3712" s="317"/>
      <c r="ET3712" s="317"/>
      <c r="EU3712" s="317"/>
      <c r="EV3712" s="317"/>
      <c r="EW3712" s="317"/>
      <c r="EX3712" s="317"/>
      <c r="EY3712" s="317"/>
      <c r="EZ3712" s="317"/>
      <c r="FA3712" s="317"/>
      <c r="FB3712" s="317"/>
      <c r="FC3712" s="317"/>
      <c r="FD3712" s="317"/>
      <c r="FE3712" s="317"/>
      <c r="FF3712" s="317"/>
      <c r="FG3712" s="317"/>
      <c r="FH3712" s="317"/>
      <c r="FI3712" s="317"/>
      <c r="FJ3712" s="317"/>
      <c r="FK3712" s="317"/>
      <c r="FL3712" s="317"/>
      <c r="FM3712" s="317"/>
      <c r="FN3712" s="317"/>
      <c r="FO3712" s="317"/>
      <c r="FP3712" s="317"/>
      <c r="FQ3712" s="317"/>
      <c r="FR3712" s="317"/>
      <c r="FS3712" s="317"/>
      <c r="FT3712" s="317"/>
      <c r="FU3712" s="317"/>
      <c r="FV3712" s="317"/>
      <c r="FW3712" s="317"/>
      <c r="FX3712" s="317"/>
      <c r="FY3712" s="317"/>
      <c r="FZ3712" s="317"/>
      <c r="GA3712" s="317"/>
      <c r="GB3712" s="317"/>
      <c r="GC3712" s="317"/>
      <c r="GD3712" s="317"/>
      <c r="GE3712" s="317"/>
      <c r="GF3712" s="317"/>
      <c r="GG3712" s="317"/>
      <c r="GH3712" s="317"/>
      <c r="GI3712" s="317"/>
      <c r="GJ3712" s="317"/>
      <c r="GK3712" s="317"/>
      <c r="GL3712" s="317"/>
      <c r="GM3712" s="317"/>
      <c r="GN3712" s="317"/>
      <c r="GO3712" s="317"/>
      <c r="GP3712" s="317"/>
      <c r="GQ3712" s="317"/>
      <c r="GR3712" s="317"/>
      <c r="GS3712" s="317"/>
      <c r="GT3712" s="317"/>
      <c r="GU3712" s="317"/>
      <c r="GV3712" s="317"/>
      <c r="GW3712" s="317"/>
      <c r="GX3712" s="317"/>
      <c r="GY3712" s="317"/>
      <c r="GZ3712" s="317"/>
      <c r="HA3712" s="317"/>
      <c r="HB3712" s="317"/>
      <c r="HC3712" s="317"/>
      <c r="HD3712" s="317"/>
      <c r="HE3712" s="317"/>
      <c r="HF3712" s="317"/>
      <c r="HG3712" s="317"/>
      <c r="HH3712" s="317"/>
      <c r="HI3712" s="317"/>
      <c r="HJ3712" s="317"/>
      <c r="HK3712" s="317"/>
      <c r="HL3712" s="317"/>
      <c r="HM3712" s="317"/>
      <c r="HN3712" s="317"/>
      <c r="HO3712" s="317"/>
      <c r="HP3712" s="317"/>
      <c r="HQ3712" s="317"/>
      <c r="HR3712" s="317"/>
      <c r="HS3712" s="317"/>
      <c r="HT3712" s="317"/>
      <c r="HU3712" s="317"/>
      <c r="HV3712" s="317"/>
      <c r="HW3712" s="317"/>
      <c r="HX3712" s="317"/>
      <c r="HY3712" s="317"/>
      <c r="HZ3712" s="317"/>
      <c r="IA3712" s="317"/>
      <c r="IB3712" s="317"/>
      <c r="IC3712" s="317"/>
      <c r="ID3712" s="317"/>
      <c r="IE3712" s="317"/>
      <c r="IF3712" s="317"/>
      <c r="IG3712" s="317"/>
      <c r="IH3712" s="317"/>
      <c r="II3712" s="317"/>
      <c r="IJ3712" s="317"/>
      <c r="IK3712" s="317"/>
      <c r="IL3712" s="317"/>
      <c r="IM3712" s="317"/>
      <c r="IN3712" s="317"/>
      <c r="IO3712" s="317"/>
      <c r="IP3712" s="317"/>
      <c r="IQ3712" s="317"/>
      <c r="IR3712" s="317"/>
      <c r="IS3712" s="317"/>
      <c r="IT3712" s="317"/>
      <c r="IU3712" s="317"/>
      <c r="IV3712" s="317"/>
    </row>
    <row r="3713" spans="1:256" s="315" customFormat="1" ht="12.75">
      <c r="A3713" s="311"/>
      <c r="B3713" s="312">
        <f>+B2623</f>
        <v>1087326</v>
      </c>
      <c r="C3713" s="311" t="s">
        <v>1271</v>
      </c>
      <c r="D3713" s="311" t="s">
        <v>1284</v>
      </c>
      <c r="E3713" s="311"/>
      <c r="F3713" s="313"/>
      <c r="G3713" s="313"/>
      <c r="H3713" s="312">
        <f>H3710-B3713</f>
        <v>1780622</v>
      </c>
      <c r="I3713" s="314">
        <f>+B3713/M3713</f>
        <v>2032.385046728972</v>
      </c>
      <c r="K3713" s="316">
        <v>535</v>
      </c>
      <c r="L3713" s="317"/>
      <c r="M3713" s="316">
        <v>535</v>
      </c>
      <c r="N3713" s="317"/>
      <c r="O3713" s="317"/>
      <c r="P3713" s="317"/>
      <c r="Q3713" s="317"/>
      <c r="R3713" s="317"/>
      <c r="S3713" s="317"/>
      <c r="T3713" s="317"/>
      <c r="U3713" s="317"/>
      <c r="V3713" s="317"/>
      <c r="W3713" s="317"/>
      <c r="X3713" s="317"/>
      <c r="Y3713" s="317"/>
      <c r="Z3713" s="317"/>
      <c r="AA3713" s="317"/>
      <c r="AB3713" s="317"/>
      <c r="AC3713" s="317"/>
      <c r="AD3713" s="317"/>
      <c r="AE3713" s="317"/>
      <c r="AF3713" s="317"/>
      <c r="AG3713" s="317"/>
      <c r="AH3713" s="317"/>
      <c r="AI3713" s="317"/>
      <c r="AJ3713" s="317"/>
      <c r="AK3713" s="317"/>
      <c r="AL3713" s="317"/>
      <c r="AM3713" s="317"/>
      <c r="AN3713" s="317"/>
      <c r="AO3713" s="317"/>
      <c r="AP3713" s="317"/>
      <c r="AQ3713" s="317"/>
      <c r="AR3713" s="317"/>
      <c r="AS3713" s="317"/>
      <c r="AT3713" s="317"/>
      <c r="AU3713" s="317"/>
      <c r="AV3713" s="317"/>
      <c r="AW3713" s="317"/>
      <c r="AX3713" s="317"/>
      <c r="AY3713" s="317"/>
      <c r="AZ3713" s="317"/>
      <c r="BA3713" s="317"/>
      <c r="BB3713" s="317"/>
      <c r="BC3713" s="317"/>
      <c r="BD3713" s="317"/>
      <c r="BE3713" s="317"/>
      <c r="BF3713" s="317"/>
      <c r="BG3713" s="317"/>
      <c r="BH3713" s="317"/>
      <c r="BI3713" s="317"/>
      <c r="BJ3713" s="317"/>
      <c r="BK3713" s="317"/>
      <c r="BL3713" s="317"/>
      <c r="BM3713" s="317"/>
      <c r="BN3713" s="317"/>
      <c r="BO3713" s="317"/>
      <c r="BP3713" s="317"/>
      <c r="BQ3713" s="317"/>
      <c r="BR3713" s="317"/>
      <c r="BS3713" s="317"/>
      <c r="BT3713" s="317"/>
      <c r="BU3713" s="317"/>
      <c r="BV3713" s="317"/>
      <c r="BW3713" s="317"/>
      <c r="BX3713" s="317"/>
      <c r="BY3713" s="317"/>
      <c r="BZ3713" s="317"/>
      <c r="CA3713" s="317"/>
      <c r="CB3713" s="317"/>
      <c r="CC3713" s="317"/>
      <c r="CD3713" s="317"/>
      <c r="CE3713" s="317"/>
      <c r="CF3713" s="317"/>
      <c r="CG3713" s="317"/>
      <c r="CH3713" s="317"/>
      <c r="CI3713" s="317"/>
      <c r="CJ3713" s="317"/>
      <c r="CK3713" s="317"/>
      <c r="CL3713" s="317"/>
      <c r="CM3713" s="317"/>
      <c r="CN3713" s="317"/>
      <c r="CO3713" s="317"/>
      <c r="CP3713" s="317"/>
      <c r="CQ3713" s="317"/>
      <c r="CR3713" s="317"/>
      <c r="CS3713" s="317"/>
      <c r="CT3713" s="317"/>
      <c r="CU3713" s="317"/>
      <c r="CV3713" s="317"/>
      <c r="CW3713" s="317"/>
      <c r="CX3713" s="317"/>
      <c r="CY3713" s="317"/>
      <c r="CZ3713" s="317"/>
      <c r="DA3713" s="317"/>
      <c r="DB3713" s="317"/>
      <c r="DC3713" s="317"/>
      <c r="DD3713" s="317"/>
      <c r="DE3713" s="317"/>
      <c r="DF3713" s="317"/>
      <c r="DG3713" s="317"/>
      <c r="DH3713" s="317"/>
      <c r="DI3713" s="317"/>
      <c r="DJ3713" s="317"/>
      <c r="DK3713" s="317"/>
      <c r="DL3713" s="317"/>
      <c r="DM3713" s="317"/>
      <c r="DN3713" s="317"/>
      <c r="DO3713" s="317"/>
      <c r="DP3713" s="317"/>
      <c r="DQ3713" s="317"/>
      <c r="DR3713" s="317"/>
      <c r="DS3713" s="317"/>
      <c r="DT3713" s="317"/>
      <c r="DU3713" s="317"/>
      <c r="DV3713" s="317"/>
      <c r="DW3713" s="317"/>
      <c r="DX3713" s="317"/>
      <c r="DY3713" s="317"/>
      <c r="DZ3713" s="317"/>
      <c r="EA3713" s="317"/>
      <c r="EB3713" s="317"/>
      <c r="EC3713" s="317"/>
      <c r="ED3713" s="317"/>
      <c r="EE3713" s="317"/>
      <c r="EF3713" s="317"/>
      <c r="EG3713" s="317"/>
      <c r="EH3713" s="317"/>
      <c r="EI3713" s="317"/>
      <c r="EJ3713" s="317"/>
      <c r="EK3713" s="317"/>
      <c r="EL3713" s="317"/>
      <c r="EM3713" s="317"/>
      <c r="EN3713" s="317"/>
      <c r="EO3713" s="317"/>
      <c r="EP3713" s="317"/>
      <c r="EQ3713" s="317"/>
      <c r="ER3713" s="317"/>
      <c r="ES3713" s="317"/>
      <c r="ET3713" s="317"/>
      <c r="EU3713" s="317"/>
      <c r="EV3713" s="317"/>
      <c r="EW3713" s="317"/>
      <c r="EX3713" s="317"/>
      <c r="EY3713" s="317"/>
      <c r="EZ3713" s="317"/>
      <c r="FA3713" s="317"/>
      <c r="FB3713" s="317"/>
      <c r="FC3713" s="317"/>
      <c r="FD3713" s="317"/>
      <c r="FE3713" s="317"/>
      <c r="FF3713" s="317"/>
      <c r="FG3713" s="317"/>
      <c r="FH3713" s="317"/>
      <c r="FI3713" s="317"/>
      <c r="FJ3713" s="317"/>
      <c r="FK3713" s="317"/>
      <c r="FL3713" s="317"/>
      <c r="FM3713" s="317"/>
      <c r="FN3713" s="317"/>
      <c r="FO3713" s="317"/>
      <c r="FP3713" s="317"/>
      <c r="FQ3713" s="317"/>
      <c r="FR3713" s="317"/>
      <c r="FS3713" s="317"/>
      <c r="FT3713" s="317"/>
      <c r="FU3713" s="317"/>
      <c r="FV3713" s="317"/>
      <c r="FW3713" s="317"/>
      <c r="FX3713" s="317"/>
      <c r="FY3713" s="317"/>
      <c r="FZ3713" s="317"/>
      <c r="GA3713" s="317"/>
      <c r="GB3713" s="317"/>
      <c r="GC3713" s="317"/>
      <c r="GD3713" s="317"/>
      <c r="GE3713" s="317"/>
      <c r="GF3713" s="317"/>
      <c r="GG3713" s="317"/>
      <c r="GH3713" s="317"/>
      <c r="GI3713" s="317"/>
      <c r="GJ3713" s="317"/>
      <c r="GK3713" s="317"/>
      <c r="GL3713" s="317"/>
      <c r="GM3713" s="317"/>
      <c r="GN3713" s="317"/>
      <c r="GO3713" s="317"/>
      <c r="GP3713" s="317"/>
      <c r="GQ3713" s="317"/>
      <c r="GR3713" s="317"/>
      <c r="GS3713" s="317"/>
      <c r="GT3713" s="317"/>
      <c r="GU3713" s="317"/>
      <c r="GV3713" s="317"/>
      <c r="GW3713" s="317"/>
      <c r="GX3713" s="317"/>
      <c r="GY3713" s="317"/>
      <c r="GZ3713" s="317"/>
      <c r="HA3713" s="317"/>
      <c r="HB3713" s="317"/>
      <c r="HC3713" s="317"/>
      <c r="HD3713" s="317"/>
      <c r="HE3713" s="317"/>
      <c r="HF3713" s="317"/>
      <c r="HG3713" s="317"/>
      <c r="HH3713" s="317"/>
      <c r="HI3713" s="317"/>
      <c r="HJ3713" s="317"/>
      <c r="HK3713" s="317"/>
      <c r="HL3713" s="317"/>
      <c r="HM3713" s="317"/>
      <c r="HN3713" s="317"/>
      <c r="HO3713" s="317"/>
      <c r="HP3713" s="317"/>
      <c r="HQ3713" s="317"/>
      <c r="HR3713" s="317"/>
      <c r="HS3713" s="317"/>
      <c r="HT3713" s="317"/>
      <c r="HU3713" s="317"/>
      <c r="HV3713" s="317"/>
      <c r="HW3713" s="317"/>
      <c r="HX3713" s="317"/>
      <c r="HY3713" s="317"/>
      <c r="HZ3713" s="317"/>
      <c r="IA3713" s="317"/>
      <c r="IB3713" s="317"/>
      <c r="IC3713" s="317"/>
      <c r="ID3713" s="317"/>
      <c r="IE3713" s="317"/>
      <c r="IF3713" s="317"/>
      <c r="IG3713" s="317"/>
      <c r="IH3713" s="317"/>
      <c r="II3713" s="317"/>
      <c r="IJ3713" s="317"/>
      <c r="IK3713" s="317"/>
      <c r="IL3713" s="317"/>
      <c r="IM3713" s="317"/>
      <c r="IN3713" s="317"/>
      <c r="IO3713" s="317"/>
      <c r="IP3713" s="317"/>
      <c r="IQ3713" s="317"/>
      <c r="IR3713" s="317"/>
      <c r="IS3713" s="317"/>
      <c r="IT3713" s="317"/>
      <c r="IU3713" s="317"/>
      <c r="IV3713" s="317"/>
    </row>
    <row r="3714" spans="1:256" s="315" customFormat="1" ht="12.75">
      <c r="A3714" s="318"/>
      <c r="B3714" s="319">
        <f>SUM(B3704:B3713)</f>
        <v>-4872509</v>
      </c>
      <c r="C3714" s="318" t="s">
        <v>1271</v>
      </c>
      <c r="D3714" s="318" t="s">
        <v>1285</v>
      </c>
      <c r="E3714" s="318"/>
      <c r="F3714" s="320"/>
      <c r="G3714" s="321"/>
      <c r="H3714" s="319">
        <f>H3705-B3714</f>
        <v>5577032</v>
      </c>
      <c r="I3714" s="322">
        <f t="shared" si="218"/>
        <v>-9107.493457943925</v>
      </c>
      <c r="J3714" s="287"/>
      <c r="K3714" s="287">
        <v>535</v>
      </c>
      <c r="L3714" s="287"/>
      <c r="M3714" s="287">
        <v>535</v>
      </c>
      <c r="N3714" s="317"/>
      <c r="O3714" s="317"/>
      <c r="P3714" s="317"/>
      <c r="Q3714" s="317"/>
      <c r="R3714" s="317"/>
      <c r="S3714" s="317"/>
      <c r="T3714" s="317"/>
      <c r="U3714" s="317"/>
      <c r="V3714" s="317"/>
      <c r="W3714" s="317"/>
      <c r="X3714" s="317"/>
      <c r="Y3714" s="317"/>
      <c r="Z3714" s="317"/>
      <c r="AA3714" s="317"/>
      <c r="AB3714" s="317"/>
      <c r="AC3714" s="317"/>
      <c r="AD3714" s="317"/>
      <c r="AE3714" s="317"/>
      <c r="AF3714" s="317"/>
      <c r="AG3714" s="317"/>
      <c r="AH3714" s="317"/>
      <c r="AI3714" s="317"/>
      <c r="AJ3714" s="317"/>
      <c r="AK3714" s="317"/>
      <c r="AL3714" s="317"/>
      <c r="AM3714" s="317"/>
      <c r="AN3714" s="317"/>
      <c r="AO3714" s="317"/>
      <c r="AP3714" s="317"/>
      <c r="AQ3714" s="317"/>
      <c r="AR3714" s="317"/>
      <c r="AS3714" s="317"/>
      <c r="AT3714" s="317"/>
      <c r="AU3714" s="317"/>
      <c r="AV3714" s="317"/>
      <c r="AW3714" s="317"/>
      <c r="AX3714" s="317"/>
      <c r="AY3714" s="317"/>
      <c r="AZ3714" s="317"/>
      <c r="BA3714" s="317"/>
      <c r="BB3714" s="317"/>
      <c r="BC3714" s="317"/>
      <c r="BD3714" s="317"/>
      <c r="BE3714" s="317"/>
      <c r="BF3714" s="317"/>
      <c r="BG3714" s="317"/>
      <c r="BH3714" s="317"/>
      <c r="BI3714" s="317"/>
      <c r="BJ3714" s="317"/>
      <c r="BK3714" s="317"/>
      <c r="BL3714" s="317"/>
      <c r="BM3714" s="317"/>
      <c r="BN3714" s="317"/>
      <c r="BO3714" s="317"/>
      <c r="BP3714" s="317"/>
      <c r="BQ3714" s="317"/>
      <c r="BR3714" s="317"/>
      <c r="BS3714" s="317"/>
      <c r="BT3714" s="317"/>
      <c r="BU3714" s="317"/>
      <c r="BV3714" s="317"/>
      <c r="BW3714" s="317"/>
      <c r="BX3714" s="317"/>
      <c r="BY3714" s="317"/>
      <c r="BZ3714" s="317"/>
      <c r="CA3714" s="317"/>
      <c r="CB3714" s="317"/>
      <c r="CC3714" s="317"/>
      <c r="CD3714" s="317"/>
      <c r="CE3714" s="317"/>
      <c r="CF3714" s="317"/>
      <c r="CG3714" s="317"/>
      <c r="CH3714" s="317"/>
      <c r="CI3714" s="317"/>
      <c r="CJ3714" s="317"/>
      <c r="CK3714" s="317"/>
      <c r="CL3714" s="317"/>
      <c r="CM3714" s="317"/>
      <c r="CN3714" s="317"/>
      <c r="CO3714" s="317"/>
      <c r="CP3714" s="317"/>
      <c r="CQ3714" s="317"/>
      <c r="CR3714" s="317"/>
      <c r="CS3714" s="317"/>
      <c r="CT3714" s="317"/>
      <c r="CU3714" s="317"/>
      <c r="CV3714" s="317"/>
      <c r="CW3714" s="317"/>
      <c r="CX3714" s="317"/>
      <c r="CY3714" s="317"/>
      <c r="CZ3714" s="317"/>
      <c r="DA3714" s="317"/>
      <c r="DB3714" s="317"/>
      <c r="DC3714" s="317"/>
      <c r="DD3714" s="317"/>
      <c r="DE3714" s="317"/>
      <c r="DF3714" s="317"/>
      <c r="DG3714" s="317"/>
      <c r="DH3714" s="317"/>
      <c r="DI3714" s="317"/>
      <c r="DJ3714" s="317"/>
      <c r="DK3714" s="317"/>
      <c r="DL3714" s="317"/>
      <c r="DM3714" s="317"/>
      <c r="DN3714" s="317"/>
      <c r="DO3714" s="317"/>
      <c r="DP3714" s="317"/>
      <c r="DQ3714" s="317"/>
      <c r="DR3714" s="317"/>
      <c r="DS3714" s="317"/>
      <c r="DT3714" s="317"/>
      <c r="DU3714" s="317"/>
      <c r="DV3714" s="317"/>
      <c r="DW3714" s="317"/>
      <c r="DX3714" s="317"/>
      <c r="DY3714" s="317"/>
      <c r="DZ3714" s="317"/>
      <c r="EA3714" s="317"/>
      <c r="EB3714" s="317"/>
      <c r="EC3714" s="317"/>
      <c r="ED3714" s="317"/>
      <c r="EE3714" s="317"/>
      <c r="EF3714" s="317"/>
      <c r="EG3714" s="317"/>
      <c r="EH3714" s="317"/>
      <c r="EI3714" s="317"/>
      <c r="EJ3714" s="317"/>
      <c r="EK3714" s="317"/>
      <c r="EL3714" s="317"/>
      <c r="EM3714" s="317"/>
      <c r="EN3714" s="317"/>
      <c r="EO3714" s="317"/>
      <c r="EP3714" s="317"/>
      <c r="EQ3714" s="317"/>
      <c r="ER3714" s="317"/>
      <c r="ES3714" s="317"/>
      <c r="ET3714" s="317"/>
      <c r="EU3714" s="317"/>
      <c r="EV3714" s="317"/>
      <c r="EW3714" s="317"/>
      <c r="EX3714" s="317"/>
      <c r="EY3714" s="317"/>
      <c r="EZ3714" s="317"/>
      <c r="FA3714" s="317"/>
      <c r="FB3714" s="317"/>
      <c r="FC3714" s="317"/>
      <c r="FD3714" s="317"/>
      <c r="FE3714" s="317"/>
      <c r="FF3714" s="317"/>
      <c r="FG3714" s="317"/>
      <c r="FH3714" s="317"/>
      <c r="FI3714" s="317"/>
      <c r="FJ3714" s="317"/>
      <c r="FK3714" s="317"/>
      <c r="FL3714" s="317"/>
      <c r="FM3714" s="317"/>
      <c r="FN3714" s="317"/>
      <c r="FO3714" s="317"/>
      <c r="FP3714" s="317"/>
      <c r="FQ3714" s="317"/>
      <c r="FR3714" s="317"/>
      <c r="FS3714" s="317"/>
      <c r="FT3714" s="317"/>
      <c r="FU3714" s="317"/>
      <c r="FV3714" s="317"/>
      <c r="FW3714" s="317"/>
      <c r="FX3714" s="317"/>
      <c r="FY3714" s="317"/>
      <c r="FZ3714" s="317"/>
      <c r="GA3714" s="317"/>
      <c r="GB3714" s="317"/>
      <c r="GC3714" s="317"/>
      <c r="GD3714" s="317"/>
      <c r="GE3714" s="317"/>
      <c r="GF3714" s="317"/>
      <c r="GG3714" s="317"/>
      <c r="GH3714" s="317"/>
      <c r="GI3714" s="317"/>
      <c r="GJ3714" s="317"/>
      <c r="GK3714" s="317"/>
      <c r="GL3714" s="317"/>
      <c r="GM3714" s="317"/>
      <c r="GN3714" s="317"/>
      <c r="GO3714" s="317"/>
      <c r="GP3714" s="317"/>
      <c r="GQ3714" s="317"/>
      <c r="GR3714" s="317"/>
      <c r="GS3714" s="317"/>
      <c r="GT3714" s="317"/>
      <c r="GU3714" s="317"/>
      <c r="GV3714" s="317"/>
      <c r="GW3714" s="317"/>
      <c r="GX3714" s="317"/>
      <c r="GY3714" s="317"/>
      <c r="GZ3714" s="317"/>
      <c r="HA3714" s="317"/>
      <c r="HB3714" s="317"/>
      <c r="HC3714" s="317"/>
      <c r="HD3714" s="317"/>
      <c r="HE3714" s="317"/>
      <c r="HF3714" s="317"/>
      <c r="HG3714" s="317"/>
      <c r="HH3714" s="317"/>
      <c r="HI3714" s="317"/>
      <c r="HJ3714" s="317"/>
      <c r="HK3714" s="317"/>
      <c r="HL3714" s="317"/>
      <c r="HM3714" s="317"/>
      <c r="HN3714" s="317"/>
      <c r="HO3714" s="317"/>
      <c r="HP3714" s="317"/>
      <c r="HQ3714" s="317"/>
      <c r="HR3714" s="317"/>
      <c r="HS3714" s="317"/>
      <c r="HT3714" s="317"/>
      <c r="HU3714" s="317"/>
      <c r="HV3714" s="317"/>
      <c r="HW3714" s="317"/>
      <c r="HX3714" s="317"/>
      <c r="HY3714" s="317"/>
      <c r="HZ3714" s="317"/>
      <c r="IA3714" s="317"/>
      <c r="IB3714" s="317"/>
      <c r="IC3714" s="317"/>
      <c r="ID3714" s="317"/>
      <c r="IE3714" s="317"/>
      <c r="IF3714" s="317"/>
      <c r="IG3714" s="317"/>
      <c r="IH3714" s="317"/>
      <c r="II3714" s="317"/>
      <c r="IJ3714" s="317"/>
      <c r="IK3714" s="317"/>
      <c r="IL3714" s="317"/>
      <c r="IM3714" s="317"/>
      <c r="IN3714" s="317"/>
      <c r="IO3714" s="317"/>
      <c r="IP3714" s="317"/>
      <c r="IQ3714" s="317"/>
      <c r="IR3714" s="317"/>
      <c r="IS3714" s="317"/>
      <c r="IT3714" s="317"/>
      <c r="IU3714" s="317"/>
      <c r="IV3714" s="317"/>
    </row>
    <row r="3715" spans="6:13" ht="12.75">
      <c r="F3715" s="72"/>
      <c r="M3715" s="2"/>
    </row>
    <row r="3716" spans="6:13" ht="12.75">
      <c r="F3716" s="72"/>
      <c r="M3716" s="2"/>
    </row>
    <row r="3717" spans="2:13" ht="12.75">
      <c r="B3717" s="323">
        <v>-33501602.36</v>
      </c>
      <c r="C3717" s="324" t="s">
        <v>1274</v>
      </c>
      <c r="F3717" s="72"/>
      <c r="M3717" s="2"/>
    </row>
    <row r="3718" spans="1:13" s="328" customFormat="1" ht="12.75">
      <c r="A3718" s="325"/>
      <c r="B3718" s="323">
        <v>-68410372</v>
      </c>
      <c r="C3718" s="325" t="s">
        <v>1257</v>
      </c>
      <c r="D3718" s="325" t="s">
        <v>1275</v>
      </c>
      <c r="E3718" s="325"/>
      <c r="F3718" s="326"/>
      <c r="G3718" s="326"/>
      <c r="H3718" s="323">
        <f>H3717-B3718</f>
        <v>68410372</v>
      </c>
      <c r="I3718" s="327">
        <f>+B3718/M3718</f>
        <v>-147754.58315334775</v>
      </c>
      <c r="K3718" s="328">
        <v>463</v>
      </c>
      <c r="M3718" s="328">
        <v>463</v>
      </c>
    </row>
    <row r="3719" spans="1:13" s="328" customFormat="1" ht="12.75">
      <c r="A3719" s="325"/>
      <c r="B3719" s="323">
        <v>2952424</v>
      </c>
      <c r="C3719" s="325" t="s">
        <v>1257</v>
      </c>
      <c r="D3719" s="325" t="s">
        <v>1266</v>
      </c>
      <c r="E3719" s="325"/>
      <c r="F3719" s="326"/>
      <c r="G3719" s="326"/>
      <c r="H3719" s="323">
        <f>H3718-B3719</f>
        <v>65457948</v>
      </c>
      <c r="I3719" s="327">
        <f>+B3719/M3719</f>
        <v>5623.664761904762</v>
      </c>
      <c r="K3719" s="328">
        <v>525</v>
      </c>
      <c r="M3719" s="328">
        <v>525</v>
      </c>
    </row>
    <row r="3720" spans="1:13" s="328" customFormat="1" ht="12.75">
      <c r="A3720" s="325"/>
      <c r="B3720" s="323">
        <f>+B2629</f>
        <v>4855999</v>
      </c>
      <c r="C3720" s="325" t="s">
        <v>1257</v>
      </c>
      <c r="D3720" s="325" t="s">
        <v>1284</v>
      </c>
      <c r="E3720" s="325"/>
      <c r="F3720" s="326"/>
      <c r="G3720" s="326"/>
      <c r="H3720" s="323">
        <f>H3719-B3720</f>
        <v>60601949</v>
      </c>
      <c r="I3720" s="327">
        <f>+B3720/M3720</f>
        <v>9076.633644859812</v>
      </c>
      <c r="K3720" s="328">
        <v>535</v>
      </c>
      <c r="M3720" s="328">
        <v>535</v>
      </c>
    </row>
    <row r="3721" spans="1:13" s="334" customFormat="1" ht="12.75">
      <c r="A3721" s="329"/>
      <c r="B3721" s="330">
        <f>SUM(B3717:B3720)</f>
        <v>-94103551.36</v>
      </c>
      <c r="C3721" s="329" t="s">
        <v>1257</v>
      </c>
      <c r="D3721" s="329" t="s">
        <v>1287</v>
      </c>
      <c r="E3721" s="329"/>
      <c r="F3721" s="331"/>
      <c r="G3721" s="332"/>
      <c r="H3721" s="330">
        <v>0</v>
      </c>
      <c r="I3721" s="333">
        <f>+B3721/M3721</f>
        <v>-175894.48852336447</v>
      </c>
      <c r="K3721" s="334">
        <v>535</v>
      </c>
      <c r="M3721" s="334">
        <v>535</v>
      </c>
    </row>
    <row r="3722" spans="1:13" s="317" customFormat="1" ht="12.75">
      <c r="A3722" s="335"/>
      <c r="B3722" s="336"/>
      <c r="C3722" s="335"/>
      <c r="D3722" s="335"/>
      <c r="E3722" s="335"/>
      <c r="F3722" s="337"/>
      <c r="G3722" s="338"/>
      <c r="H3722" s="336"/>
      <c r="I3722" s="339"/>
      <c r="M3722" s="2"/>
    </row>
    <row r="3723" spans="1:13" s="317" customFormat="1" ht="12.75">
      <c r="A3723" s="335"/>
      <c r="B3723" s="336"/>
      <c r="C3723" s="335"/>
      <c r="D3723" s="335"/>
      <c r="E3723" s="335"/>
      <c r="F3723" s="337"/>
      <c r="G3723" s="338"/>
      <c r="H3723" s="336"/>
      <c r="I3723" s="339"/>
      <c r="M3723" s="2"/>
    </row>
    <row r="3724" spans="1:13" s="346" customFormat="1" ht="12.75">
      <c r="A3724" s="340"/>
      <c r="B3724" s="341"/>
      <c r="C3724" s="342"/>
      <c r="D3724" s="340"/>
      <c r="E3724" s="340"/>
      <c r="F3724" s="343"/>
      <c r="G3724" s="343"/>
      <c r="H3724" s="344"/>
      <c r="I3724" s="345"/>
      <c r="K3724" s="347"/>
      <c r="M3724" s="2"/>
    </row>
    <row r="3725" spans="1:13" s="352" customFormat="1" ht="12.75">
      <c r="A3725" s="348"/>
      <c r="B3725" s="349">
        <v>-10778348</v>
      </c>
      <c r="C3725" s="348" t="s">
        <v>1256</v>
      </c>
      <c r="D3725" s="348" t="s">
        <v>1276</v>
      </c>
      <c r="E3725" s="348"/>
      <c r="F3725" s="350"/>
      <c r="G3725" s="350"/>
      <c r="H3725" s="349">
        <f>H3724-B3725</f>
        <v>10778348</v>
      </c>
      <c r="I3725" s="351">
        <f aca="true" t="shared" si="219" ref="I3725:I3736">+B3725/M3725</f>
        <v>-22454.891666666666</v>
      </c>
      <c r="K3725" s="352">
        <v>480</v>
      </c>
      <c r="M3725" s="352">
        <v>480</v>
      </c>
    </row>
    <row r="3726" spans="1:13" s="352" customFormat="1" ht="12.75">
      <c r="A3726" s="348"/>
      <c r="B3726" s="349">
        <v>629500</v>
      </c>
      <c r="C3726" s="348" t="s">
        <v>1256</v>
      </c>
      <c r="D3726" s="348" t="s">
        <v>1277</v>
      </c>
      <c r="E3726" s="348"/>
      <c r="F3726" s="350"/>
      <c r="G3726" s="350"/>
      <c r="H3726" s="349">
        <f>H3725-B3726</f>
        <v>10148848</v>
      </c>
      <c r="I3726" s="351">
        <f t="shared" si="219"/>
        <v>1311.4583333333333</v>
      </c>
      <c r="K3726" s="352">
        <v>480</v>
      </c>
      <c r="M3726" s="352">
        <v>480</v>
      </c>
    </row>
    <row r="3727" spans="1:13" s="352" customFormat="1" ht="12.75">
      <c r="A3727" s="348"/>
      <c r="B3727" s="349">
        <v>1436405</v>
      </c>
      <c r="C3727" s="348" t="s">
        <v>1256</v>
      </c>
      <c r="D3727" s="348" t="s">
        <v>1278</v>
      </c>
      <c r="E3727" s="348"/>
      <c r="F3727" s="350"/>
      <c r="G3727" s="350"/>
      <c r="H3727" s="349">
        <f aca="true" t="shared" si="220" ref="H3727:H3734">H3726-B3727</f>
        <v>8712443</v>
      </c>
      <c r="I3727" s="351">
        <f t="shared" si="219"/>
        <v>2992.5104166666665</v>
      </c>
      <c r="K3727" s="352">
        <v>480</v>
      </c>
      <c r="M3727" s="352">
        <v>480</v>
      </c>
    </row>
    <row r="3728" spans="1:13" s="352" customFormat="1" ht="12.75">
      <c r="A3728" s="348"/>
      <c r="B3728" s="349">
        <v>1341405</v>
      </c>
      <c r="C3728" s="348" t="s">
        <v>1256</v>
      </c>
      <c r="D3728" s="348" t="s">
        <v>1279</v>
      </c>
      <c r="E3728" s="348"/>
      <c r="F3728" s="350"/>
      <c r="G3728" s="350"/>
      <c r="H3728" s="349">
        <f t="shared" si="220"/>
        <v>7371038</v>
      </c>
      <c r="I3728" s="351">
        <f t="shared" si="219"/>
        <v>2682.81</v>
      </c>
      <c r="K3728" s="352">
        <v>500</v>
      </c>
      <c r="M3728" s="352">
        <v>500</v>
      </c>
    </row>
    <row r="3729" spans="1:13" s="352" customFormat="1" ht="12.75">
      <c r="A3729" s="348"/>
      <c r="B3729" s="349">
        <v>1718055</v>
      </c>
      <c r="C3729" s="348" t="s">
        <v>1256</v>
      </c>
      <c r="D3729" s="348" t="s">
        <v>1268</v>
      </c>
      <c r="E3729" s="348"/>
      <c r="F3729" s="350"/>
      <c r="G3729" s="350"/>
      <c r="H3729" s="349">
        <f t="shared" si="220"/>
        <v>5652983</v>
      </c>
      <c r="I3729" s="351">
        <f t="shared" si="219"/>
        <v>3436.11</v>
      </c>
      <c r="K3729" s="352">
        <v>500</v>
      </c>
      <c r="M3729" s="352">
        <v>500</v>
      </c>
    </row>
    <row r="3730" spans="1:13" s="352" customFormat="1" ht="12.75">
      <c r="A3730" s="348"/>
      <c r="B3730" s="349">
        <v>0</v>
      </c>
      <c r="C3730" s="348" t="s">
        <v>1256</v>
      </c>
      <c r="D3730" s="348" t="s">
        <v>1262</v>
      </c>
      <c r="E3730" s="348"/>
      <c r="F3730" s="350"/>
      <c r="G3730" s="350"/>
      <c r="H3730" s="349">
        <f t="shared" si="220"/>
        <v>5652983</v>
      </c>
      <c r="I3730" s="351">
        <f t="shared" si="219"/>
        <v>0</v>
      </c>
      <c r="K3730" s="352">
        <v>495</v>
      </c>
      <c r="M3730" s="352">
        <v>495</v>
      </c>
    </row>
    <row r="3731" spans="1:13" s="352" customFormat="1" ht="12.75">
      <c r="A3731" s="348"/>
      <c r="B3731" s="349">
        <v>0</v>
      </c>
      <c r="C3731" s="348" t="s">
        <v>1256</v>
      </c>
      <c r="D3731" s="348" t="s">
        <v>1263</v>
      </c>
      <c r="E3731" s="348"/>
      <c r="F3731" s="350"/>
      <c r="G3731" s="350"/>
      <c r="H3731" s="349">
        <f t="shared" si="220"/>
        <v>5652983</v>
      </c>
      <c r="I3731" s="351">
        <f t="shared" si="219"/>
        <v>0</v>
      </c>
      <c r="K3731" s="352">
        <v>495</v>
      </c>
      <c r="M3731" s="352">
        <v>495</v>
      </c>
    </row>
    <row r="3732" spans="1:13" s="352" customFormat="1" ht="12.75">
      <c r="A3732" s="348"/>
      <c r="B3732" s="349">
        <v>0</v>
      </c>
      <c r="C3732" s="348" t="s">
        <v>1256</v>
      </c>
      <c r="D3732" s="348" t="s">
        <v>1264</v>
      </c>
      <c r="E3732" s="348"/>
      <c r="F3732" s="350"/>
      <c r="G3732" s="350"/>
      <c r="H3732" s="349">
        <f t="shared" si="220"/>
        <v>5652983</v>
      </c>
      <c r="I3732" s="351">
        <f t="shared" si="219"/>
        <v>0</v>
      </c>
      <c r="K3732" s="352">
        <v>500</v>
      </c>
      <c r="M3732" s="352">
        <v>500</v>
      </c>
    </row>
    <row r="3733" spans="1:13" s="352" customFormat="1" ht="12.75">
      <c r="A3733" s="348"/>
      <c r="B3733" s="349">
        <v>0</v>
      </c>
      <c r="C3733" s="348" t="s">
        <v>1256</v>
      </c>
      <c r="D3733" s="348" t="s">
        <v>1265</v>
      </c>
      <c r="E3733" s="348"/>
      <c r="F3733" s="350"/>
      <c r="G3733" s="350"/>
      <c r="H3733" s="349">
        <f t="shared" si="220"/>
        <v>5652983</v>
      </c>
      <c r="I3733" s="351">
        <f>+B3733/M3733</f>
        <v>0</v>
      </c>
      <c r="K3733" s="352">
        <v>525</v>
      </c>
      <c r="M3733" s="352">
        <v>525</v>
      </c>
    </row>
    <row r="3734" spans="1:13" s="352" customFormat="1" ht="12.75">
      <c r="A3734" s="348"/>
      <c r="B3734" s="349">
        <v>310338</v>
      </c>
      <c r="C3734" s="348" t="s">
        <v>1256</v>
      </c>
      <c r="D3734" s="348" t="s">
        <v>1266</v>
      </c>
      <c r="E3734" s="348"/>
      <c r="F3734" s="350"/>
      <c r="G3734" s="350"/>
      <c r="H3734" s="349">
        <f t="shared" si="220"/>
        <v>5342645</v>
      </c>
      <c r="I3734" s="351">
        <v>0</v>
      </c>
      <c r="K3734" s="352">
        <v>525</v>
      </c>
      <c r="M3734" s="352">
        <v>525</v>
      </c>
    </row>
    <row r="3735" spans="1:13" s="352" customFormat="1" ht="12.75">
      <c r="A3735" s="348"/>
      <c r="B3735" s="349">
        <f>+B2628</f>
        <v>1248350</v>
      </c>
      <c r="C3735" s="348" t="s">
        <v>1256</v>
      </c>
      <c r="D3735" s="348" t="s">
        <v>1284</v>
      </c>
      <c r="E3735" s="348"/>
      <c r="F3735" s="350"/>
      <c r="G3735" s="350"/>
      <c r="H3735" s="349">
        <f>H3734-B3735</f>
        <v>4094295</v>
      </c>
      <c r="I3735" s="351">
        <v>0</v>
      </c>
      <c r="K3735" s="352">
        <v>535</v>
      </c>
      <c r="M3735" s="352">
        <v>535</v>
      </c>
    </row>
    <row r="3736" spans="1:13" s="352" customFormat="1" ht="12.75">
      <c r="A3736" s="353"/>
      <c r="B3736" s="354">
        <f>SUM(B3725:B3735)</f>
        <v>-4094295</v>
      </c>
      <c r="C3736" s="353" t="s">
        <v>1256</v>
      </c>
      <c r="D3736" s="353" t="s">
        <v>1285</v>
      </c>
      <c r="E3736" s="353"/>
      <c r="F3736" s="355"/>
      <c r="G3736" s="356"/>
      <c r="H3736" s="354">
        <v>0</v>
      </c>
      <c r="I3736" s="357">
        <f t="shared" si="219"/>
        <v>-7652.887850467289</v>
      </c>
      <c r="J3736" s="358"/>
      <c r="K3736" s="358">
        <v>535</v>
      </c>
      <c r="L3736" s="358"/>
      <c r="M3736" s="358">
        <v>535</v>
      </c>
    </row>
    <row r="3737" spans="6:13" ht="12.75">
      <c r="F3737" s="71"/>
      <c r="M3737" s="2"/>
    </row>
    <row r="3738" spans="6:13" ht="12.75">
      <c r="F3738" s="71"/>
      <c r="M3738" s="2"/>
    </row>
    <row r="3739" ht="12.75" hidden="1">
      <c r="M3739" s="2"/>
    </row>
    <row r="3740" ht="12.75" hidden="1">
      <c r="M3740" s="2"/>
    </row>
    <row r="3741" ht="12.75" hidden="1">
      <c r="M3741" s="2"/>
    </row>
    <row r="3742" ht="12.75" hidden="1">
      <c r="M3742" s="2"/>
    </row>
    <row r="3743" ht="12.75" hidden="1">
      <c r="M3743" s="2"/>
    </row>
    <row r="3744" ht="12.75" hidden="1">
      <c r="M3744" s="2"/>
    </row>
    <row r="3745" ht="12.75" hidden="1">
      <c r="M3745" s="2"/>
    </row>
    <row r="3746" ht="12.75" hidden="1">
      <c r="M3746" s="2"/>
    </row>
    <row r="3747" ht="12.75" hidden="1">
      <c r="M3747" s="2"/>
    </row>
    <row r="3748" ht="12.75" hidden="1">
      <c r="M3748" s="2"/>
    </row>
    <row r="3749" ht="12.75" hidden="1">
      <c r="M3749" s="2"/>
    </row>
    <row r="3750" ht="12.75" hidden="1">
      <c r="M3750" s="2"/>
    </row>
    <row r="3751" ht="12.75" hidden="1">
      <c r="M3751" s="2"/>
    </row>
    <row r="3752" ht="12.75" hidden="1">
      <c r="M3752" s="2"/>
    </row>
    <row r="3753" ht="12.75" hidden="1">
      <c r="M3753" s="2"/>
    </row>
    <row r="3754" ht="12.75" hidden="1">
      <c r="M3754" s="2"/>
    </row>
    <row r="3755" ht="12.75" hidden="1">
      <c r="M3755" s="2"/>
    </row>
    <row r="3756" spans="1:13" s="346" customFormat="1" ht="12.75">
      <c r="A3756" s="340"/>
      <c r="B3756" s="341"/>
      <c r="C3756" s="342"/>
      <c r="D3756" s="340"/>
      <c r="E3756" s="340"/>
      <c r="F3756" s="343"/>
      <c r="G3756" s="343"/>
      <c r="H3756" s="344"/>
      <c r="I3756" s="345"/>
      <c r="K3756" s="347"/>
      <c r="M3756" s="2"/>
    </row>
    <row r="3757" spans="1:13" s="363" customFormat="1" ht="12.75">
      <c r="A3757" s="359"/>
      <c r="B3757" s="360">
        <v>-7401991</v>
      </c>
      <c r="C3757" s="359" t="s">
        <v>1254</v>
      </c>
      <c r="D3757" s="359" t="s">
        <v>1280</v>
      </c>
      <c r="E3757" s="359"/>
      <c r="F3757" s="361"/>
      <c r="G3757" s="361"/>
      <c r="H3757" s="360">
        <f>H3755-B3757</f>
        <v>7401991</v>
      </c>
      <c r="I3757" s="362">
        <f aca="true" t="shared" si="221" ref="I3757:I3764">+B3757/M3757</f>
        <v>-15420.814583333333</v>
      </c>
      <c r="K3757" s="363">
        <v>480</v>
      </c>
      <c r="M3757" s="363">
        <v>480</v>
      </c>
    </row>
    <row r="3758" spans="1:13" s="363" customFormat="1" ht="12.75">
      <c r="A3758" s="359"/>
      <c r="B3758" s="360">
        <v>582400</v>
      </c>
      <c r="C3758" s="359" t="s">
        <v>1254</v>
      </c>
      <c r="D3758" s="359" t="s">
        <v>1262</v>
      </c>
      <c r="E3758" s="359"/>
      <c r="F3758" s="361"/>
      <c r="G3758" s="361"/>
      <c r="H3758" s="360">
        <f>H3756-B3758</f>
        <v>-582400</v>
      </c>
      <c r="I3758" s="362">
        <f t="shared" si="221"/>
        <v>1176.5656565656566</v>
      </c>
      <c r="K3758" s="363">
        <v>495</v>
      </c>
      <c r="M3758" s="363">
        <v>495</v>
      </c>
    </row>
    <row r="3759" spans="1:13" s="363" customFormat="1" ht="12.75">
      <c r="A3759" s="359"/>
      <c r="B3759" s="360">
        <v>100500</v>
      </c>
      <c r="C3759" s="359" t="s">
        <v>1254</v>
      </c>
      <c r="D3759" s="359" t="s">
        <v>1263</v>
      </c>
      <c r="E3759" s="359"/>
      <c r="F3759" s="361"/>
      <c r="G3759" s="361"/>
      <c r="H3759" s="360">
        <f>H3757-B3759</f>
        <v>7301491</v>
      </c>
      <c r="I3759" s="362">
        <f t="shared" si="221"/>
        <v>203.03030303030303</v>
      </c>
      <c r="K3759" s="363">
        <v>495</v>
      </c>
      <c r="M3759" s="363">
        <v>495</v>
      </c>
    </row>
    <row r="3760" spans="1:13" s="363" customFormat="1" ht="12.75">
      <c r="A3760" s="359"/>
      <c r="B3760" s="360">
        <v>0</v>
      </c>
      <c r="C3760" s="359" t="s">
        <v>1254</v>
      </c>
      <c r="D3760" s="359" t="s">
        <v>1264</v>
      </c>
      <c r="E3760" s="359"/>
      <c r="F3760" s="361"/>
      <c r="G3760" s="361"/>
      <c r="H3760" s="360">
        <f>H3758-B3760</f>
        <v>-582400</v>
      </c>
      <c r="I3760" s="362">
        <f t="shared" si="221"/>
        <v>0</v>
      </c>
      <c r="K3760" s="363">
        <v>500</v>
      </c>
      <c r="M3760" s="363">
        <v>500</v>
      </c>
    </row>
    <row r="3761" spans="1:13" s="363" customFormat="1" ht="12.75">
      <c r="A3761" s="359"/>
      <c r="B3761" s="360">
        <f>+B2144</f>
        <v>0</v>
      </c>
      <c r="C3761" s="359" t="s">
        <v>1254</v>
      </c>
      <c r="D3761" s="359" t="s">
        <v>1265</v>
      </c>
      <c r="E3761" s="359"/>
      <c r="F3761" s="361"/>
      <c r="G3761" s="361"/>
      <c r="H3761" s="360">
        <f>H3759-B3761</f>
        <v>7301491</v>
      </c>
      <c r="I3761" s="362">
        <f t="shared" si="221"/>
        <v>0</v>
      </c>
      <c r="K3761" s="363">
        <v>525</v>
      </c>
      <c r="M3761" s="363">
        <v>525</v>
      </c>
    </row>
    <row r="3762" spans="1:13" s="363" customFormat="1" ht="12.75">
      <c r="A3762" s="359"/>
      <c r="B3762" s="360">
        <v>1012500</v>
      </c>
      <c r="C3762" s="359" t="s">
        <v>1254</v>
      </c>
      <c r="D3762" s="359" t="s">
        <v>1266</v>
      </c>
      <c r="E3762" s="359"/>
      <c r="F3762" s="361"/>
      <c r="G3762" s="361"/>
      <c r="H3762" s="360">
        <v>7301491</v>
      </c>
      <c r="I3762" s="362">
        <v>0</v>
      </c>
      <c r="K3762" s="363">
        <v>525</v>
      </c>
      <c r="M3762" s="363">
        <v>525</v>
      </c>
    </row>
    <row r="3763" spans="1:13" s="363" customFormat="1" ht="12.75">
      <c r="A3763" s="359"/>
      <c r="B3763" s="360"/>
      <c r="C3763" s="359" t="s">
        <v>1254</v>
      </c>
      <c r="D3763" s="359" t="s">
        <v>1284</v>
      </c>
      <c r="E3763" s="359"/>
      <c r="F3763" s="361"/>
      <c r="G3763" s="361"/>
      <c r="H3763" s="360">
        <v>7301491</v>
      </c>
      <c r="I3763" s="362">
        <v>0</v>
      </c>
      <c r="K3763" s="363">
        <v>535</v>
      </c>
      <c r="M3763" s="363">
        <v>535</v>
      </c>
    </row>
    <row r="3764" spans="1:13" s="363" customFormat="1" ht="12.75">
      <c r="A3764" s="364"/>
      <c r="B3764" s="365">
        <f>SUM(B3757:B3763)</f>
        <v>-5706591</v>
      </c>
      <c r="C3764" s="364" t="s">
        <v>1254</v>
      </c>
      <c r="D3764" s="364" t="s">
        <v>1285</v>
      </c>
      <c r="E3764" s="364"/>
      <c r="F3764" s="366"/>
      <c r="G3764" s="367"/>
      <c r="H3764" s="365">
        <f>H3743-B3764</f>
        <v>5706591</v>
      </c>
      <c r="I3764" s="368">
        <f t="shared" si="221"/>
        <v>-10666.52523364486</v>
      </c>
      <c r="J3764" s="369"/>
      <c r="K3764" s="369">
        <v>535</v>
      </c>
      <c r="L3764" s="369"/>
      <c r="M3764" s="369">
        <v>535</v>
      </c>
    </row>
    <row r="3765" spans="6:13" ht="12.75">
      <c r="F3765" s="71"/>
      <c r="M3765" s="2"/>
    </row>
    <row r="3766" spans="6:13" ht="12.75">
      <c r="F3766" s="71"/>
      <c r="M3766" s="2"/>
    </row>
    <row r="3767" ht="12.75" hidden="1">
      <c r="M3767" s="2"/>
    </row>
    <row r="3768" ht="12.75" hidden="1">
      <c r="M3768" s="2"/>
    </row>
    <row r="3769" ht="12.75" hidden="1">
      <c r="M3769" s="2"/>
    </row>
    <row r="3770" ht="12.75" hidden="1">
      <c r="M3770" s="2"/>
    </row>
    <row r="3771" ht="12.75" hidden="1">
      <c r="M3771" s="2"/>
    </row>
    <row r="3772" ht="12.75" hidden="1">
      <c r="M3772" s="2"/>
    </row>
    <row r="3773" ht="12.75" hidden="1">
      <c r="M3773" s="2"/>
    </row>
    <row r="3774" ht="12.75" hidden="1">
      <c r="M3774" s="2"/>
    </row>
    <row r="3775" ht="12.75" hidden="1">
      <c r="M3775" s="2"/>
    </row>
    <row r="3776" ht="12.75" hidden="1">
      <c r="M3776" s="2"/>
    </row>
    <row r="3777" ht="12.75" hidden="1">
      <c r="M3777" s="2"/>
    </row>
    <row r="3778" ht="12.75" hidden="1">
      <c r="M3778" s="2"/>
    </row>
    <row r="3779" ht="12.75" hidden="1">
      <c r="M3779" s="2"/>
    </row>
    <row r="3780" ht="12.75" hidden="1">
      <c r="M3780" s="2"/>
    </row>
    <row r="3781" ht="12.75" hidden="1">
      <c r="M3781" s="2"/>
    </row>
    <row r="3782" ht="12.75" hidden="1">
      <c r="M3782" s="2"/>
    </row>
    <row r="3783" ht="12.75" hidden="1">
      <c r="M3783" s="2"/>
    </row>
    <row r="3784" spans="1:13" s="346" customFormat="1" ht="12.75">
      <c r="A3784" s="340"/>
      <c r="B3784" s="341"/>
      <c r="C3784" s="342"/>
      <c r="D3784" s="340"/>
      <c r="E3784" s="340"/>
      <c r="F3784" s="343"/>
      <c r="G3784" s="343"/>
      <c r="H3784" s="344"/>
      <c r="I3784" s="345"/>
      <c r="K3784" s="347"/>
      <c r="M3784" s="2"/>
    </row>
    <row r="3785" spans="1:13" s="374" customFormat="1" ht="12.75">
      <c r="A3785" s="370"/>
      <c r="B3785" s="371">
        <v>402753</v>
      </c>
      <c r="C3785" s="370" t="s">
        <v>1253</v>
      </c>
      <c r="D3785" s="370" t="s">
        <v>1262</v>
      </c>
      <c r="E3785" s="370"/>
      <c r="F3785" s="372"/>
      <c r="G3785" s="372"/>
      <c r="H3785" s="371">
        <f>H3784-B3785</f>
        <v>-402753</v>
      </c>
      <c r="I3785" s="373">
        <f aca="true" t="shared" si="222" ref="I3785:I3792">+B3785/M3785</f>
        <v>813.6424242424242</v>
      </c>
      <c r="K3785" s="374">
        <v>495</v>
      </c>
      <c r="M3785" s="374">
        <v>495</v>
      </c>
    </row>
    <row r="3786" spans="1:13" s="374" customFormat="1" ht="12.75">
      <c r="A3786" s="370"/>
      <c r="B3786" s="371">
        <v>425390</v>
      </c>
      <c r="C3786" s="370" t="s">
        <v>1253</v>
      </c>
      <c r="D3786" s="370" t="s">
        <v>1263</v>
      </c>
      <c r="E3786" s="370"/>
      <c r="F3786" s="372"/>
      <c r="G3786" s="372"/>
      <c r="H3786" s="371">
        <f>H3785-B3786</f>
        <v>-828143</v>
      </c>
      <c r="I3786" s="373">
        <f t="shared" si="222"/>
        <v>859.3737373737374</v>
      </c>
      <c r="K3786" s="374">
        <v>495</v>
      </c>
      <c r="M3786" s="374">
        <v>495</v>
      </c>
    </row>
    <row r="3787" spans="1:13" s="374" customFormat="1" ht="12.75">
      <c r="A3787" s="370"/>
      <c r="B3787" s="371">
        <v>125700</v>
      </c>
      <c r="C3787" s="370" t="s">
        <v>1253</v>
      </c>
      <c r="D3787" s="370" t="s">
        <v>1264</v>
      </c>
      <c r="E3787" s="370"/>
      <c r="F3787" s="372"/>
      <c r="G3787" s="372"/>
      <c r="H3787" s="371">
        <f>H3786-B3787</f>
        <v>-953843</v>
      </c>
      <c r="I3787" s="373">
        <f t="shared" si="222"/>
        <v>251.4</v>
      </c>
      <c r="K3787" s="374">
        <v>500</v>
      </c>
      <c r="M3787" s="374">
        <v>500</v>
      </c>
    </row>
    <row r="3788" spans="1:13" s="374" customFormat="1" ht="12.75">
      <c r="A3788" s="370"/>
      <c r="B3788" s="371">
        <v>0</v>
      </c>
      <c r="C3788" s="370" t="s">
        <v>1253</v>
      </c>
      <c r="D3788" s="370" t="s">
        <v>1265</v>
      </c>
      <c r="E3788" s="370"/>
      <c r="F3788" s="372"/>
      <c r="G3788" s="372"/>
      <c r="H3788" s="371">
        <f>H3787-B3788</f>
        <v>-953843</v>
      </c>
      <c r="I3788" s="373">
        <f t="shared" si="222"/>
        <v>0</v>
      </c>
      <c r="K3788" s="374">
        <v>525</v>
      </c>
      <c r="M3788" s="374">
        <v>525</v>
      </c>
    </row>
    <row r="3789" spans="1:13" s="374" customFormat="1" ht="12.75">
      <c r="A3789" s="370"/>
      <c r="B3789" s="371">
        <v>-16041027</v>
      </c>
      <c r="C3789" s="370" t="s">
        <v>1253</v>
      </c>
      <c r="D3789" s="370" t="s">
        <v>1273</v>
      </c>
      <c r="E3789" s="370"/>
      <c r="F3789" s="372"/>
      <c r="G3789" s="372"/>
      <c r="H3789" s="371">
        <f>H3788-B3789</f>
        <v>15087184</v>
      </c>
      <c r="I3789" s="373">
        <f t="shared" si="222"/>
        <v>-30554.337142857144</v>
      </c>
      <c r="K3789" s="374">
        <v>525</v>
      </c>
      <c r="M3789" s="374">
        <v>525</v>
      </c>
    </row>
    <row r="3790" spans="1:13" s="374" customFormat="1" ht="12.75">
      <c r="A3790" s="370"/>
      <c r="B3790" s="371">
        <v>905000</v>
      </c>
      <c r="C3790" s="370" t="s">
        <v>1253</v>
      </c>
      <c r="D3790" s="370" t="s">
        <v>1275</v>
      </c>
      <c r="E3790" s="370"/>
      <c r="F3790" s="372"/>
      <c r="G3790" s="372"/>
      <c r="H3790" s="371">
        <v>15087184</v>
      </c>
      <c r="I3790" s="373">
        <v>30554</v>
      </c>
      <c r="K3790" s="374">
        <v>525</v>
      </c>
      <c r="M3790" s="374">
        <v>525</v>
      </c>
    </row>
    <row r="3791" spans="1:13" s="374" customFormat="1" ht="12.75">
      <c r="A3791" s="370"/>
      <c r="B3791" s="371">
        <f>+B2624</f>
        <v>1209140</v>
      </c>
      <c r="C3791" s="370" t="s">
        <v>1253</v>
      </c>
      <c r="D3791" s="370" t="s">
        <v>1286</v>
      </c>
      <c r="E3791" s="370"/>
      <c r="F3791" s="372"/>
      <c r="G3791" s="372"/>
      <c r="H3791" s="371">
        <v>15087184</v>
      </c>
      <c r="I3791" s="373">
        <v>30554</v>
      </c>
      <c r="K3791" s="374">
        <v>535</v>
      </c>
      <c r="M3791" s="374">
        <v>535</v>
      </c>
    </row>
    <row r="3792" spans="1:13" s="374" customFormat="1" ht="12.75">
      <c r="A3792" s="375"/>
      <c r="B3792" s="376">
        <f>SUM(B3785:B3791)</f>
        <v>-12973044</v>
      </c>
      <c r="C3792" s="375" t="s">
        <v>1253</v>
      </c>
      <c r="D3792" s="375" t="s">
        <v>1285</v>
      </c>
      <c r="E3792" s="375"/>
      <c r="F3792" s="377"/>
      <c r="G3792" s="378"/>
      <c r="H3792" s="376">
        <f>H3771-B3792</f>
        <v>12973044</v>
      </c>
      <c r="I3792" s="379">
        <f t="shared" si="222"/>
        <v>-24248.680373831776</v>
      </c>
      <c r="J3792" s="380"/>
      <c r="K3792" s="380">
        <v>535</v>
      </c>
      <c r="L3792" s="380"/>
      <c r="M3792" s="380">
        <v>535</v>
      </c>
    </row>
    <row r="3793" spans="6:13" ht="12.75">
      <c r="F3793" s="71"/>
      <c r="M3793" s="2"/>
    </row>
    <row r="3794" spans="6:13" ht="12.75">
      <c r="F3794" s="71"/>
      <c r="M3794" s="2"/>
    </row>
    <row r="3795" spans="6:13" ht="12.75">
      <c r="F3795" s="71"/>
      <c r="M3795" s="2"/>
    </row>
    <row r="3796" ht="12.75" hidden="1">
      <c r="M3796" s="2">
        <v>525</v>
      </c>
    </row>
    <row r="3797" ht="12.75" hidden="1">
      <c r="M3797" s="2">
        <v>525</v>
      </c>
    </row>
    <row r="3798" ht="12.75" hidden="1">
      <c r="M3798" s="2">
        <v>525</v>
      </c>
    </row>
    <row r="3799" ht="12.75" hidden="1">
      <c r="M3799" s="2">
        <v>525</v>
      </c>
    </row>
    <row r="3800" ht="12.75" hidden="1">
      <c r="M3800" s="2">
        <v>525</v>
      </c>
    </row>
    <row r="3801" ht="12.75" hidden="1">
      <c r="M3801" s="2">
        <v>525</v>
      </c>
    </row>
    <row r="3802" ht="12.75" hidden="1">
      <c r="M3802" s="2">
        <v>525</v>
      </c>
    </row>
    <row r="3803" ht="12.75" hidden="1">
      <c r="M3803" s="2">
        <v>525</v>
      </c>
    </row>
    <row r="3804" ht="12.75" hidden="1">
      <c r="M3804" s="2">
        <v>525</v>
      </c>
    </row>
    <row r="3805" ht="12.75" hidden="1">
      <c r="M3805" s="2">
        <v>525</v>
      </c>
    </row>
    <row r="3806" ht="12.75" hidden="1">
      <c r="M3806" s="2">
        <v>525</v>
      </c>
    </row>
    <row r="3807" ht="12.75" hidden="1">
      <c r="M3807" s="2">
        <v>525</v>
      </c>
    </row>
    <row r="3808" ht="12.75" hidden="1">
      <c r="M3808" s="2">
        <v>525</v>
      </c>
    </row>
    <row r="3809" ht="12.75" hidden="1">
      <c r="M3809" s="2">
        <v>525</v>
      </c>
    </row>
    <row r="3810" ht="12.75" hidden="1">
      <c r="M3810" s="2">
        <v>525</v>
      </c>
    </row>
    <row r="3811" ht="12.75" hidden="1">
      <c r="M3811" s="2">
        <v>525</v>
      </c>
    </row>
    <row r="3812" ht="12.75" hidden="1">
      <c r="M3812" s="2">
        <v>525</v>
      </c>
    </row>
    <row r="3813" spans="1:13" s="305" customFormat="1" ht="12.75">
      <c r="A3813" s="300"/>
      <c r="B3813" s="301">
        <v>-592495</v>
      </c>
      <c r="C3813" s="300" t="s">
        <v>1281</v>
      </c>
      <c r="D3813" s="300" t="s">
        <v>1275</v>
      </c>
      <c r="E3813" s="300"/>
      <c r="F3813" s="303"/>
      <c r="G3813" s="303"/>
      <c r="H3813" s="301">
        <f>H3811-B3813</f>
        <v>592495</v>
      </c>
      <c r="I3813" s="304">
        <f>+B3813/M3813</f>
        <v>-1128.5619047619048</v>
      </c>
      <c r="K3813" s="305">
        <v>525</v>
      </c>
      <c r="M3813" s="305">
        <v>525</v>
      </c>
    </row>
    <row r="3814" spans="1:13" s="305" customFormat="1" ht="12.75">
      <c r="A3814" s="300"/>
      <c r="B3814" s="301">
        <f>+B2616</f>
        <v>0</v>
      </c>
      <c r="C3814" s="300" t="s">
        <v>1281</v>
      </c>
      <c r="D3814" s="300" t="s">
        <v>1266</v>
      </c>
      <c r="E3814" s="300"/>
      <c r="F3814" s="303"/>
      <c r="G3814" s="303"/>
      <c r="H3814" s="301">
        <f>H3812-B3814</f>
        <v>0</v>
      </c>
      <c r="I3814" s="304">
        <f>+B3814/M3814</f>
        <v>0</v>
      </c>
      <c r="K3814" s="305">
        <v>525</v>
      </c>
      <c r="M3814" s="305">
        <v>525</v>
      </c>
    </row>
    <row r="3815" spans="1:13" s="305" customFormat="1" ht="12.75">
      <c r="A3815" s="300"/>
      <c r="B3815" s="301">
        <f>+B2617</f>
        <v>0</v>
      </c>
      <c r="C3815" s="300" t="s">
        <v>1281</v>
      </c>
      <c r="D3815" s="300" t="s">
        <v>1284</v>
      </c>
      <c r="E3815" s="300"/>
      <c r="F3815" s="303"/>
      <c r="G3815" s="303"/>
      <c r="H3815" s="301">
        <f>H3813-B3815</f>
        <v>592495</v>
      </c>
      <c r="I3815" s="304">
        <f>+B3815/M3815</f>
        <v>0</v>
      </c>
      <c r="K3815" s="305">
        <v>535</v>
      </c>
      <c r="M3815" s="305">
        <v>535</v>
      </c>
    </row>
    <row r="3816" spans="1:13" s="305" customFormat="1" ht="12.75">
      <c r="A3816" s="306"/>
      <c r="B3816" s="307">
        <f>SUM(B3813:B3815)</f>
        <v>-592495</v>
      </c>
      <c r="C3816" s="306" t="s">
        <v>1281</v>
      </c>
      <c r="D3816" s="306" t="s">
        <v>1285</v>
      </c>
      <c r="E3816" s="306"/>
      <c r="F3816" s="308"/>
      <c r="G3816" s="382"/>
      <c r="H3816" s="307">
        <f>H3788-B3816</f>
        <v>-361348</v>
      </c>
      <c r="I3816" s="383">
        <f>+B3816/M3816</f>
        <v>-1107.4672897196263</v>
      </c>
      <c r="J3816" s="310"/>
      <c r="K3816" s="310">
        <v>535</v>
      </c>
      <c r="L3816" s="310"/>
      <c r="M3816" s="310">
        <v>535</v>
      </c>
    </row>
    <row r="3817" spans="1:13" s="305" customFormat="1" ht="12.75">
      <c r="A3817" s="300"/>
      <c r="B3817" s="301"/>
      <c r="C3817" s="300"/>
      <c r="D3817" s="300"/>
      <c r="E3817" s="300"/>
      <c r="F3817" s="303"/>
      <c r="G3817" s="384"/>
      <c r="H3817" s="301"/>
      <c r="I3817" s="304"/>
      <c r="M3817" s="381">
        <v>525</v>
      </c>
    </row>
    <row r="3818" spans="6:13" ht="12.75">
      <c r="F3818" s="71"/>
      <c r="M3818" s="2">
        <v>525</v>
      </c>
    </row>
    <row r="3819" spans="8:13" ht="12.75">
      <c r="H3819" s="6">
        <f>H3818-B3819</f>
        <v>0</v>
      </c>
      <c r="I3819" s="25">
        <f>+B3819/M3819</f>
        <v>0</v>
      </c>
      <c r="M3819" s="2">
        <v>500</v>
      </c>
    </row>
    <row r="3820" spans="1:13" s="315" customFormat="1" ht="12.75">
      <c r="A3820" s="311"/>
      <c r="B3820" s="434"/>
      <c r="C3820" s="311"/>
      <c r="D3820" s="335" t="s">
        <v>1294</v>
      </c>
      <c r="E3820" s="311"/>
      <c r="F3820" s="428"/>
      <c r="G3820" s="313"/>
      <c r="H3820" s="336"/>
      <c r="I3820" s="435"/>
      <c r="M3820" s="436">
        <v>525</v>
      </c>
    </row>
    <row r="3821" spans="1:13" s="317" customFormat="1" ht="12.75">
      <c r="A3821" s="335" t="s">
        <v>1289</v>
      </c>
      <c r="B3821" s="336"/>
      <c r="C3821" s="426"/>
      <c r="D3821" s="335"/>
      <c r="E3821" s="335"/>
      <c r="F3821" s="337"/>
      <c r="G3821" s="337"/>
      <c r="H3821" s="336"/>
      <c r="I3821" s="437"/>
      <c r="K3821" s="316"/>
      <c r="M3821" s="436"/>
    </row>
    <row r="3822" spans="1:13" s="317" customFormat="1" ht="12.75">
      <c r="A3822" s="335"/>
      <c r="B3822" s="336"/>
      <c r="C3822" s="335"/>
      <c r="D3822" s="335"/>
      <c r="E3822" s="335" t="s">
        <v>1296</v>
      </c>
      <c r="F3822" s="337"/>
      <c r="G3822" s="337"/>
      <c r="H3822" s="336"/>
      <c r="I3822" s="437"/>
      <c r="K3822" s="316"/>
      <c r="M3822" s="436"/>
    </row>
    <row r="3823" spans="1:13" s="317" customFormat="1" ht="12.75">
      <c r="A3823" s="335"/>
      <c r="B3823" s="425">
        <v>-3118688</v>
      </c>
      <c r="C3823" s="336" t="s">
        <v>1290</v>
      </c>
      <c r="D3823" s="335"/>
      <c r="E3823" s="335" t="s">
        <v>1295</v>
      </c>
      <c r="F3823" s="337"/>
      <c r="G3823" s="337"/>
      <c r="H3823" s="336">
        <f>H3822-B3823</f>
        <v>3118688</v>
      </c>
      <c r="I3823" s="438">
        <v>3750</v>
      </c>
      <c r="K3823" s="439"/>
      <c r="M3823" s="440">
        <f>-B3823/I3823</f>
        <v>831.6501333333333</v>
      </c>
    </row>
    <row r="3824" spans="1:13" s="317" customFormat="1" ht="12.75">
      <c r="A3824" s="335"/>
      <c r="B3824" s="336">
        <v>26801</v>
      </c>
      <c r="C3824" s="335" t="s">
        <v>1291</v>
      </c>
      <c r="D3824" s="335"/>
      <c r="E3824" s="335"/>
      <c r="F3824" s="337"/>
      <c r="G3824" s="337" t="s">
        <v>335</v>
      </c>
      <c r="H3824" s="336">
        <f>H3823-B3824</f>
        <v>3091887</v>
      </c>
      <c r="I3824" s="438">
        <f>+B3824/M3824</f>
        <v>32.22629712018277</v>
      </c>
      <c r="K3824" s="439"/>
      <c r="M3824" s="440">
        <v>831.65</v>
      </c>
    </row>
    <row r="3825" spans="1:13" s="317" customFormat="1" ht="12.75">
      <c r="A3825" s="335"/>
      <c r="B3825" s="425">
        <f>SUM(B3823:B3824)</f>
        <v>-3091887</v>
      </c>
      <c r="C3825" s="426" t="s">
        <v>1292</v>
      </c>
      <c r="D3825" s="335"/>
      <c r="E3825" s="335"/>
      <c r="F3825" s="337"/>
      <c r="G3825" s="337" t="s">
        <v>335</v>
      </c>
      <c r="H3825" s="336">
        <v>0</v>
      </c>
      <c r="I3825" s="438">
        <f>B3825/M3825</f>
        <v>-3717.7743040942705</v>
      </c>
      <c r="K3825" s="316"/>
      <c r="M3825" s="440">
        <v>831.65</v>
      </c>
    </row>
    <row r="3826" spans="1:13" s="317" customFormat="1" ht="12.75">
      <c r="A3826" s="335"/>
      <c r="B3826" s="336"/>
      <c r="C3826" s="335"/>
      <c r="D3826" s="335"/>
      <c r="E3826" s="335"/>
      <c r="F3826" s="337"/>
      <c r="G3826" s="338"/>
      <c r="H3826" s="336"/>
      <c r="I3826" s="339"/>
      <c r="M3826" s="2"/>
    </row>
    <row r="3827" spans="1:13" s="317" customFormat="1" ht="12.75">
      <c r="A3827" s="335"/>
      <c r="B3827" s="425"/>
      <c r="C3827" s="426"/>
      <c r="D3827" s="335"/>
      <c r="E3827" s="335"/>
      <c r="F3827" s="337"/>
      <c r="G3827" s="337"/>
      <c r="H3827" s="336"/>
      <c r="I3827" s="427"/>
      <c r="K3827" s="316"/>
      <c r="M3827" s="2"/>
    </row>
    <row r="3828" spans="1:9" s="315" customFormat="1" ht="12.75">
      <c r="A3828" s="311"/>
      <c r="B3828" s="312"/>
      <c r="C3828" s="311"/>
      <c r="D3828" s="311"/>
      <c r="E3828" s="311"/>
      <c r="F3828" s="313"/>
      <c r="G3828" s="428"/>
      <c r="H3828" s="312"/>
      <c r="I3828" s="314"/>
    </row>
    <row r="3829" spans="1:9" s="315" customFormat="1" ht="12.75">
      <c r="A3829" s="311"/>
      <c r="B3829" s="312"/>
      <c r="C3829" s="311"/>
      <c r="D3829" s="311"/>
      <c r="E3829" s="311"/>
      <c r="F3829" s="313"/>
      <c r="G3829" s="428"/>
      <c r="H3829" s="312"/>
      <c r="I3829" s="314"/>
    </row>
    <row r="3830" spans="1:13" s="420" customFormat="1" ht="12.75">
      <c r="A3830" s="302"/>
      <c r="B3830" s="441"/>
      <c r="C3830" s="302"/>
      <c r="D3830" s="302" t="s">
        <v>1255</v>
      </c>
      <c r="E3830" s="302"/>
      <c r="F3830" s="442"/>
      <c r="G3830" s="418"/>
      <c r="H3830" s="415"/>
      <c r="I3830" s="416"/>
      <c r="M3830" s="421"/>
    </row>
    <row r="3831" spans="1:11" s="420" customFormat="1" ht="12.75">
      <c r="A3831" s="302" t="s">
        <v>1289</v>
      </c>
      <c r="B3831" s="415"/>
      <c r="C3831" s="417"/>
      <c r="D3831" s="302"/>
      <c r="E3831" s="302"/>
      <c r="F3831" s="418"/>
      <c r="G3831" s="418"/>
      <c r="H3831" s="415"/>
      <c r="I3831" s="419"/>
      <c r="K3831" s="421"/>
    </row>
    <row r="3832" spans="1:11" s="420" customFormat="1" ht="12.75">
      <c r="A3832" s="302"/>
      <c r="B3832" s="415"/>
      <c r="C3832" s="302"/>
      <c r="D3832" s="302"/>
      <c r="E3832" s="302" t="s">
        <v>1297</v>
      </c>
      <c r="F3832" s="418"/>
      <c r="G3832" s="418"/>
      <c r="H3832" s="415"/>
      <c r="I3832" s="419"/>
      <c r="K3832" s="421"/>
    </row>
    <row r="3833" spans="1:13" s="420" customFormat="1" ht="12.75">
      <c r="A3833" s="302"/>
      <c r="B3833" s="422">
        <v>-149585</v>
      </c>
      <c r="C3833" s="415" t="s">
        <v>1293</v>
      </c>
      <c r="D3833" s="302"/>
      <c r="E3833" s="302" t="s">
        <v>1298</v>
      </c>
      <c r="F3833" s="418"/>
      <c r="G3833" s="418"/>
      <c r="H3833" s="415">
        <f>H3832-B3833</f>
        <v>149585</v>
      </c>
      <c r="I3833" s="443">
        <v>279.97</v>
      </c>
      <c r="K3833" s="423"/>
      <c r="M3833" s="424">
        <f>-B3833/I3833</f>
        <v>534.2893881487302</v>
      </c>
    </row>
    <row r="3834" spans="1:13" s="420" customFormat="1" ht="12.75">
      <c r="A3834" s="302"/>
      <c r="B3834" s="415">
        <v>17888</v>
      </c>
      <c r="C3834" s="302" t="s">
        <v>1291</v>
      </c>
      <c r="D3834" s="302"/>
      <c r="E3834" s="302"/>
      <c r="F3834" s="418"/>
      <c r="G3834" s="418" t="s">
        <v>335</v>
      </c>
      <c r="H3834" s="415">
        <f>H3833-B3834</f>
        <v>131697</v>
      </c>
      <c r="I3834" s="443">
        <f>+B3834/M3834</f>
        <v>33.480008010645925</v>
      </c>
      <c r="K3834" s="423"/>
      <c r="M3834" s="444">
        <v>534.289</v>
      </c>
    </row>
    <row r="3835" spans="1:13" s="420" customFormat="1" ht="12.75">
      <c r="A3835" s="302"/>
      <c r="B3835" s="422">
        <f>SUM(B3833:B3834)</f>
        <v>-131697</v>
      </c>
      <c r="C3835" s="417" t="s">
        <v>1292</v>
      </c>
      <c r="D3835" s="302"/>
      <c r="E3835" s="302"/>
      <c r="F3835" s="418"/>
      <c r="G3835" s="418" t="s">
        <v>335</v>
      </c>
      <c r="H3835" s="415">
        <v>0</v>
      </c>
      <c r="I3835" s="443">
        <f>B3835/M3835</f>
        <v>-246.4901953811514</v>
      </c>
      <c r="K3835" s="421"/>
      <c r="M3835" s="424">
        <v>534.289</v>
      </c>
    </row>
    <row r="3836" spans="1:13" s="328" customFormat="1" ht="12.75">
      <c r="A3836" s="325"/>
      <c r="B3836" s="431"/>
      <c r="C3836" s="429"/>
      <c r="D3836" s="325"/>
      <c r="E3836" s="325"/>
      <c r="F3836" s="326"/>
      <c r="G3836" s="326"/>
      <c r="H3836" s="323"/>
      <c r="I3836" s="433"/>
      <c r="K3836" s="430"/>
      <c r="M3836" s="432"/>
    </row>
    <row r="3837" spans="1:13" s="328" customFormat="1" ht="12.75">
      <c r="A3837" s="325"/>
      <c r="B3837" s="431"/>
      <c r="C3837" s="429"/>
      <c r="D3837" s="325"/>
      <c r="E3837" s="325"/>
      <c r="F3837" s="326"/>
      <c r="G3837" s="326"/>
      <c r="H3837" s="323"/>
      <c r="I3837" s="433"/>
      <c r="K3837" s="430"/>
      <c r="M3837" s="432"/>
    </row>
    <row r="3838" spans="1:13" s="328" customFormat="1" ht="12.75">
      <c r="A3838" s="325"/>
      <c r="B3838" s="431"/>
      <c r="C3838" s="429"/>
      <c r="D3838" s="325"/>
      <c r="E3838" s="325"/>
      <c r="F3838" s="326"/>
      <c r="G3838" s="326"/>
      <c r="H3838" s="323"/>
      <c r="I3838" s="433"/>
      <c r="K3838" s="430"/>
      <c r="M3838" s="432"/>
    </row>
    <row r="3839" spans="1:13" s="328" customFormat="1" ht="12.75">
      <c r="A3839" s="325"/>
      <c r="B3839" s="431"/>
      <c r="C3839" s="429"/>
      <c r="D3839" s="325"/>
      <c r="E3839" s="325"/>
      <c r="F3839" s="326"/>
      <c r="G3839" s="326"/>
      <c r="H3839" s="323"/>
      <c r="I3839" s="433"/>
      <c r="K3839" s="430"/>
      <c r="M3839" s="432"/>
    </row>
    <row r="3840" spans="8:13" ht="12.75" hidden="1">
      <c r="H3840" s="6">
        <f aca="true" t="shared" si="223" ref="H3840:H3848">H3839-B3840</f>
        <v>0</v>
      </c>
      <c r="I3840" s="25">
        <f aca="true" t="shared" si="224" ref="I3840:I3849">+B3840/M3840</f>
        <v>0</v>
      </c>
      <c r="M3840" s="2">
        <v>500</v>
      </c>
    </row>
    <row r="3841" spans="8:13" ht="12.75" hidden="1">
      <c r="H3841" s="6">
        <f t="shared" si="223"/>
        <v>0</v>
      </c>
      <c r="I3841" s="25">
        <f t="shared" si="224"/>
        <v>0</v>
      </c>
      <c r="M3841" s="2">
        <v>500</v>
      </c>
    </row>
    <row r="3842" spans="8:13" ht="12.75" hidden="1">
      <c r="H3842" s="6">
        <f t="shared" si="223"/>
        <v>0</v>
      </c>
      <c r="I3842" s="25">
        <f t="shared" si="224"/>
        <v>0</v>
      </c>
      <c r="M3842" s="2">
        <v>500</v>
      </c>
    </row>
    <row r="3843" spans="8:13" ht="12.75" hidden="1">
      <c r="H3843" s="6">
        <f t="shared" si="223"/>
        <v>0</v>
      </c>
      <c r="I3843" s="25">
        <f t="shared" si="224"/>
        <v>0</v>
      </c>
      <c r="M3843" s="2">
        <v>500</v>
      </c>
    </row>
    <row r="3844" spans="8:13" ht="12.75" hidden="1">
      <c r="H3844" s="6">
        <f t="shared" si="223"/>
        <v>0</v>
      </c>
      <c r="I3844" s="25">
        <f t="shared" si="224"/>
        <v>0</v>
      </c>
      <c r="M3844" s="2">
        <v>500</v>
      </c>
    </row>
    <row r="3845" spans="8:13" ht="12.75" hidden="1">
      <c r="H3845" s="6">
        <f t="shared" si="223"/>
        <v>0</v>
      </c>
      <c r="I3845" s="25">
        <f t="shared" si="224"/>
        <v>0</v>
      </c>
      <c r="M3845" s="2">
        <v>500</v>
      </c>
    </row>
    <row r="3846" spans="8:13" ht="12.75" hidden="1">
      <c r="H3846" s="6">
        <f t="shared" si="223"/>
        <v>0</v>
      </c>
      <c r="I3846" s="25">
        <f t="shared" si="224"/>
        <v>0</v>
      </c>
      <c r="M3846" s="2">
        <v>500</v>
      </c>
    </row>
    <row r="3847" spans="8:13" ht="12.75" hidden="1">
      <c r="H3847" s="6">
        <f t="shared" si="223"/>
        <v>0</v>
      </c>
      <c r="I3847" s="25">
        <f t="shared" si="224"/>
        <v>0</v>
      </c>
      <c r="M3847" s="2">
        <v>500</v>
      </c>
    </row>
    <row r="3848" spans="8:13" ht="12.75" hidden="1">
      <c r="H3848" s="6">
        <f t="shared" si="223"/>
        <v>0</v>
      </c>
      <c r="I3848" s="25">
        <f t="shared" si="224"/>
        <v>0</v>
      </c>
      <c r="M3848" s="2">
        <v>500</v>
      </c>
    </row>
    <row r="3849" spans="8:13" ht="12.75" hidden="1">
      <c r="H3849" s="6">
        <f aca="true" t="shared" si="225" ref="H3849:H3912">H3848-B3849</f>
        <v>0</v>
      </c>
      <c r="I3849" s="25">
        <f t="shared" si="224"/>
        <v>0</v>
      </c>
      <c r="M3849" s="2">
        <v>500</v>
      </c>
    </row>
    <row r="3850" spans="8:13" ht="12.75" hidden="1">
      <c r="H3850" s="6">
        <f t="shared" si="225"/>
        <v>0</v>
      </c>
      <c r="I3850" s="25">
        <f aca="true" t="shared" si="226" ref="I3850:I3913">+B3850/M3850</f>
        <v>0</v>
      </c>
      <c r="M3850" s="2">
        <v>500</v>
      </c>
    </row>
    <row r="3851" spans="8:13" ht="12.75" hidden="1">
      <c r="H3851" s="6">
        <f t="shared" si="225"/>
        <v>0</v>
      </c>
      <c r="I3851" s="25">
        <f t="shared" si="226"/>
        <v>0</v>
      </c>
      <c r="M3851" s="2">
        <v>500</v>
      </c>
    </row>
    <row r="3852" spans="8:13" ht="12.75" hidden="1">
      <c r="H3852" s="6">
        <f t="shared" si="225"/>
        <v>0</v>
      </c>
      <c r="I3852" s="25">
        <f t="shared" si="226"/>
        <v>0</v>
      </c>
      <c r="M3852" s="2">
        <v>500</v>
      </c>
    </row>
    <row r="3853" spans="8:13" ht="12.75" hidden="1">
      <c r="H3853" s="6">
        <f t="shared" si="225"/>
        <v>0</v>
      </c>
      <c r="I3853" s="25">
        <f t="shared" si="226"/>
        <v>0</v>
      </c>
      <c r="M3853" s="2">
        <v>500</v>
      </c>
    </row>
    <row r="3854" spans="8:13" ht="12.75" hidden="1">
      <c r="H3854" s="6">
        <f t="shared" si="225"/>
        <v>0</v>
      </c>
      <c r="I3854" s="25">
        <f t="shared" si="226"/>
        <v>0</v>
      </c>
      <c r="M3854" s="2">
        <v>500</v>
      </c>
    </row>
    <row r="3855" spans="8:13" ht="12.75" hidden="1">
      <c r="H3855" s="6">
        <f t="shared" si="225"/>
        <v>0</v>
      </c>
      <c r="I3855" s="25">
        <f t="shared" si="226"/>
        <v>0</v>
      </c>
      <c r="M3855" s="2">
        <v>500</v>
      </c>
    </row>
    <row r="3856" spans="8:13" ht="12.75" hidden="1">
      <c r="H3856" s="6">
        <f t="shared" si="225"/>
        <v>0</v>
      </c>
      <c r="I3856" s="25">
        <f t="shared" si="226"/>
        <v>0</v>
      </c>
      <c r="M3856" s="2">
        <v>500</v>
      </c>
    </row>
    <row r="3857" spans="8:13" ht="12.75" hidden="1">
      <c r="H3857" s="6">
        <f t="shared" si="225"/>
        <v>0</v>
      </c>
      <c r="I3857" s="25">
        <f t="shared" si="226"/>
        <v>0</v>
      </c>
      <c r="M3857" s="2">
        <v>500</v>
      </c>
    </row>
    <row r="3858" spans="8:13" ht="12.75" hidden="1">
      <c r="H3858" s="6">
        <f t="shared" si="225"/>
        <v>0</v>
      </c>
      <c r="I3858" s="25">
        <f t="shared" si="226"/>
        <v>0</v>
      </c>
      <c r="M3858" s="2">
        <v>500</v>
      </c>
    </row>
    <row r="3859" spans="8:13" ht="12.75" hidden="1">
      <c r="H3859" s="6">
        <f t="shared" si="225"/>
        <v>0</v>
      </c>
      <c r="I3859" s="25">
        <f t="shared" si="226"/>
        <v>0</v>
      </c>
      <c r="M3859" s="2">
        <v>500</v>
      </c>
    </row>
    <row r="3860" spans="8:13" ht="12.75" hidden="1">
      <c r="H3860" s="6">
        <f t="shared" si="225"/>
        <v>0</v>
      </c>
      <c r="I3860" s="25">
        <f t="shared" si="226"/>
        <v>0</v>
      </c>
      <c r="M3860" s="2">
        <v>500</v>
      </c>
    </row>
    <row r="3861" spans="8:13" ht="12.75" hidden="1">
      <c r="H3861" s="6">
        <f t="shared" si="225"/>
        <v>0</v>
      </c>
      <c r="I3861" s="25">
        <f t="shared" si="226"/>
        <v>0</v>
      </c>
      <c r="M3861" s="2">
        <v>500</v>
      </c>
    </row>
    <row r="3862" spans="8:13" ht="12.75" hidden="1">
      <c r="H3862" s="6">
        <f t="shared" si="225"/>
        <v>0</v>
      </c>
      <c r="I3862" s="25">
        <f t="shared" si="226"/>
        <v>0</v>
      </c>
      <c r="M3862" s="2">
        <v>500</v>
      </c>
    </row>
    <row r="3863" spans="8:13" ht="12.75" hidden="1">
      <c r="H3863" s="6">
        <f t="shared" si="225"/>
        <v>0</v>
      </c>
      <c r="I3863" s="25">
        <f t="shared" si="226"/>
        <v>0</v>
      </c>
      <c r="M3863" s="2">
        <v>500</v>
      </c>
    </row>
    <row r="3864" spans="8:13" ht="12.75" hidden="1">
      <c r="H3864" s="6">
        <f t="shared" si="225"/>
        <v>0</v>
      </c>
      <c r="I3864" s="25">
        <f t="shared" si="226"/>
        <v>0</v>
      </c>
      <c r="M3864" s="2">
        <v>500</v>
      </c>
    </row>
    <row r="3865" spans="8:13" ht="12.75" hidden="1">
      <c r="H3865" s="6">
        <f t="shared" si="225"/>
        <v>0</v>
      </c>
      <c r="I3865" s="25">
        <f t="shared" si="226"/>
        <v>0</v>
      </c>
      <c r="M3865" s="2">
        <v>500</v>
      </c>
    </row>
    <row r="3866" spans="8:13" ht="12.75" hidden="1">
      <c r="H3866" s="6">
        <f t="shared" si="225"/>
        <v>0</v>
      </c>
      <c r="I3866" s="25">
        <f t="shared" si="226"/>
        <v>0</v>
      </c>
      <c r="M3866" s="2">
        <v>500</v>
      </c>
    </row>
    <row r="3867" spans="8:13" ht="12.75" hidden="1">
      <c r="H3867" s="6">
        <f t="shared" si="225"/>
        <v>0</v>
      </c>
      <c r="I3867" s="25">
        <f t="shared" si="226"/>
        <v>0</v>
      </c>
      <c r="M3867" s="2">
        <v>500</v>
      </c>
    </row>
    <row r="3868" spans="8:13" ht="12.75" hidden="1">
      <c r="H3868" s="6">
        <f t="shared" si="225"/>
        <v>0</v>
      </c>
      <c r="I3868" s="25">
        <f t="shared" si="226"/>
        <v>0</v>
      </c>
      <c r="M3868" s="2">
        <v>500</v>
      </c>
    </row>
    <row r="3869" spans="8:13" ht="12.75" hidden="1">
      <c r="H3869" s="6">
        <f t="shared" si="225"/>
        <v>0</v>
      </c>
      <c r="I3869" s="25">
        <f t="shared" si="226"/>
        <v>0</v>
      </c>
      <c r="M3869" s="2">
        <v>500</v>
      </c>
    </row>
    <row r="3870" spans="8:13" ht="12.75" hidden="1">
      <c r="H3870" s="6">
        <f t="shared" si="225"/>
        <v>0</v>
      </c>
      <c r="I3870" s="25">
        <f t="shared" si="226"/>
        <v>0</v>
      </c>
      <c r="M3870" s="2">
        <v>500</v>
      </c>
    </row>
    <row r="3871" spans="8:13" ht="12.75" hidden="1">
      <c r="H3871" s="6">
        <f t="shared" si="225"/>
        <v>0</v>
      </c>
      <c r="I3871" s="25">
        <f t="shared" si="226"/>
        <v>0</v>
      </c>
      <c r="M3871" s="2">
        <v>500</v>
      </c>
    </row>
    <row r="3872" spans="8:13" ht="12.75" hidden="1">
      <c r="H3872" s="6">
        <f t="shared" si="225"/>
        <v>0</v>
      </c>
      <c r="I3872" s="25">
        <f t="shared" si="226"/>
        <v>0</v>
      </c>
      <c r="M3872" s="2">
        <v>500</v>
      </c>
    </row>
    <row r="3873" spans="8:13" ht="12.75" hidden="1">
      <c r="H3873" s="6">
        <f t="shared" si="225"/>
        <v>0</v>
      </c>
      <c r="I3873" s="25">
        <f t="shared" si="226"/>
        <v>0</v>
      </c>
      <c r="M3873" s="2">
        <v>500</v>
      </c>
    </row>
    <row r="3874" spans="8:13" ht="12.75" hidden="1">
      <c r="H3874" s="6">
        <f t="shared" si="225"/>
        <v>0</v>
      </c>
      <c r="I3874" s="25">
        <f t="shared" si="226"/>
        <v>0</v>
      </c>
      <c r="M3874" s="2">
        <v>500</v>
      </c>
    </row>
    <row r="3875" spans="8:13" ht="12.75" hidden="1">
      <c r="H3875" s="6">
        <f t="shared" si="225"/>
        <v>0</v>
      </c>
      <c r="I3875" s="25">
        <f t="shared" si="226"/>
        <v>0</v>
      </c>
      <c r="M3875" s="2">
        <v>500</v>
      </c>
    </row>
    <row r="3876" spans="8:13" ht="12.75" hidden="1">
      <c r="H3876" s="6">
        <f t="shared" si="225"/>
        <v>0</v>
      </c>
      <c r="I3876" s="25">
        <f t="shared" si="226"/>
        <v>0</v>
      </c>
      <c r="M3876" s="2">
        <v>500</v>
      </c>
    </row>
    <row r="3877" spans="8:13" ht="12.75" hidden="1">
      <c r="H3877" s="6">
        <f t="shared" si="225"/>
        <v>0</v>
      </c>
      <c r="I3877" s="25">
        <f t="shared" si="226"/>
        <v>0</v>
      </c>
      <c r="M3877" s="2">
        <v>500</v>
      </c>
    </row>
    <row r="3878" spans="8:13" ht="12.75" hidden="1">
      <c r="H3878" s="6">
        <f t="shared" si="225"/>
        <v>0</v>
      </c>
      <c r="I3878" s="25">
        <f t="shared" si="226"/>
        <v>0</v>
      </c>
      <c r="M3878" s="2">
        <v>500</v>
      </c>
    </row>
    <row r="3879" spans="8:13" ht="12.75" hidden="1">
      <c r="H3879" s="6">
        <f t="shared" si="225"/>
        <v>0</v>
      </c>
      <c r="I3879" s="25">
        <f t="shared" si="226"/>
        <v>0</v>
      </c>
      <c r="M3879" s="2">
        <v>500</v>
      </c>
    </row>
    <row r="3880" spans="8:13" ht="12.75" hidden="1">
      <c r="H3880" s="6">
        <f t="shared" si="225"/>
        <v>0</v>
      </c>
      <c r="I3880" s="25">
        <f t="shared" si="226"/>
        <v>0</v>
      </c>
      <c r="M3880" s="2">
        <v>500</v>
      </c>
    </row>
    <row r="3881" spans="8:13" ht="12.75" hidden="1">
      <c r="H3881" s="6">
        <f t="shared" si="225"/>
        <v>0</v>
      </c>
      <c r="I3881" s="25">
        <f t="shared" si="226"/>
        <v>0</v>
      </c>
      <c r="M3881" s="2">
        <v>500</v>
      </c>
    </row>
    <row r="3882" spans="8:13" ht="12.75" hidden="1">
      <c r="H3882" s="6">
        <f t="shared" si="225"/>
        <v>0</v>
      </c>
      <c r="I3882" s="25">
        <f t="shared" si="226"/>
        <v>0</v>
      </c>
      <c r="M3882" s="2">
        <v>500</v>
      </c>
    </row>
    <row r="3883" spans="8:13" ht="12.75" hidden="1">
      <c r="H3883" s="6">
        <f t="shared" si="225"/>
        <v>0</v>
      </c>
      <c r="I3883" s="25">
        <f t="shared" si="226"/>
        <v>0</v>
      </c>
      <c r="M3883" s="2">
        <v>500</v>
      </c>
    </row>
    <row r="3884" spans="8:13" ht="12.75" hidden="1">
      <c r="H3884" s="6">
        <f t="shared" si="225"/>
        <v>0</v>
      </c>
      <c r="I3884" s="25">
        <f t="shared" si="226"/>
        <v>0</v>
      </c>
      <c r="M3884" s="2">
        <v>500</v>
      </c>
    </row>
    <row r="3885" spans="8:13" ht="12.75" hidden="1">
      <c r="H3885" s="6">
        <f t="shared" si="225"/>
        <v>0</v>
      </c>
      <c r="I3885" s="25">
        <f t="shared" si="226"/>
        <v>0</v>
      </c>
      <c r="M3885" s="2">
        <v>500</v>
      </c>
    </row>
    <row r="3886" spans="8:13" ht="12.75" hidden="1">
      <c r="H3886" s="6">
        <f t="shared" si="225"/>
        <v>0</v>
      </c>
      <c r="I3886" s="25">
        <f t="shared" si="226"/>
        <v>0</v>
      </c>
      <c r="M3886" s="2">
        <v>500</v>
      </c>
    </row>
    <row r="3887" spans="8:13" ht="12.75" hidden="1">
      <c r="H3887" s="6">
        <f t="shared" si="225"/>
        <v>0</v>
      </c>
      <c r="I3887" s="25">
        <f t="shared" si="226"/>
        <v>0</v>
      </c>
      <c r="M3887" s="2">
        <v>500</v>
      </c>
    </row>
    <row r="3888" spans="8:13" ht="12.75" hidden="1">
      <c r="H3888" s="6">
        <f t="shared" si="225"/>
        <v>0</v>
      </c>
      <c r="I3888" s="25">
        <f t="shared" si="226"/>
        <v>0</v>
      </c>
      <c r="M3888" s="2">
        <v>500</v>
      </c>
    </row>
    <row r="3889" spans="8:13" ht="12.75" hidden="1">
      <c r="H3889" s="6">
        <f t="shared" si="225"/>
        <v>0</v>
      </c>
      <c r="I3889" s="25">
        <f t="shared" si="226"/>
        <v>0</v>
      </c>
      <c r="M3889" s="2">
        <v>500</v>
      </c>
    </row>
    <row r="3890" spans="8:13" ht="12.75" hidden="1">
      <c r="H3890" s="6">
        <f t="shared" si="225"/>
        <v>0</v>
      </c>
      <c r="I3890" s="25">
        <f t="shared" si="226"/>
        <v>0</v>
      </c>
      <c r="M3890" s="2">
        <v>500</v>
      </c>
    </row>
    <row r="3891" spans="8:13" ht="12.75" hidden="1">
      <c r="H3891" s="6">
        <f t="shared" si="225"/>
        <v>0</v>
      </c>
      <c r="I3891" s="25">
        <f t="shared" si="226"/>
        <v>0</v>
      </c>
      <c r="M3891" s="2">
        <v>500</v>
      </c>
    </row>
    <row r="3892" spans="8:13" ht="12.75" hidden="1">
      <c r="H3892" s="6">
        <f t="shared" si="225"/>
        <v>0</v>
      </c>
      <c r="I3892" s="25">
        <f t="shared" si="226"/>
        <v>0</v>
      </c>
      <c r="M3892" s="2">
        <v>500</v>
      </c>
    </row>
    <row r="3893" spans="8:13" ht="12.75" hidden="1">
      <c r="H3893" s="6">
        <f t="shared" si="225"/>
        <v>0</v>
      </c>
      <c r="I3893" s="25">
        <f t="shared" si="226"/>
        <v>0</v>
      </c>
      <c r="M3893" s="2">
        <v>500</v>
      </c>
    </row>
    <row r="3894" spans="8:13" ht="12.75" hidden="1">
      <c r="H3894" s="6">
        <f t="shared" si="225"/>
        <v>0</v>
      </c>
      <c r="I3894" s="25">
        <f t="shared" si="226"/>
        <v>0</v>
      </c>
      <c r="M3894" s="2">
        <v>500</v>
      </c>
    </row>
    <row r="3895" spans="8:13" ht="12.75" hidden="1">
      <c r="H3895" s="6">
        <f t="shared" si="225"/>
        <v>0</v>
      </c>
      <c r="I3895" s="25">
        <f t="shared" si="226"/>
        <v>0</v>
      </c>
      <c r="M3895" s="2">
        <v>500</v>
      </c>
    </row>
    <row r="3896" spans="8:13" ht="12.75" hidden="1">
      <c r="H3896" s="6">
        <f t="shared" si="225"/>
        <v>0</v>
      </c>
      <c r="I3896" s="25">
        <f t="shared" si="226"/>
        <v>0</v>
      </c>
      <c r="M3896" s="2">
        <v>500</v>
      </c>
    </row>
    <row r="3897" spans="8:13" ht="12.75" hidden="1">
      <c r="H3897" s="6">
        <f t="shared" si="225"/>
        <v>0</v>
      </c>
      <c r="I3897" s="25">
        <f t="shared" si="226"/>
        <v>0</v>
      </c>
      <c r="M3897" s="2">
        <v>500</v>
      </c>
    </row>
    <row r="3898" spans="8:13" ht="12.75" hidden="1">
      <c r="H3898" s="6">
        <f t="shared" si="225"/>
        <v>0</v>
      </c>
      <c r="I3898" s="25">
        <f t="shared" si="226"/>
        <v>0</v>
      </c>
      <c r="M3898" s="2">
        <v>500</v>
      </c>
    </row>
    <row r="3899" spans="8:13" ht="12.75" hidden="1">
      <c r="H3899" s="6">
        <f t="shared" si="225"/>
        <v>0</v>
      </c>
      <c r="I3899" s="25">
        <f t="shared" si="226"/>
        <v>0</v>
      </c>
      <c r="M3899" s="2">
        <v>500</v>
      </c>
    </row>
    <row r="3900" spans="8:13" ht="12.75" hidden="1">
      <c r="H3900" s="6">
        <f t="shared" si="225"/>
        <v>0</v>
      </c>
      <c r="I3900" s="25">
        <f t="shared" si="226"/>
        <v>0</v>
      </c>
      <c r="M3900" s="2">
        <v>500</v>
      </c>
    </row>
    <row r="3901" spans="8:13" ht="12.75" hidden="1">
      <c r="H3901" s="6">
        <f t="shared" si="225"/>
        <v>0</v>
      </c>
      <c r="I3901" s="25">
        <f t="shared" si="226"/>
        <v>0</v>
      </c>
      <c r="M3901" s="2">
        <v>500</v>
      </c>
    </row>
    <row r="3902" spans="8:13" ht="12.75" hidden="1">
      <c r="H3902" s="6">
        <f t="shared" si="225"/>
        <v>0</v>
      </c>
      <c r="I3902" s="25">
        <f t="shared" si="226"/>
        <v>0</v>
      </c>
      <c r="M3902" s="2">
        <v>500</v>
      </c>
    </row>
    <row r="3903" spans="8:13" ht="12.75" hidden="1">
      <c r="H3903" s="6">
        <f t="shared" si="225"/>
        <v>0</v>
      </c>
      <c r="I3903" s="25">
        <f t="shared" si="226"/>
        <v>0</v>
      </c>
      <c r="M3903" s="2">
        <v>500</v>
      </c>
    </row>
    <row r="3904" spans="8:13" ht="12.75" hidden="1">
      <c r="H3904" s="6">
        <f t="shared" si="225"/>
        <v>0</v>
      </c>
      <c r="I3904" s="25">
        <f t="shared" si="226"/>
        <v>0</v>
      </c>
      <c r="M3904" s="2">
        <v>500</v>
      </c>
    </row>
    <row r="3905" spans="8:13" ht="12.75" hidden="1">
      <c r="H3905" s="6">
        <f t="shared" si="225"/>
        <v>0</v>
      </c>
      <c r="I3905" s="25">
        <f t="shared" si="226"/>
        <v>0</v>
      </c>
      <c r="M3905" s="2">
        <v>500</v>
      </c>
    </row>
    <row r="3906" spans="8:13" ht="12.75" hidden="1">
      <c r="H3906" s="6">
        <f t="shared" si="225"/>
        <v>0</v>
      </c>
      <c r="I3906" s="25">
        <f t="shared" si="226"/>
        <v>0</v>
      </c>
      <c r="M3906" s="2">
        <v>500</v>
      </c>
    </row>
    <row r="3907" spans="8:13" ht="12.75" hidden="1">
      <c r="H3907" s="6">
        <f t="shared" si="225"/>
        <v>0</v>
      </c>
      <c r="I3907" s="25">
        <f t="shared" si="226"/>
        <v>0</v>
      </c>
      <c r="M3907" s="2">
        <v>500</v>
      </c>
    </row>
    <row r="3908" spans="8:13" ht="12.75" hidden="1">
      <c r="H3908" s="6">
        <f t="shared" si="225"/>
        <v>0</v>
      </c>
      <c r="I3908" s="25">
        <f t="shared" si="226"/>
        <v>0</v>
      </c>
      <c r="M3908" s="2">
        <v>500</v>
      </c>
    </row>
    <row r="3909" spans="8:13" ht="12.75" hidden="1">
      <c r="H3909" s="6">
        <f t="shared" si="225"/>
        <v>0</v>
      </c>
      <c r="I3909" s="25">
        <f t="shared" si="226"/>
        <v>0</v>
      </c>
      <c r="M3909" s="2">
        <v>500</v>
      </c>
    </row>
    <row r="3910" spans="8:13" ht="12.75" hidden="1">
      <c r="H3910" s="6">
        <f t="shared" si="225"/>
        <v>0</v>
      </c>
      <c r="I3910" s="25">
        <f t="shared" si="226"/>
        <v>0</v>
      </c>
      <c r="M3910" s="2">
        <v>500</v>
      </c>
    </row>
    <row r="3911" spans="8:13" ht="12.75" hidden="1">
      <c r="H3911" s="6">
        <f t="shared" si="225"/>
        <v>0</v>
      </c>
      <c r="I3911" s="25">
        <f t="shared" si="226"/>
        <v>0</v>
      </c>
      <c r="M3911" s="2">
        <v>500</v>
      </c>
    </row>
    <row r="3912" spans="8:13" ht="12.75" hidden="1">
      <c r="H3912" s="6">
        <f t="shared" si="225"/>
        <v>0</v>
      </c>
      <c r="I3912" s="25">
        <f t="shared" si="226"/>
        <v>0</v>
      </c>
      <c r="M3912" s="2">
        <v>500</v>
      </c>
    </row>
    <row r="3913" spans="8:13" ht="12.75" hidden="1">
      <c r="H3913" s="6">
        <f aca="true" t="shared" si="227" ref="H3913:H3933">H3912-B3913</f>
        <v>0</v>
      </c>
      <c r="I3913" s="25">
        <f t="shared" si="226"/>
        <v>0</v>
      </c>
      <c r="M3913" s="2">
        <v>500</v>
      </c>
    </row>
    <row r="3914" spans="8:13" ht="12.75" hidden="1">
      <c r="H3914" s="6">
        <f t="shared" si="227"/>
        <v>0</v>
      </c>
      <c r="I3914" s="25">
        <f aca="true" t="shared" si="228" ref="I3914:I3977">+B3914/M3914</f>
        <v>0</v>
      </c>
      <c r="M3914" s="2">
        <v>500</v>
      </c>
    </row>
    <row r="3915" spans="8:13" ht="12.75" hidden="1">
      <c r="H3915" s="6">
        <f t="shared" si="227"/>
        <v>0</v>
      </c>
      <c r="I3915" s="25">
        <f t="shared" si="228"/>
        <v>0</v>
      </c>
      <c r="M3915" s="2">
        <v>500</v>
      </c>
    </row>
    <row r="3916" spans="8:13" ht="12.75" hidden="1">
      <c r="H3916" s="6">
        <f t="shared" si="227"/>
        <v>0</v>
      </c>
      <c r="I3916" s="25">
        <f t="shared" si="228"/>
        <v>0</v>
      </c>
      <c r="M3916" s="2">
        <v>500</v>
      </c>
    </row>
    <row r="3917" spans="8:13" ht="12.75" hidden="1">
      <c r="H3917" s="6">
        <f t="shared" si="227"/>
        <v>0</v>
      </c>
      <c r="I3917" s="25">
        <f t="shared" si="228"/>
        <v>0</v>
      </c>
      <c r="M3917" s="2">
        <v>500</v>
      </c>
    </row>
    <row r="3918" spans="8:13" ht="12.75" hidden="1">
      <c r="H3918" s="6">
        <f t="shared" si="227"/>
        <v>0</v>
      </c>
      <c r="I3918" s="25">
        <f t="shared" si="228"/>
        <v>0</v>
      </c>
      <c r="M3918" s="2">
        <v>500</v>
      </c>
    </row>
    <row r="3919" spans="8:13" ht="12.75" hidden="1">
      <c r="H3919" s="6">
        <f t="shared" si="227"/>
        <v>0</v>
      </c>
      <c r="I3919" s="25">
        <f t="shared" si="228"/>
        <v>0</v>
      </c>
      <c r="M3919" s="2">
        <v>500</v>
      </c>
    </row>
    <row r="3920" spans="8:13" ht="12.75" hidden="1">
      <c r="H3920" s="6">
        <f t="shared" si="227"/>
        <v>0</v>
      </c>
      <c r="I3920" s="25">
        <f t="shared" si="228"/>
        <v>0</v>
      </c>
      <c r="M3920" s="2">
        <v>500</v>
      </c>
    </row>
    <row r="3921" spans="8:13" ht="12.75" hidden="1">
      <c r="H3921" s="6">
        <f t="shared" si="227"/>
        <v>0</v>
      </c>
      <c r="I3921" s="25">
        <f t="shared" si="228"/>
        <v>0</v>
      </c>
      <c r="M3921" s="2">
        <v>500</v>
      </c>
    </row>
    <row r="3922" spans="8:13" ht="12.75" hidden="1">
      <c r="H3922" s="6">
        <f t="shared" si="227"/>
        <v>0</v>
      </c>
      <c r="I3922" s="25">
        <f t="shared" si="228"/>
        <v>0</v>
      </c>
      <c r="M3922" s="2">
        <v>500</v>
      </c>
    </row>
    <row r="3923" spans="8:13" ht="12.75" hidden="1">
      <c r="H3923" s="6">
        <f t="shared" si="227"/>
        <v>0</v>
      </c>
      <c r="I3923" s="25">
        <f t="shared" si="228"/>
        <v>0</v>
      </c>
      <c r="M3923" s="2">
        <v>500</v>
      </c>
    </row>
    <row r="3924" spans="8:13" ht="12.75" hidden="1">
      <c r="H3924" s="6">
        <f t="shared" si="227"/>
        <v>0</v>
      </c>
      <c r="I3924" s="25">
        <f t="shared" si="228"/>
        <v>0</v>
      </c>
      <c r="M3924" s="2">
        <v>500</v>
      </c>
    </row>
    <row r="3925" spans="8:13" ht="12.75" hidden="1">
      <c r="H3925" s="6">
        <f t="shared" si="227"/>
        <v>0</v>
      </c>
      <c r="I3925" s="25">
        <f t="shared" si="228"/>
        <v>0</v>
      </c>
      <c r="M3925" s="2">
        <v>500</v>
      </c>
    </row>
    <row r="3926" spans="8:13" ht="12.75" hidden="1">
      <c r="H3926" s="6">
        <f t="shared" si="227"/>
        <v>0</v>
      </c>
      <c r="I3926" s="25">
        <f t="shared" si="228"/>
        <v>0</v>
      </c>
      <c r="M3926" s="2">
        <v>500</v>
      </c>
    </row>
    <row r="3927" spans="8:13" ht="12.75" hidden="1">
      <c r="H3927" s="6">
        <f t="shared" si="227"/>
        <v>0</v>
      </c>
      <c r="I3927" s="25">
        <f t="shared" si="228"/>
        <v>0</v>
      </c>
      <c r="M3927" s="2">
        <v>500</v>
      </c>
    </row>
    <row r="3928" spans="8:13" ht="12.75" hidden="1">
      <c r="H3928" s="6">
        <f t="shared" si="227"/>
        <v>0</v>
      </c>
      <c r="I3928" s="25">
        <f t="shared" si="228"/>
        <v>0</v>
      </c>
      <c r="M3928" s="2">
        <v>500</v>
      </c>
    </row>
    <row r="3929" spans="8:13" ht="12.75" hidden="1">
      <c r="H3929" s="6">
        <f t="shared" si="227"/>
        <v>0</v>
      </c>
      <c r="I3929" s="25">
        <f t="shared" si="228"/>
        <v>0</v>
      </c>
      <c r="M3929" s="2">
        <v>500</v>
      </c>
    </row>
    <row r="3930" spans="8:13" ht="12.75" hidden="1">
      <c r="H3930" s="6">
        <f t="shared" si="227"/>
        <v>0</v>
      </c>
      <c r="I3930" s="25">
        <f t="shared" si="228"/>
        <v>0</v>
      </c>
      <c r="M3930" s="2">
        <v>500</v>
      </c>
    </row>
    <row r="3931" spans="8:13" ht="12.75" hidden="1">
      <c r="H3931" s="6">
        <f t="shared" si="227"/>
        <v>0</v>
      </c>
      <c r="I3931" s="25">
        <f t="shared" si="228"/>
        <v>0</v>
      </c>
      <c r="M3931" s="2">
        <v>500</v>
      </c>
    </row>
    <row r="3932" spans="8:13" ht="12.75" hidden="1">
      <c r="H3932" s="6">
        <f t="shared" si="227"/>
        <v>0</v>
      </c>
      <c r="I3932" s="25">
        <f t="shared" si="228"/>
        <v>0</v>
      </c>
      <c r="M3932" s="2">
        <v>500</v>
      </c>
    </row>
    <row r="3933" spans="8:13" ht="12.75" hidden="1">
      <c r="H3933" s="6">
        <f t="shared" si="227"/>
        <v>0</v>
      </c>
      <c r="I3933" s="25">
        <f t="shared" si="228"/>
        <v>0</v>
      </c>
      <c r="M3933" s="2">
        <v>500</v>
      </c>
    </row>
    <row r="3934" spans="8:13" ht="12.75" hidden="1">
      <c r="H3934" s="6">
        <f aca="true" t="shared" si="229" ref="H3934:H3997">H3933-B3934</f>
        <v>0</v>
      </c>
      <c r="I3934" s="25">
        <f t="shared" si="228"/>
        <v>0</v>
      </c>
      <c r="M3934" s="2">
        <v>500</v>
      </c>
    </row>
    <row r="3935" spans="8:13" ht="12.75" hidden="1">
      <c r="H3935" s="6">
        <f t="shared" si="229"/>
        <v>0</v>
      </c>
      <c r="I3935" s="25">
        <f t="shared" si="228"/>
        <v>0</v>
      </c>
      <c r="M3935" s="2">
        <v>500</v>
      </c>
    </row>
    <row r="3936" spans="8:13" ht="12.75" hidden="1">
      <c r="H3936" s="6">
        <f t="shared" si="229"/>
        <v>0</v>
      </c>
      <c r="I3936" s="25">
        <f t="shared" si="228"/>
        <v>0</v>
      </c>
      <c r="M3936" s="2">
        <v>500</v>
      </c>
    </row>
    <row r="3937" spans="8:13" ht="12.75" hidden="1">
      <c r="H3937" s="6">
        <f t="shared" si="229"/>
        <v>0</v>
      </c>
      <c r="I3937" s="25">
        <f t="shared" si="228"/>
        <v>0</v>
      </c>
      <c r="M3937" s="2">
        <v>500</v>
      </c>
    </row>
    <row r="3938" spans="8:13" ht="12.75" hidden="1">
      <c r="H3938" s="6">
        <f t="shared" si="229"/>
        <v>0</v>
      </c>
      <c r="I3938" s="25">
        <f t="shared" si="228"/>
        <v>0</v>
      </c>
      <c r="M3938" s="2">
        <v>500</v>
      </c>
    </row>
    <row r="3939" spans="8:13" ht="12.75" hidden="1">
      <c r="H3939" s="6">
        <f t="shared" si="229"/>
        <v>0</v>
      </c>
      <c r="I3939" s="25">
        <f t="shared" si="228"/>
        <v>0</v>
      </c>
      <c r="M3939" s="2">
        <v>500</v>
      </c>
    </row>
    <row r="3940" spans="8:13" ht="12.75" hidden="1">
      <c r="H3940" s="6">
        <f t="shared" si="229"/>
        <v>0</v>
      </c>
      <c r="I3940" s="25">
        <f t="shared" si="228"/>
        <v>0</v>
      </c>
      <c r="M3940" s="2">
        <v>500</v>
      </c>
    </row>
    <row r="3941" spans="8:13" ht="12.75" hidden="1">
      <c r="H3941" s="6">
        <f t="shared" si="229"/>
        <v>0</v>
      </c>
      <c r="I3941" s="25">
        <f t="shared" si="228"/>
        <v>0</v>
      </c>
      <c r="M3941" s="2">
        <v>500</v>
      </c>
    </row>
    <row r="3942" spans="8:13" ht="12.75" hidden="1">
      <c r="H3942" s="6">
        <f t="shared" si="229"/>
        <v>0</v>
      </c>
      <c r="I3942" s="25">
        <f t="shared" si="228"/>
        <v>0</v>
      </c>
      <c r="M3942" s="2">
        <v>500</v>
      </c>
    </row>
    <row r="3943" spans="8:13" ht="12.75" hidden="1">
      <c r="H3943" s="6">
        <f t="shared" si="229"/>
        <v>0</v>
      </c>
      <c r="I3943" s="25">
        <f t="shared" si="228"/>
        <v>0</v>
      </c>
      <c r="M3943" s="2">
        <v>500</v>
      </c>
    </row>
    <row r="3944" spans="8:13" ht="12.75" hidden="1">
      <c r="H3944" s="6">
        <f t="shared" si="229"/>
        <v>0</v>
      </c>
      <c r="I3944" s="25">
        <f t="shared" si="228"/>
        <v>0</v>
      </c>
      <c r="M3944" s="2">
        <v>500</v>
      </c>
    </row>
    <row r="3945" spans="8:13" ht="12.75" hidden="1">
      <c r="H3945" s="6">
        <f t="shared" si="229"/>
        <v>0</v>
      </c>
      <c r="I3945" s="25">
        <f t="shared" si="228"/>
        <v>0</v>
      </c>
      <c r="M3945" s="2">
        <v>500</v>
      </c>
    </row>
    <row r="3946" spans="8:13" ht="12.75" hidden="1">
      <c r="H3946" s="6">
        <f t="shared" si="229"/>
        <v>0</v>
      </c>
      <c r="I3946" s="25">
        <f t="shared" si="228"/>
        <v>0</v>
      </c>
      <c r="M3946" s="2">
        <v>500</v>
      </c>
    </row>
    <row r="3947" spans="8:13" ht="12.75" hidden="1">
      <c r="H3947" s="6">
        <f t="shared" si="229"/>
        <v>0</v>
      </c>
      <c r="I3947" s="25">
        <f t="shared" si="228"/>
        <v>0</v>
      </c>
      <c r="M3947" s="2">
        <v>500</v>
      </c>
    </row>
    <row r="3948" spans="8:13" ht="12.75" hidden="1">
      <c r="H3948" s="6">
        <f t="shared" si="229"/>
        <v>0</v>
      </c>
      <c r="I3948" s="25">
        <f t="shared" si="228"/>
        <v>0</v>
      </c>
      <c r="M3948" s="2">
        <v>500</v>
      </c>
    </row>
    <row r="3949" spans="8:13" ht="12.75" hidden="1">
      <c r="H3949" s="6">
        <f t="shared" si="229"/>
        <v>0</v>
      </c>
      <c r="I3949" s="25">
        <f t="shared" si="228"/>
        <v>0</v>
      </c>
      <c r="M3949" s="2">
        <v>500</v>
      </c>
    </row>
    <row r="3950" spans="8:13" ht="12.75" hidden="1">
      <c r="H3950" s="6">
        <f t="shared" si="229"/>
        <v>0</v>
      </c>
      <c r="I3950" s="25">
        <f t="shared" si="228"/>
        <v>0</v>
      </c>
      <c r="M3950" s="2">
        <v>500</v>
      </c>
    </row>
    <row r="3951" spans="8:13" ht="12.75" hidden="1">
      <c r="H3951" s="6">
        <f t="shared" si="229"/>
        <v>0</v>
      </c>
      <c r="I3951" s="25">
        <f t="shared" si="228"/>
        <v>0</v>
      </c>
      <c r="M3951" s="2">
        <v>500</v>
      </c>
    </row>
    <row r="3952" spans="8:13" ht="12.75" hidden="1">
      <c r="H3952" s="6">
        <f t="shared" si="229"/>
        <v>0</v>
      </c>
      <c r="I3952" s="25">
        <f t="shared" si="228"/>
        <v>0</v>
      </c>
      <c r="M3952" s="2">
        <v>500</v>
      </c>
    </row>
    <row r="3953" spans="8:13" ht="12.75" hidden="1">
      <c r="H3953" s="6">
        <f t="shared" si="229"/>
        <v>0</v>
      </c>
      <c r="I3953" s="25">
        <f t="shared" si="228"/>
        <v>0</v>
      </c>
      <c r="M3953" s="2">
        <v>500</v>
      </c>
    </row>
    <row r="3954" spans="8:13" ht="12.75" hidden="1">
      <c r="H3954" s="6">
        <f t="shared" si="229"/>
        <v>0</v>
      </c>
      <c r="I3954" s="25">
        <f t="shared" si="228"/>
        <v>0</v>
      </c>
      <c r="M3954" s="2">
        <v>500</v>
      </c>
    </row>
    <row r="3955" spans="8:13" ht="12.75" hidden="1">
      <c r="H3955" s="6">
        <f t="shared" si="229"/>
        <v>0</v>
      </c>
      <c r="I3955" s="25">
        <f t="shared" si="228"/>
        <v>0</v>
      </c>
      <c r="M3955" s="2">
        <v>500</v>
      </c>
    </row>
    <row r="3956" spans="8:13" ht="12.75" hidden="1">
      <c r="H3956" s="6">
        <f t="shared" si="229"/>
        <v>0</v>
      </c>
      <c r="I3956" s="25">
        <f t="shared" si="228"/>
        <v>0</v>
      </c>
      <c r="M3956" s="2">
        <v>500</v>
      </c>
    </row>
    <row r="3957" spans="8:13" ht="12.75" hidden="1">
      <c r="H3957" s="6">
        <f t="shared" si="229"/>
        <v>0</v>
      </c>
      <c r="I3957" s="25">
        <f t="shared" si="228"/>
        <v>0</v>
      </c>
      <c r="M3957" s="2">
        <v>500</v>
      </c>
    </row>
    <row r="3958" spans="8:13" ht="12.75" hidden="1">
      <c r="H3958" s="6">
        <f t="shared" si="229"/>
        <v>0</v>
      </c>
      <c r="I3958" s="25">
        <f t="shared" si="228"/>
        <v>0</v>
      </c>
      <c r="M3958" s="2">
        <v>500</v>
      </c>
    </row>
    <row r="3959" spans="8:13" ht="12.75" hidden="1">
      <c r="H3959" s="6">
        <f t="shared" si="229"/>
        <v>0</v>
      </c>
      <c r="I3959" s="25">
        <f t="shared" si="228"/>
        <v>0</v>
      </c>
      <c r="M3959" s="2">
        <v>500</v>
      </c>
    </row>
    <row r="3960" spans="8:13" ht="12.75" hidden="1">
      <c r="H3960" s="6">
        <f t="shared" si="229"/>
        <v>0</v>
      </c>
      <c r="I3960" s="25">
        <f t="shared" si="228"/>
        <v>0</v>
      </c>
      <c r="M3960" s="2">
        <v>500</v>
      </c>
    </row>
    <row r="3961" spans="8:13" ht="12.75" hidden="1">
      <c r="H3961" s="6">
        <f t="shared" si="229"/>
        <v>0</v>
      </c>
      <c r="I3961" s="25">
        <f t="shared" si="228"/>
        <v>0</v>
      </c>
      <c r="M3961" s="2">
        <v>500</v>
      </c>
    </row>
    <row r="3962" spans="8:13" ht="12.75" hidden="1">
      <c r="H3962" s="6">
        <f t="shared" si="229"/>
        <v>0</v>
      </c>
      <c r="I3962" s="25">
        <f t="shared" si="228"/>
        <v>0</v>
      </c>
      <c r="M3962" s="2">
        <v>500</v>
      </c>
    </row>
    <row r="3963" spans="8:13" ht="12.75" hidden="1">
      <c r="H3963" s="6">
        <f t="shared" si="229"/>
        <v>0</v>
      </c>
      <c r="I3963" s="25">
        <f t="shared" si="228"/>
        <v>0</v>
      </c>
      <c r="M3963" s="2">
        <v>500</v>
      </c>
    </row>
    <row r="3964" spans="8:13" ht="12.75" hidden="1">
      <c r="H3964" s="6">
        <f t="shared" si="229"/>
        <v>0</v>
      </c>
      <c r="I3964" s="25">
        <f t="shared" si="228"/>
        <v>0</v>
      </c>
      <c r="M3964" s="2">
        <v>500</v>
      </c>
    </row>
    <row r="3965" spans="8:13" ht="12.75" hidden="1">
      <c r="H3965" s="6">
        <f t="shared" si="229"/>
        <v>0</v>
      </c>
      <c r="I3965" s="25">
        <f t="shared" si="228"/>
        <v>0</v>
      </c>
      <c r="M3965" s="2">
        <v>500</v>
      </c>
    </row>
    <row r="3966" spans="8:13" ht="12.75" hidden="1">
      <c r="H3966" s="6">
        <f t="shared" si="229"/>
        <v>0</v>
      </c>
      <c r="I3966" s="25">
        <f t="shared" si="228"/>
        <v>0</v>
      </c>
      <c r="M3966" s="2">
        <v>500</v>
      </c>
    </row>
    <row r="3967" spans="8:13" ht="12.75" hidden="1">
      <c r="H3967" s="6">
        <f t="shared" si="229"/>
        <v>0</v>
      </c>
      <c r="I3967" s="25">
        <f t="shared" si="228"/>
        <v>0</v>
      </c>
      <c r="M3967" s="2">
        <v>500</v>
      </c>
    </row>
    <row r="3968" spans="8:13" ht="12.75" hidden="1">
      <c r="H3968" s="6">
        <f t="shared" si="229"/>
        <v>0</v>
      </c>
      <c r="I3968" s="25">
        <f t="shared" si="228"/>
        <v>0</v>
      </c>
      <c r="M3968" s="2">
        <v>500</v>
      </c>
    </row>
    <row r="3969" spans="8:13" ht="12.75" hidden="1">
      <c r="H3969" s="6">
        <f t="shared" si="229"/>
        <v>0</v>
      </c>
      <c r="I3969" s="25">
        <f t="shared" si="228"/>
        <v>0</v>
      </c>
      <c r="M3969" s="2">
        <v>500</v>
      </c>
    </row>
    <row r="3970" spans="8:13" ht="12.75" hidden="1">
      <c r="H3970" s="6">
        <f t="shared" si="229"/>
        <v>0</v>
      </c>
      <c r="I3970" s="25">
        <f t="shared" si="228"/>
        <v>0</v>
      </c>
      <c r="M3970" s="2">
        <v>500</v>
      </c>
    </row>
    <row r="3971" spans="8:13" ht="12.75" hidden="1">
      <c r="H3971" s="6">
        <f t="shared" si="229"/>
        <v>0</v>
      </c>
      <c r="I3971" s="25">
        <f t="shared" si="228"/>
        <v>0</v>
      </c>
      <c r="M3971" s="2">
        <v>500</v>
      </c>
    </row>
    <row r="3972" spans="8:13" ht="12.75" hidden="1">
      <c r="H3972" s="6">
        <f t="shared" si="229"/>
        <v>0</v>
      </c>
      <c r="I3972" s="25">
        <f t="shared" si="228"/>
        <v>0</v>
      </c>
      <c r="M3972" s="2">
        <v>500</v>
      </c>
    </row>
    <row r="3973" spans="8:13" ht="12.75" hidden="1">
      <c r="H3973" s="6">
        <f t="shared" si="229"/>
        <v>0</v>
      </c>
      <c r="I3973" s="25">
        <f t="shared" si="228"/>
        <v>0</v>
      </c>
      <c r="M3973" s="2">
        <v>500</v>
      </c>
    </row>
    <row r="3974" spans="8:13" ht="12.75" hidden="1">
      <c r="H3974" s="6">
        <f t="shared" si="229"/>
        <v>0</v>
      </c>
      <c r="I3974" s="25">
        <f t="shared" si="228"/>
        <v>0</v>
      </c>
      <c r="M3974" s="2">
        <v>500</v>
      </c>
    </row>
    <row r="3975" spans="8:13" ht="12.75" hidden="1">
      <c r="H3975" s="6">
        <f t="shared" si="229"/>
        <v>0</v>
      </c>
      <c r="I3975" s="25">
        <f t="shared" si="228"/>
        <v>0</v>
      </c>
      <c r="M3975" s="2">
        <v>500</v>
      </c>
    </row>
    <row r="3976" spans="8:13" ht="12.75" hidden="1">
      <c r="H3976" s="6">
        <f t="shared" si="229"/>
        <v>0</v>
      </c>
      <c r="I3976" s="25">
        <f t="shared" si="228"/>
        <v>0</v>
      </c>
      <c r="M3976" s="2">
        <v>500</v>
      </c>
    </row>
    <row r="3977" spans="8:13" ht="12.75" hidden="1">
      <c r="H3977" s="6">
        <f t="shared" si="229"/>
        <v>0</v>
      </c>
      <c r="I3977" s="25">
        <f t="shared" si="228"/>
        <v>0</v>
      </c>
      <c r="M3977" s="2">
        <v>500</v>
      </c>
    </row>
    <row r="3978" spans="8:13" ht="12.75" hidden="1">
      <c r="H3978" s="6">
        <f t="shared" si="229"/>
        <v>0</v>
      </c>
      <c r="I3978" s="25">
        <f aca="true" t="shared" si="230" ref="I3978:I4041">+B3978/M3978</f>
        <v>0</v>
      </c>
      <c r="M3978" s="2">
        <v>500</v>
      </c>
    </row>
    <row r="3979" spans="8:13" ht="12.75" hidden="1">
      <c r="H3979" s="6">
        <f t="shared" si="229"/>
        <v>0</v>
      </c>
      <c r="I3979" s="25">
        <f t="shared" si="230"/>
        <v>0</v>
      </c>
      <c r="M3979" s="2">
        <v>500</v>
      </c>
    </row>
    <row r="3980" spans="8:13" ht="12.75" hidden="1">
      <c r="H3980" s="6">
        <f t="shared" si="229"/>
        <v>0</v>
      </c>
      <c r="I3980" s="25">
        <f t="shared" si="230"/>
        <v>0</v>
      </c>
      <c r="M3980" s="2">
        <v>500</v>
      </c>
    </row>
    <row r="3981" spans="8:13" ht="12.75" hidden="1">
      <c r="H3981" s="6">
        <f t="shared" si="229"/>
        <v>0</v>
      </c>
      <c r="I3981" s="25">
        <f t="shared" si="230"/>
        <v>0</v>
      </c>
      <c r="M3981" s="2">
        <v>500</v>
      </c>
    </row>
    <row r="3982" spans="8:13" ht="12.75" hidden="1">
      <c r="H3982" s="6">
        <f t="shared" si="229"/>
        <v>0</v>
      </c>
      <c r="I3982" s="25">
        <f t="shared" si="230"/>
        <v>0</v>
      </c>
      <c r="M3982" s="2">
        <v>500</v>
      </c>
    </row>
    <row r="3983" spans="8:13" ht="12.75" hidden="1">
      <c r="H3983" s="6">
        <f t="shared" si="229"/>
        <v>0</v>
      </c>
      <c r="I3983" s="25">
        <f t="shared" si="230"/>
        <v>0</v>
      </c>
      <c r="M3983" s="2">
        <v>500</v>
      </c>
    </row>
    <row r="3984" spans="8:13" ht="12.75" hidden="1">
      <c r="H3984" s="6">
        <f t="shared" si="229"/>
        <v>0</v>
      </c>
      <c r="I3984" s="25">
        <f t="shared" si="230"/>
        <v>0</v>
      </c>
      <c r="M3984" s="2">
        <v>500</v>
      </c>
    </row>
    <row r="3985" spans="8:13" ht="12.75" hidden="1">
      <c r="H3985" s="6">
        <f t="shared" si="229"/>
        <v>0</v>
      </c>
      <c r="I3985" s="25">
        <f t="shared" si="230"/>
        <v>0</v>
      </c>
      <c r="M3985" s="2">
        <v>500</v>
      </c>
    </row>
    <row r="3986" spans="8:13" ht="12.75" hidden="1">
      <c r="H3986" s="6">
        <f t="shared" si="229"/>
        <v>0</v>
      </c>
      <c r="I3986" s="25">
        <f t="shared" si="230"/>
        <v>0</v>
      </c>
      <c r="M3986" s="2">
        <v>500</v>
      </c>
    </row>
    <row r="3987" spans="8:13" ht="12.75" hidden="1">
      <c r="H3987" s="6">
        <f t="shared" si="229"/>
        <v>0</v>
      </c>
      <c r="I3987" s="25">
        <f t="shared" si="230"/>
        <v>0</v>
      </c>
      <c r="M3987" s="2">
        <v>500</v>
      </c>
    </row>
    <row r="3988" spans="8:13" ht="12.75" hidden="1">
      <c r="H3988" s="6">
        <f t="shared" si="229"/>
        <v>0</v>
      </c>
      <c r="I3988" s="25">
        <f t="shared" si="230"/>
        <v>0</v>
      </c>
      <c r="M3988" s="2">
        <v>500</v>
      </c>
    </row>
    <row r="3989" spans="8:13" ht="12.75" hidden="1">
      <c r="H3989" s="6">
        <f t="shared" si="229"/>
        <v>0</v>
      </c>
      <c r="I3989" s="25">
        <f t="shared" si="230"/>
        <v>0</v>
      </c>
      <c r="M3989" s="2">
        <v>500</v>
      </c>
    </row>
    <row r="3990" spans="8:13" ht="12.75" hidden="1">
      <c r="H3990" s="6">
        <f t="shared" si="229"/>
        <v>0</v>
      </c>
      <c r="I3990" s="25">
        <f t="shared" si="230"/>
        <v>0</v>
      </c>
      <c r="M3990" s="2">
        <v>500</v>
      </c>
    </row>
    <row r="3991" spans="8:13" ht="12.75" hidden="1">
      <c r="H3991" s="6">
        <f t="shared" si="229"/>
        <v>0</v>
      </c>
      <c r="I3991" s="25">
        <f t="shared" si="230"/>
        <v>0</v>
      </c>
      <c r="M3991" s="2">
        <v>500</v>
      </c>
    </row>
    <row r="3992" spans="8:13" ht="12.75" hidden="1">
      <c r="H3992" s="6">
        <f t="shared" si="229"/>
        <v>0</v>
      </c>
      <c r="I3992" s="25">
        <f t="shared" si="230"/>
        <v>0</v>
      </c>
      <c r="M3992" s="2">
        <v>500</v>
      </c>
    </row>
    <row r="3993" spans="8:13" ht="12.75" hidden="1">
      <c r="H3993" s="6">
        <f t="shared" si="229"/>
        <v>0</v>
      </c>
      <c r="I3993" s="25">
        <f t="shared" si="230"/>
        <v>0</v>
      </c>
      <c r="M3993" s="2">
        <v>500</v>
      </c>
    </row>
    <row r="3994" spans="8:13" ht="12.75" hidden="1">
      <c r="H3994" s="6">
        <f t="shared" si="229"/>
        <v>0</v>
      </c>
      <c r="I3994" s="25">
        <f t="shared" si="230"/>
        <v>0</v>
      </c>
      <c r="M3994" s="2">
        <v>500</v>
      </c>
    </row>
    <row r="3995" spans="8:13" ht="12.75" hidden="1">
      <c r="H3995" s="6">
        <f t="shared" si="229"/>
        <v>0</v>
      </c>
      <c r="I3995" s="25">
        <f t="shared" si="230"/>
        <v>0</v>
      </c>
      <c r="M3995" s="2">
        <v>500</v>
      </c>
    </row>
    <row r="3996" spans="8:13" ht="12.75" hidden="1">
      <c r="H3996" s="6">
        <f t="shared" si="229"/>
        <v>0</v>
      </c>
      <c r="I3996" s="25">
        <f t="shared" si="230"/>
        <v>0</v>
      </c>
      <c r="M3996" s="2">
        <v>500</v>
      </c>
    </row>
    <row r="3997" spans="8:13" ht="12.75" hidden="1">
      <c r="H3997" s="6">
        <f t="shared" si="229"/>
        <v>0</v>
      </c>
      <c r="I3997" s="25">
        <f t="shared" si="230"/>
        <v>0</v>
      </c>
      <c r="M3997" s="2">
        <v>500</v>
      </c>
    </row>
    <row r="3998" spans="8:13" ht="12.75" hidden="1">
      <c r="H3998" s="6">
        <f aca="true" t="shared" si="231" ref="H3998:H4061">H3997-B3998</f>
        <v>0</v>
      </c>
      <c r="I3998" s="25">
        <f t="shared" si="230"/>
        <v>0</v>
      </c>
      <c r="M3998" s="2">
        <v>500</v>
      </c>
    </row>
    <row r="3999" spans="8:13" ht="12.75" hidden="1">
      <c r="H3999" s="6">
        <f t="shared" si="231"/>
        <v>0</v>
      </c>
      <c r="I3999" s="25">
        <f t="shared" si="230"/>
        <v>0</v>
      </c>
      <c r="M3999" s="2">
        <v>500</v>
      </c>
    </row>
    <row r="4000" spans="8:13" ht="12.75" hidden="1">
      <c r="H4000" s="6">
        <f t="shared" si="231"/>
        <v>0</v>
      </c>
      <c r="I4000" s="25">
        <f t="shared" si="230"/>
        <v>0</v>
      </c>
      <c r="M4000" s="2">
        <v>500</v>
      </c>
    </row>
    <row r="4001" spans="8:13" ht="12.75" hidden="1">
      <c r="H4001" s="6">
        <f t="shared" si="231"/>
        <v>0</v>
      </c>
      <c r="I4001" s="25">
        <f t="shared" si="230"/>
        <v>0</v>
      </c>
      <c r="M4001" s="2">
        <v>500</v>
      </c>
    </row>
    <row r="4002" spans="8:13" ht="12.75" hidden="1">
      <c r="H4002" s="6">
        <f t="shared" si="231"/>
        <v>0</v>
      </c>
      <c r="I4002" s="25">
        <f t="shared" si="230"/>
        <v>0</v>
      </c>
      <c r="M4002" s="2">
        <v>500</v>
      </c>
    </row>
    <row r="4003" spans="8:13" ht="12.75" hidden="1">
      <c r="H4003" s="6">
        <f t="shared" si="231"/>
        <v>0</v>
      </c>
      <c r="I4003" s="25">
        <f t="shared" si="230"/>
        <v>0</v>
      </c>
      <c r="M4003" s="2">
        <v>500</v>
      </c>
    </row>
    <row r="4004" spans="8:13" ht="12.75" hidden="1">
      <c r="H4004" s="6">
        <f t="shared" si="231"/>
        <v>0</v>
      </c>
      <c r="I4004" s="25">
        <f t="shared" si="230"/>
        <v>0</v>
      </c>
      <c r="M4004" s="2">
        <v>500</v>
      </c>
    </row>
    <row r="4005" spans="8:13" ht="12.75" hidden="1">
      <c r="H4005" s="6">
        <f t="shared" si="231"/>
        <v>0</v>
      </c>
      <c r="I4005" s="25">
        <f t="shared" si="230"/>
        <v>0</v>
      </c>
      <c r="M4005" s="2">
        <v>500</v>
      </c>
    </row>
    <row r="4006" spans="8:13" ht="12.75" hidden="1">
      <c r="H4006" s="6">
        <f t="shared" si="231"/>
        <v>0</v>
      </c>
      <c r="I4006" s="25">
        <f t="shared" si="230"/>
        <v>0</v>
      </c>
      <c r="M4006" s="2">
        <v>500</v>
      </c>
    </row>
    <row r="4007" spans="8:13" ht="12.75" hidden="1">
      <c r="H4007" s="6">
        <f t="shared" si="231"/>
        <v>0</v>
      </c>
      <c r="I4007" s="25">
        <f t="shared" si="230"/>
        <v>0</v>
      </c>
      <c r="M4007" s="2">
        <v>500</v>
      </c>
    </row>
    <row r="4008" spans="8:13" ht="12.75" hidden="1">
      <c r="H4008" s="6">
        <f t="shared" si="231"/>
        <v>0</v>
      </c>
      <c r="I4008" s="25">
        <f t="shared" si="230"/>
        <v>0</v>
      </c>
      <c r="M4008" s="2">
        <v>500</v>
      </c>
    </row>
    <row r="4009" spans="8:13" ht="12.75" hidden="1">
      <c r="H4009" s="6">
        <f t="shared" si="231"/>
        <v>0</v>
      </c>
      <c r="I4009" s="25">
        <f t="shared" si="230"/>
        <v>0</v>
      </c>
      <c r="M4009" s="2">
        <v>500</v>
      </c>
    </row>
    <row r="4010" spans="8:13" ht="12.75" hidden="1">
      <c r="H4010" s="6">
        <f t="shared" si="231"/>
        <v>0</v>
      </c>
      <c r="I4010" s="25">
        <f t="shared" si="230"/>
        <v>0</v>
      </c>
      <c r="M4010" s="2">
        <v>500</v>
      </c>
    </row>
    <row r="4011" spans="8:13" ht="12.75" hidden="1">
      <c r="H4011" s="6">
        <f t="shared" si="231"/>
        <v>0</v>
      </c>
      <c r="I4011" s="25">
        <f t="shared" si="230"/>
        <v>0</v>
      </c>
      <c r="M4011" s="2">
        <v>500</v>
      </c>
    </row>
    <row r="4012" spans="8:13" ht="12.75" hidden="1">
      <c r="H4012" s="6">
        <f t="shared" si="231"/>
        <v>0</v>
      </c>
      <c r="I4012" s="25">
        <f t="shared" si="230"/>
        <v>0</v>
      </c>
      <c r="M4012" s="2">
        <v>500</v>
      </c>
    </row>
    <row r="4013" spans="8:13" ht="12.75" hidden="1">
      <c r="H4013" s="6">
        <f t="shared" si="231"/>
        <v>0</v>
      </c>
      <c r="I4013" s="25">
        <f t="shared" si="230"/>
        <v>0</v>
      </c>
      <c r="M4013" s="2">
        <v>500</v>
      </c>
    </row>
    <row r="4014" spans="8:13" ht="12.75" hidden="1">
      <c r="H4014" s="6">
        <f t="shared" si="231"/>
        <v>0</v>
      </c>
      <c r="I4014" s="25">
        <f t="shared" si="230"/>
        <v>0</v>
      </c>
      <c r="M4014" s="2">
        <v>500</v>
      </c>
    </row>
    <row r="4015" spans="8:13" ht="12.75" hidden="1">
      <c r="H4015" s="6">
        <f t="shared" si="231"/>
        <v>0</v>
      </c>
      <c r="I4015" s="25">
        <f t="shared" si="230"/>
        <v>0</v>
      </c>
      <c r="M4015" s="2">
        <v>500</v>
      </c>
    </row>
    <row r="4016" spans="8:13" ht="12.75" hidden="1">
      <c r="H4016" s="6">
        <f t="shared" si="231"/>
        <v>0</v>
      </c>
      <c r="I4016" s="25">
        <f t="shared" si="230"/>
        <v>0</v>
      </c>
      <c r="M4016" s="2">
        <v>500</v>
      </c>
    </row>
    <row r="4017" spans="8:13" ht="12.75" hidden="1">
      <c r="H4017" s="6">
        <f t="shared" si="231"/>
        <v>0</v>
      </c>
      <c r="I4017" s="25">
        <f t="shared" si="230"/>
        <v>0</v>
      </c>
      <c r="M4017" s="2">
        <v>500</v>
      </c>
    </row>
    <row r="4018" spans="8:13" ht="12.75" hidden="1">
      <c r="H4018" s="6">
        <f t="shared" si="231"/>
        <v>0</v>
      </c>
      <c r="I4018" s="25">
        <f t="shared" si="230"/>
        <v>0</v>
      </c>
      <c r="M4018" s="2">
        <v>500</v>
      </c>
    </row>
    <row r="4019" spans="8:13" ht="12.75" hidden="1">
      <c r="H4019" s="6">
        <f t="shared" si="231"/>
        <v>0</v>
      </c>
      <c r="I4019" s="25">
        <f t="shared" si="230"/>
        <v>0</v>
      </c>
      <c r="M4019" s="2">
        <v>500</v>
      </c>
    </row>
    <row r="4020" spans="8:13" ht="12.75" hidden="1">
      <c r="H4020" s="6">
        <f t="shared" si="231"/>
        <v>0</v>
      </c>
      <c r="I4020" s="25">
        <f t="shared" si="230"/>
        <v>0</v>
      </c>
      <c r="M4020" s="2">
        <v>500</v>
      </c>
    </row>
    <row r="4021" spans="8:13" ht="12.75" hidden="1">
      <c r="H4021" s="6">
        <f t="shared" si="231"/>
        <v>0</v>
      </c>
      <c r="I4021" s="25">
        <f t="shared" si="230"/>
        <v>0</v>
      </c>
      <c r="M4021" s="2">
        <v>500</v>
      </c>
    </row>
    <row r="4022" spans="8:13" ht="12.75" hidden="1">
      <c r="H4022" s="6">
        <f t="shared" si="231"/>
        <v>0</v>
      </c>
      <c r="I4022" s="25">
        <f t="shared" si="230"/>
        <v>0</v>
      </c>
      <c r="M4022" s="2">
        <v>500</v>
      </c>
    </row>
    <row r="4023" spans="8:13" ht="12.75" hidden="1">
      <c r="H4023" s="6">
        <f t="shared" si="231"/>
        <v>0</v>
      </c>
      <c r="I4023" s="25">
        <f t="shared" si="230"/>
        <v>0</v>
      </c>
      <c r="M4023" s="2">
        <v>500</v>
      </c>
    </row>
    <row r="4024" spans="8:13" ht="12.75" hidden="1">
      <c r="H4024" s="6">
        <f t="shared" si="231"/>
        <v>0</v>
      </c>
      <c r="I4024" s="25">
        <f t="shared" si="230"/>
        <v>0</v>
      </c>
      <c r="M4024" s="2">
        <v>500</v>
      </c>
    </row>
    <row r="4025" spans="8:13" ht="12.75" hidden="1">
      <c r="H4025" s="6">
        <f t="shared" si="231"/>
        <v>0</v>
      </c>
      <c r="I4025" s="25">
        <f t="shared" si="230"/>
        <v>0</v>
      </c>
      <c r="M4025" s="2">
        <v>500</v>
      </c>
    </row>
    <row r="4026" spans="8:13" ht="12.75" hidden="1">
      <c r="H4026" s="6">
        <f t="shared" si="231"/>
        <v>0</v>
      </c>
      <c r="I4026" s="25">
        <f t="shared" si="230"/>
        <v>0</v>
      </c>
      <c r="M4026" s="2">
        <v>500</v>
      </c>
    </row>
    <row r="4027" spans="8:13" ht="12.75" hidden="1">
      <c r="H4027" s="6">
        <f t="shared" si="231"/>
        <v>0</v>
      </c>
      <c r="I4027" s="25">
        <f t="shared" si="230"/>
        <v>0</v>
      </c>
      <c r="M4027" s="2">
        <v>500</v>
      </c>
    </row>
    <row r="4028" spans="8:13" ht="12.75" hidden="1">
      <c r="H4028" s="6">
        <f t="shared" si="231"/>
        <v>0</v>
      </c>
      <c r="I4028" s="25">
        <f t="shared" si="230"/>
        <v>0</v>
      </c>
      <c r="M4028" s="2">
        <v>500</v>
      </c>
    </row>
    <row r="4029" spans="8:13" ht="12.75" hidden="1">
      <c r="H4029" s="6">
        <f t="shared" si="231"/>
        <v>0</v>
      </c>
      <c r="I4029" s="25">
        <f t="shared" si="230"/>
        <v>0</v>
      </c>
      <c r="M4029" s="2">
        <v>500</v>
      </c>
    </row>
    <row r="4030" spans="8:13" ht="12.75" hidden="1">
      <c r="H4030" s="6">
        <f t="shared" si="231"/>
        <v>0</v>
      </c>
      <c r="I4030" s="25">
        <f t="shared" si="230"/>
        <v>0</v>
      </c>
      <c r="M4030" s="2">
        <v>500</v>
      </c>
    </row>
    <row r="4031" spans="8:13" ht="12.75" hidden="1">
      <c r="H4031" s="6">
        <f t="shared" si="231"/>
        <v>0</v>
      </c>
      <c r="I4031" s="25">
        <f t="shared" si="230"/>
        <v>0</v>
      </c>
      <c r="M4031" s="2">
        <v>500</v>
      </c>
    </row>
    <row r="4032" spans="8:13" ht="12.75" hidden="1">
      <c r="H4032" s="6">
        <f t="shared" si="231"/>
        <v>0</v>
      </c>
      <c r="I4032" s="25">
        <f t="shared" si="230"/>
        <v>0</v>
      </c>
      <c r="M4032" s="2">
        <v>500</v>
      </c>
    </row>
    <row r="4033" spans="8:13" ht="12.75" hidden="1">
      <c r="H4033" s="6">
        <f t="shared" si="231"/>
        <v>0</v>
      </c>
      <c r="I4033" s="25">
        <f t="shared" si="230"/>
        <v>0</v>
      </c>
      <c r="M4033" s="2">
        <v>500</v>
      </c>
    </row>
    <row r="4034" spans="8:13" ht="12.75" hidden="1">
      <c r="H4034" s="6">
        <f t="shared" si="231"/>
        <v>0</v>
      </c>
      <c r="I4034" s="25">
        <f t="shared" si="230"/>
        <v>0</v>
      </c>
      <c r="M4034" s="2">
        <v>500</v>
      </c>
    </row>
    <row r="4035" spans="8:13" ht="12.75" hidden="1">
      <c r="H4035" s="6">
        <f t="shared" si="231"/>
        <v>0</v>
      </c>
      <c r="I4035" s="25">
        <f t="shared" si="230"/>
        <v>0</v>
      </c>
      <c r="M4035" s="2">
        <v>500</v>
      </c>
    </row>
    <row r="4036" spans="8:13" ht="12.75" hidden="1">
      <c r="H4036" s="6">
        <f t="shared" si="231"/>
        <v>0</v>
      </c>
      <c r="I4036" s="25">
        <f t="shared" si="230"/>
        <v>0</v>
      </c>
      <c r="M4036" s="2">
        <v>500</v>
      </c>
    </row>
    <row r="4037" spans="8:13" ht="12.75" hidden="1">
      <c r="H4037" s="6">
        <f t="shared" si="231"/>
        <v>0</v>
      </c>
      <c r="I4037" s="25">
        <f t="shared" si="230"/>
        <v>0</v>
      </c>
      <c r="M4037" s="2">
        <v>500</v>
      </c>
    </row>
    <row r="4038" spans="8:13" ht="12.75" hidden="1">
      <c r="H4038" s="6">
        <f t="shared" si="231"/>
        <v>0</v>
      </c>
      <c r="I4038" s="25">
        <f t="shared" si="230"/>
        <v>0</v>
      </c>
      <c r="M4038" s="2">
        <v>500</v>
      </c>
    </row>
    <row r="4039" spans="8:13" ht="12.75" hidden="1">
      <c r="H4039" s="6">
        <f t="shared" si="231"/>
        <v>0</v>
      </c>
      <c r="I4039" s="25">
        <f t="shared" si="230"/>
        <v>0</v>
      </c>
      <c r="M4039" s="2">
        <v>500</v>
      </c>
    </row>
    <row r="4040" spans="8:13" ht="12.75" hidden="1">
      <c r="H4040" s="6">
        <f t="shared" si="231"/>
        <v>0</v>
      </c>
      <c r="I4040" s="25">
        <f t="shared" si="230"/>
        <v>0</v>
      </c>
      <c r="M4040" s="2">
        <v>500</v>
      </c>
    </row>
    <row r="4041" spans="8:13" ht="12.75" hidden="1">
      <c r="H4041" s="6">
        <f t="shared" si="231"/>
        <v>0</v>
      </c>
      <c r="I4041" s="25">
        <f t="shared" si="230"/>
        <v>0</v>
      </c>
      <c r="M4041" s="2">
        <v>500</v>
      </c>
    </row>
    <row r="4042" spans="8:13" ht="12.75" hidden="1">
      <c r="H4042" s="6">
        <f t="shared" si="231"/>
        <v>0</v>
      </c>
      <c r="I4042" s="25">
        <f aca="true" t="shared" si="232" ref="I4042:I4105">+B4042/M4042</f>
        <v>0</v>
      </c>
      <c r="M4042" s="2">
        <v>500</v>
      </c>
    </row>
    <row r="4043" spans="8:13" ht="12.75" hidden="1">
      <c r="H4043" s="6">
        <f t="shared" si="231"/>
        <v>0</v>
      </c>
      <c r="I4043" s="25">
        <f t="shared" si="232"/>
        <v>0</v>
      </c>
      <c r="M4043" s="2">
        <v>500</v>
      </c>
    </row>
    <row r="4044" spans="8:13" ht="12.75" hidden="1">
      <c r="H4044" s="6">
        <f t="shared" si="231"/>
        <v>0</v>
      </c>
      <c r="I4044" s="25">
        <f t="shared" si="232"/>
        <v>0</v>
      </c>
      <c r="M4044" s="2">
        <v>500</v>
      </c>
    </row>
    <row r="4045" spans="8:13" ht="12.75" hidden="1">
      <c r="H4045" s="6">
        <f t="shared" si="231"/>
        <v>0</v>
      </c>
      <c r="I4045" s="25">
        <f t="shared" si="232"/>
        <v>0</v>
      </c>
      <c r="M4045" s="2">
        <v>500</v>
      </c>
    </row>
    <row r="4046" spans="8:13" ht="12.75" hidden="1">
      <c r="H4046" s="6">
        <f t="shared" si="231"/>
        <v>0</v>
      </c>
      <c r="I4046" s="25">
        <f t="shared" si="232"/>
        <v>0</v>
      </c>
      <c r="M4046" s="2">
        <v>500</v>
      </c>
    </row>
    <row r="4047" spans="8:13" ht="12.75" hidden="1">
      <c r="H4047" s="6">
        <f t="shared" si="231"/>
        <v>0</v>
      </c>
      <c r="I4047" s="25">
        <f t="shared" si="232"/>
        <v>0</v>
      </c>
      <c r="M4047" s="2">
        <v>500</v>
      </c>
    </row>
    <row r="4048" spans="8:13" ht="12.75" hidden="1">
      <c r="H4048" s="6">
        <f t="shared" si="231"/>
        <v>0</v>
      </c>
      <c r="I4048" s="25">
        <f t="shared" si="232"/>
        <v>0</v>
      </c>
      <c r="M4048" s="2">
        <v>500</v>
      </c>
    </row>
    <row r="4049" spans="8:13" ht="12.75" hidden="1">
      <c r="H4049" s="6">
        <f t="shared" si="231"/>
        <v>0</v>
      </c>
      <c r="I4049" s="25">
        <f t="shared" si="232"/>
        <v>0</v>
      </c>
      <c r="M4049" s="2">
        <v>500</v>
      </c>
    </row>
    <row r="4050" spans="8:13" ht="12.75" hidden="1">
      <c r="H4050" s="6">
        <f t="shared" si="231"/>
        <v>0</v>
      </c>
      <c r="I4050" s="25">
        <f t="shared" si="232"/>
        <v>0</v>
      </c>
      <c r="M4050" s="2">
        <v>500</v>
      </c>
    </row>
    <row r="4051" spans="8:13" ht="12.75" hidden="1">
      <c r="H4051" s="6">
        <f t="shared" si="231"/>
        <v>0</v>
      </c>
      <c r="I4051" s="25">
        <f t="shared" si="232"/>
        <v>0</v>
      </c>
      <c r="M4051" s="2">
        <v>500</v>
      </c>
    </row>
    <row r="4052" spans="8:13" ht="12.75" hidden="1">
      <c r="H4052" s="6">
        <f t="shared" si="231"/>
        <v>0</v>
      </c>
      <c r="I4052" s="25">
        <f t="shared" si="232"/>
        <v>0</v>
      </c>
      <c r="M4052" s="2">
        <v>500</v>
      </c>
    </row>
    <row r="4053" spans="8:13" ht="12.75" hidden="1">
      <c r="H4053" s="6">
        <f t="shared" si="231"/>
        <v>0</v>
      </c>
      <c r="I4053" s="25">
        <f t="shared" si="232"/>
        <v>0</v>
      </c>
      <c r="M4053" s="2">
        <v>500</v>
      </c>
    </row>
    <row r="4054" spans="8:13" ht="12.75" hidden="1">
      <c r="H4054" s="6">
        <f t="shared" si="231"/>
        <v>0</v>
      </c>
      <c r="I4054" s="25">
        <f t="shared" si="232"/>
        <v>0</v>
      </c>
      <c r="M4054" s="2">
        <v>500</v>
      </c>
    </row>
    <row r="4055" spans="8:13" ht="12.75" hidden="1">
      <c r="H4055" s="6">
        <f t="shared" si="231"/>
        <v>0</v>
      </c>
      <c r="I4055" s="25">
        <f t="shared" si="232"/>
        <v>0</v>
      </c>
      <c r="M4055" s="2">
        <v>500</v>
      </c>
    </row>
    <row r="4056" spans="8:13" ht="12.75" hidden="1">
      <c r="H4056" s="6">
        <f t="shared" si="231"/>
        <v>0</v>
      </c>
      <c r="I4056" s="25">
        <f t="shared" si="232"/>
        <v>0</v>
      </c>
      <c r="M4056" s="2">
        <v>500</v>
      </c>
    </row>
    <row r="4057" spans="8:13" ht="12.75" hidden="1">
      <c r="H4057" s="6">
        <f t="shared" si="231"/>
        <v>0</v>
      </c>
      <c r="I4057" s="25">
        <f t="shared" si="232"/>
        <v>0</v>
      </c>
      <c r="M4057" s="2">
        <v>500</v>
      </c>
    </row>
    <row r="4058" spans="8:13" ht="12.75" hidden="1">
      <c r="H4058" s="6">
        <f t="shared" si="231"/>
        <v>0</v>
      </c>
      <c r="I4058" s="25">
        <f t="shared" si="232"/>
        <v>0</v>
      </c>
      <c r="M4058" s="2">
        <v>500</v>
      </c>
    </row>
    <row r="4059" spans="8:13" ht="12.75" hidden="1">
      <c r="H4059" s="6">
        <f t="shared" si="231"/>
        <v>0</v>
      </c>
      <c r="I4059" s="25">
        <f t="shared" si="232"/>
        <v>0</v>
      </c>
      <c r="M4059" s="2">
        <v>500</v>
      </c>
    </row>
    <row r="4060" spans="8:13" ht="12.75" hidden="1">
      <c r="H4060" s="6">
        <f t="shared" si="231"/>
        <v>0</v>
      </c>
      <c r="I4060" s="25">
        <f t="shared" si="232"/>
        <v>0</v>
      </c>
      <c r="M4060" s="2">
        <v>500</v>
      </c>
    </row>
    <row r="4061" spans="8:13" ht="12.75" hidden="1">
      <c r="H4061" s="6">
        <f t="shared" si="231"/>
        <v>0</v>
      </c>
      <c r="I4061" s="25">
        <f t="shared" si="232"/>
        <v>0</v>
      </c>
      <c r="M4061" s="2">
        <v>500</v>
      </c>
    </row>
    <row r="4062" spans="8:13" ht="12.75" hidden="1">
      <c r="H4062" s="6">
        <f aca="true" t="shared" si="233" ref="H4062:H4082">H4061-B4062</f>
        <v>0</v>
      </c>
      <c r="I4062" s="25">
        <f t="shared" si="232"/>
        <v>0</v>
      </c>
      <c r="M4062" s="2">
        <v>500</v>
      </c>
    </row>
    <row r="4063" spans="8:13" ht="12.75" hidden="1">
      <c r="H4063" s="6">
        <f t="shared" si="233"/>
        <v>0</v>
      </c>
      <c r="I4063" s="25">
        <f t="shared" si="232"/>
        <v>0</v>
      </c>
      <c r="M4063" s="2">
        <v>500</v>
      </c>
    </row>
    <row r="4064" spans="8:13" ht="12.75" hidden="1">
      <c r="H4064" s="6">
        <f t="shared" si="233"/>
        <v>0</v>
      </c>
      <c r="I4064" s="25">
        <f t="shared" si="232"/>
        <v>0</v>
      </c>
      <c r="M4064" s="2">
        <v>500</v>
      </c>
    </row>
    <row r="4065" spans="8:13" ht="12.75" hidden="1">
      <c r="H4065" s="6">
        <f t="shared" si="233"/>
        <v>0</v>
      </c>
      <c r="I4065" s="25">
        <f t="shared" si="232"/>
        <v>0</v>
      </c>
      <c r="M4065" s="2">
        <v>500</v>
      </c>
    </row>
    <row r="4066" spans="8:13" ht="12.75" hidden="1">
      <c r="H4066" s="6">
        <f t="shared" si="233"/>
        <v>0</v>
      </c>
      <c r="I4066" s="25">
        <f t="shared" si="232"/>
        <v>0</v>
      </c>
      <c r="M4066" s="2">
        <v>500</v>
      </c>
    </row>
    <row r="4067" spans="8:13" ht="12.75" hidden="1">
      <c r="H4067" s="6">
        <f t="shared" si="233"/>
        <v>0</v>
      </c>
      <c r="I4067" s="25">
        <f t="shared" si="232"/>
        <v>0</v>
      </c>
      <c r="M4067" s="2">
        <v>500</v>
      </c>
    </row>
    <row r="4068" spans="8:13" ht="12.75" hidden="1">
      <c r="H4068" s="6">
        <f t="shared" si="233"/>
        <v>0</v>
      </c>
      <c r="I4068" s="25">
        <f t="shared" si="232"/>
        <v>0</v>
      </c>
      <c r="M4068" s="2">
        <v>500</v>
      </c>
    </row>
    <row r="4069" spans="8:13" ht="12.75" hidden="1">
      <c r="H4069" s="6">
        <f t="shared" si="233"/>
        <v>0</v>
      </c>
      <c r="I4069" s="25">
        <f t="shared" si="232"/>
        <v>0</v>
      </c>
      <c r="M4069" s="2">
        <v>500</v>
      </c>
    </row>
    <row r="4070" spans="8:13" ht="12.75" hidden="1">
      <c r="H4070" s="6">
        <f t="shared" si="233"/>
        <v>0</v>
      </c>
      <c r="I4070" s="25">
        <f t="shared" si="232"/>
        <v>0</v>
      </c>
      <c r="M4070" s="2">
        <v>500</v>
      </c>
    </row>
    <row r="4071" spans="8:13" ht="12.75" hidden="1">
      <c r="H4071" s="6">
        <f t="shared" si="233"/>
        <v>0</v>
      </c>
      <c r="I4071" s="25">
        <f t="shared" si="232"/>
        <v>0</v>
      </c>
      <c r="M4071" s="2">
        <v>500</v>
      </c>
    </row>
    <row r="4072" spans="8:13" ht="12.75" hidden="1">
      <c r="H4072" s="6">
        <f t="shared" si="233"/>
        <v>0</v>
      </c>
      <c r="I4072" s="25">
        <f t="shared" si="232"/>
        <v>0</v>
      </c>
      <c r="M4072" s="2">
        <v>500</v>
      </c>
    </row>
    <row r="4073" spans="8:13" ht="12.75" hidden="1">
      <c r="H4073" s="6">
        <f t="shared" si="233"/>
        <v>0</v>
      </c>
      <c r="I4073" s="25">
        <f t="shared" si="232"/>
        <v>0</v>
      </c>
      <c r="M4073" s="2">
        <v>500</v>
      </c>
    </row>
    <row r="4074" spans="8:13" ht="12.75" hidden="1">
      <c r="H4074" s="6">
        <f t="shared" si="233"/>
        <v>0</v>
      </c>
      <c r="I4074" s="25">
        <f t="shared" si="232"/>
        <v>0</v>
      </c>
      <c r="M4074" s="2">
        <v>500</v>
      </c>
    </row>
    <row r="4075" spans="8:13" ht="12.75" hidden="1">
      <c r="H4075" s="6">
        <f t="shared" si="233"/>
        <v>0</v>
      </c>
      <c r="I4075" s="25">
        <f t="shared" si="232"/>
        <v>0</v>
      </c>
      <c r="M4075" s="2">
        <v>500</v>
      </c>
    </row>
    <row r="4076" spans="8:13" ht="12.75" hidden="1">
      <c r="H4076" s="6">
        <f t="shared" si="233"/>
        <v>0</v>
      </c>
      <c r="I4076" s="25">
        <f t="shared" si="232"/>
        <v>0</v>
      </c>
      <c r="M4076" s="2">
        <v>500</v>
      </c>
    </row>
    <row r="4077" spans="8:13" ht="12.75" hidden="1">
      <c r="H4077" s="6">
        <f t="shared" si="233"/>
        <v>0</v>
      </c>
      <c r="I4077" s="25">
        <f t="shared" si="232"/>
        <v>0</v>
      </c>
      <c r="M4077" s="2">
        <v>500</v>
      </c>
    </row>
    <row r="4078" spans="8:13" ht="12.75" hidden="1">
      <c r="H4078" s="6">
        <f t="shared" si="233"/>
        <v>0</v>
      </c>
      <c r="I4078" s="25">
        <f t="shared" si="232"/>
        <v>0</v>
      </c>
      <c r="M4078" s="2">
        <v>500</v>
      </c>
    </row>
    <row r="4079" spans="8:13" ht="12.75" hidden="1">
      <c r="H4079" s="6">
        <f t="shared" si="233"/>
        <v>0</v>
      </c>
      <c r="I4079" s="25">
        <f t="shared" si="232"/>
        <v>0</v>
      </c>
      <c r="M4079" s="2">
        <v>500</v>
      </c>
    </row>
    <row r="4080" spans="8:13" ht="12.75" hidden="1">
      <c r="H4080" s="6">
        <f t="shared" si="233"/>
        <v>0</v>
      </c>
      <c r="I4080" s="25">
        <f t="shared" si="232"/>
        <v>0</v>
      </c>
      <c r="M4080" s="2">
        <v>500</v>
      </c>
    </row>
    <row r="4081" spans="8:13" ht="12.75" hidden="1">
      <c r="H4081" s="6">
        <f t="shared" si="233"/>
        <v>0</v>
      </c>
      <c r="I4081" s="25">
        <f t="shared" si="232"/>
        <v>0</v>
      </c>
      <c r="M4081" s="2">
        <v>500</v>
      </c>
    </row>
    <row r="4082" spans="8:13" ht="12.75" hidden="1">
      <c r="H4082" s="6">
        <f t="shared" si="233"/>
        <v>0</v>
      </c>
      <c r="I4082" s="25">
        <f t="shared" si="232"/>
        <v>0</v>
      </c>
      <c r="M4082" s="2">
        <v>500</v>
      </c>
    </row>
    <row r="4083" spans="8:13" ht="12.75" hidden="1">
      <c r="H4083" s="6">
        <f aca="true" t="shared" si="234" ref="H4083:H4146">H4082-B4083</f>
        <v>0</v>
      </c>
      <c r="I4083" s="25">
        <f t="shared" si="232"/>
        <v>0</v>
      </c>
      <c r="M4083" s="2">
        <v>500</v>
      </c>
    </row>
    <row r="4084" spans="8:13" ht="12.75" hidden="1">
      <c r="H4084" s="6">
        <f t="shared" si="234"/>
        <v>0</v>
      </c>
      <c r="I4084" s="25">
        <f t="shared" si="232"/>
        <v>0</v>
      </c>
      <c r="M4084" s="2">
        <v>500</v>
      </c>
    </row>
    <row r="4085" spans="8:13" ht="12.75" hidden="1">
      <c r="H4085" s="6">
        <f t="shared" si="234"/>
        <v>0</v>
      </c>
      <c r="I4085" s="25">
        <f t="shared" si="232"/>
        <v>0</v>
      </c>
      <c r="M4085" s="2">
        <v>500</v>
      </c>
    </row>
    <row r="4086" spans="8:13" ht="12.75" hidden="1">
      <c r="H4086" s="6">
        <f t="shared" si="234"/>
        <v>0</v>
      </c>
      <c r="I4086" s="25">
        <f t="shared" si="232"/>
        <v>0</v>
      </c>
      <c r="M4086" s="2">
        <v>500</v>
      </c>
    </row>
    <row r="4087" spans="8:13" ht="12.75" hidden="1">
      <c r="H4087" s="6">
        <f t="shared" si="234"/>
        <v>0</v>
      </c>
      <c r="I4087" s="25">
        <f t="shared" si="232"/>
        <v>0</v>
      </c>
      <c r="M4087" s="2">
        <v>500</v>
      </c>
    </row>
    <row r="4088" spans="8:13" ht="12.75" hidden="1">
      <c r="H4088" s="6">
        <f t="shared" si="234"/>
        <v>0</v>
      </c>
      <c r="I4088" s="25">
        <f t="shared" si="232"/>
        <v>0</v>
      </c>
      <c r="M4088" s="2">
        <v>500</v>
      </c>
    </row>
    <row r="4089" spans="8:13" ht="12.75" hidden="1">
      <c r="H4089" s="6">
        <f t="shared" si="234"/>
        <v>0</v>
      </c>
      <c r="I4089" s="25">
        <f t="shared" si="232"/>
        <v>0</v>
      </c>
      <c r="M4089" s="2">
        <v>500</v>
      </c>
    </row>
    <row r="4090" spans="8:13" ht="12.75" hidden="1">
      <c r="H4090" s="6">
        <f t="shared" si="234"/>
        <v>0</v>
      </c>
      <c r="I4090" s="25">
        <f t="shared" si="232"/>
        <v>0</v>
      </c>
      <c r="M4090" s="2">
        <v>500</v>
      </c>
    </row>
    <row r="4091" spans="8:13" ht="12.75" hidden="1">
      <c r="H4091" s="6">
        <f t="shared" si="234"/>
        <v>0</v>
      </c>
      <c r="I4091" s="25">
        <f t="shared" si="232"/>
        <v>0</v>
      </c>
      <c r="M4091" s="2">
        <v>500</v>
      </c>
    </row>
    <row r="4092" spans="8:13" ht="12.75" hidden="1">
      <c r="H4092" s="6">
        <f t="shared" si="234"/>
        <v>0</v>
      </c>
      <c r="I4092" s="25">
        <f t="shared" si="232"/>
        <v>0</v>
      </c>
      <c r="M4092" s="2">
        <v>500</v>
      </c>
    </row>
    <row r="4093" spans="8:13" ht="12.75" hidden="1">
      <c r="H4093" s="6">
        <f t="shared" si="234"/>
        <v>0</v>
      </c>
      <c r="I4093" s="25">
        <f t="shared" si="232"/>
        <v>0</v>
      </c>
      <c r="M4093" s="2">
        <v>500</v>
      </c>
    </row>
    <row r="4094" spans="8:13" ht="12.75" hidden="1">
      <c r="H4094" s="6">
        <f t="shared" si="234"/>
        <v>0</v>
      </c>
      <c r="I4094" s="25">
        <f t="shared" si="232"/>
        <v>0</v>
      </c>
      <c r="M4094" s="2">
        <v>500</v>
      </c>
    </row>
    <row r="4095" spans="8:13" ht="12.75" hidden="1">
      <c r="H4095" s="6">
        <f t="shared" si="234"/>
        <v>0</v>
      </c>
      <c r="I4095" s="25">
        <f t="shared" si="232"/>
        <v>0</v>
      </c>
      <c r="M4095" s="2">
        <v>500</v>
      </c>
    </row>
    <row r="4096" spans="8:13" ht="12.75" hidden="1">
      <c r="H4096" s="6">
        <f t="shared" si="234"/>
        <v>0</v>
      </c>
      <c r="I4096" s="25">
        <f t="shared" si="232"/>
        <v>0</v>
      </c>
      <c r="M4096" s="2">
        <v>500</v>
      </c>
    </row>
    <row r="4097" spans="8:13" ht="12.75" hidden="1">
      <c r="H4097" s="6">
        <f t="shared" si="234"/>
        <v>0</v>
      </c>
      <c r="I4097" s="25">
        <f t="shared" si="232"/>
        <v>0</v>
      </c>
      <c r="M4097" s="2">
        <v>500</v>
      </c>
    </row>
    <row r="4098" spans="8:13" ht="12.75" hidden="1">
      <c r="H4098" s="6">
        <f t="shared" si="234"/>
        <v>0</v>
      </c>
      <c r="I4098" s="25">
        <f t="shared" si="232"/>
        <v>0</v>
      </c>
      <c r="M4098" s="2">
        <v>500</v>
      </c>
    </row>
    <row r="4099" spans="8:13" ht="12.75" hidden="1">
      <c r="H4099" s="6">
        <f t="shared" si="234"/>
        <v>0</v>
      </c>
      <c r="I4099" s="25">
        <f t="shared" si="232"/>
        <v>0</v>
      </c>
      <c r="M4099" s="2">
        <v>500</v>
      </c>
    </row>
    <row r="4100" spans="8:13" ht="12.75" hidden="1">
      <c r="H4100" s="6">
        <f t="shared" si="234"/>
        <v>0</v>
      </c>
      <c r="I4100" s="25">
        <f t="shared" si="232"/>
        <v>0</v>
      </c>
      <c r="M4100" s="2">
        <v>500</v>
      </c>
    </row>
    <row r="4101" spans="8:13" ht="12.75" hidden="1">
      <c r="H4101" s="6">
        <f t="shared" si="234"/>
        <v>0</v>
      </c>
      <c r="I4101" s="25">
        <f t="shared" si="232"/>
        <v>0</v>
      </c>
      <c r="M4101" s="2">
        <v>500</v>
      </c>
    </row>
    <row r="4102" spans="8:13" ht="12.75" hidden="1">
      <c r="H4102" s="6">
        <f t="shared" si="234"/>
        <v>0</v>
      </c>
      <c r="I4102" s="25">
        <f t="shared" si="232"/>
        <v>0</v>
      </c>
      <c r="M4102" s="2">
        <v>500</v>
      </c>
    </row>
    <row r="4103" spans="8:13" ht="12.75" hidden="1">
      <c r="H4103" s="6">
        <f t="shared" si="234"/>
        <v>0</v>
      </c>
      <c r="I4103" s="25">
        <f t="shared" si="232"/>
        <v>0</v>
      </c>
      <c r="M4103" s="2">
        <v>500</v>
      </c>
    </row>
    <row r="4104" spans="8:13" ht="12.75" hidden="1">
      <c r="H4104" s="6">
        <f t="shared" si="234"/>
        <v>0</v>
      </c>
      <c r="I4104" s="25">
        <f t="shared" si="232"/>
        <v>0</v>
      </c>
      <c r="M4104" s="2">
        <v>500</v>
      </c>
    </row>
    <row r="4105" spans="8:13" ht="12.75" hidden="1">
      <c r="H4105" s="6">
        <f t="shared" si="234"/>
        <v>0</v>
      </c>
      <c r="I4105" s="25">
        <f t="shared" si="232"/>
        <v>0</v>
      </c>
      <c r="M4105" s="2">
        <v>500</v>
      </c>
    </row>
    <row r="4106" spans="8:13" ht="12.75" hidden="1">
      <c r="H4106" s="6">
        <f t="shared" si="234"/>
        <v>0</v>
      </c>
      <c r="I4106" s="25">
        <f aca="true" t="shared" si="235" ref="I4106:I4169">+B4106/M4106</f>
        <v>0</v>
      </c>
      <c r="M4106" s="2">
        <v>500</v>
      </c>
    </row>
    <row r="4107" spans="8:13" ht="12.75" hidden="1">
      <c r="H4107" s="6">
        <f t="shared" si="234"/>
        <v>0</v>
      </c>
      <c r="I4107" s="25">
        <f t="shared" si="235"/>
        <v>0</v>
      </c>
      <c r="M4107" s="2">
        <v>500</v>
      </c>
    </row>
    <row r="4108" spans="8:13" ht="12.75" hidden="1">
      <c r="H4108" s="6">
        <f t="shared" si="234"/>
        <v>0</v>
      </c>
      <c r="I4108" s="25">
        <f t="shared" si="235"/>
        <v>0</v>
      </c>
      <c r="M4108" s="2">
        <v>500</v>
      </c>
    </row>
    <row r="4109" spans="8:13" ht="12.75" hidden="1">
      <c r="H4109" s="6">
        <f t="shared" si="234"/>
        <v>0</v>
      </c>
      <c r="I4109" s="25">
        <f t="shared" si="235"/>
        <v>0</v>
      </c>
      <c r="M4109" s="2">
        <v>500</v>
      </c>
    </row>
    <row r="4110" spans="8:13" ht="12.75" hidden="1">
      <c r="H4110" s="6">
        <f t="shared" si="234"/>
        <v>0</v>
      </c>
      <c r="I4110" s="25">
        <f t="shared" si="235"/>
        <v>0</v>
      </c>
      <c r="M4110" s="2">
        <v>500</v>
      </c>
    </row>
    <row r="4111" spans="8:13" ht="12.75" hidden="1">
      <c r="H4111" s="6">
        <f t="shared" si="234"/>
        <v>0</v>
      </c>
      <c r="I4111" s="25">
        <f t="shared" si="235"/>
        <v>0</v>
      </c>
      <c r="M4111" s="2">
        <v>500</v>
      </c>
    </row>
    <row r="4112" spans="8:13" ht="12.75" hidden="1">
      <c r="H4112" s="6">
        <f t="shared" si="234"/>
        <v>0</v>
      </c>
      <c r="I4112" s="25">
        <f t="shared" si="235"/>
        <v>0</v>
      </c>
      <c r="M4112" s="2">
        <v>500</v>
      </c>
    </row>
    <row r="4113" spans="8:13" ht="12.75" hidden="1">
      <c r="H4113" s="6">
        <f t="shared" si="234"/>
        <v>0</v>
      </c>
      <c r="I4113" s="25">
        <f t="shared" si="235"/>
        <v>0</v>
      </c>
      <c r="M4113" s="2">
        <v>500</v>
      </c>
    </row>
    <row r="4114" spans="8:13" ht="12.75" hidden="1">
      <c r="H4114" s="6">
        <f t="shared" si="234"/>
        <v>0</v>
      </c>
      <c r="I4114" s="25">
        <f t="shared" si="235"/>
        <v>0</v>
      </c>
      <c r="M4114" s="2">
        <v>500</v>
      </c>
    </row>
    <row r="4115" spans="8:13" ht="12.75" hidden="1">
      <c r="H4115" s="6">
        <f t="shared" si="234"/>
        <v>0</v>
      </c>
      <c r="I4115" s="25">
        <f t="shared" si="235"/>
        <v>0</v>
      </c>
      <c r="M4115" s="2">
        <v>500</v>
      </c>
    </row>
    <row r="4116" spans="8:13" ht="12.75" hidden="1">
      <c r="H4116" s="6">
        <f t="shared" si="234"/>
        <v>0</v>
      </c>
      <c r="I4116" s="25">
        <f t="shared" si="235"/>
        <v>0</v>
      </c>
      <c r="M4116" s="2">
        <v>500</v>
      </c>
    </row>
    <row r="4117" spans="8:13" ht="12.75" hidden="1">
      <c r="H4117" s="6">
        <f t="shared" si="234"/>
        <v>0</v>
      </c>
      <c r="I4117" s="25">
        <f t="shared" si="235"/>
        <v>0</v>
      </c>
      <c r="M4117" s="2">
        <v>500</v>
      </c>
    </row>
    <row r="4118" spans="8:13" ht="12.75" hidden="1">
      <c r="H4118" s="6">
        <f t="shared" si="234"/>
        <v>0</v>
      </c>
      <c r="I4118" s="25">
        <f t="shared" si="235"/>
        <v>0</v>
      </c>
      <c r="M4118" s="2">
        <v>500</v>
      </c>
    </row>
    <row r="4119" spans="8:13" ht="12.75" hidden="1">
      <c r="H4119" s="6">
        <f t="shared" si="234"/>
        <v>0</v>
      </c>
      <c r="I4119" s="25">
        <f t="shared" si="235"/>
        <v>0</v>
      </c>
      <c r="M4119" s="2">
        <v>500</v>
      </c>
    </row>
    <row r="4120" spans="8:13" ht="12.75" hidden="1">
      <c r="H4120" s="6">
        <f t="shared" si="234"/>
        <v>0</v>
      </c>
      <c r="I4120" s="25">
        <f t="shared" si="235"/>
        <v>0</v>
      </c>
      <c r="M4120" s="2">
        <v>500</v>
      </c>
    </row>
    <row r="4121" spans="8:13" ht="12.75" hidden="1">
      <c r="H4121" s="6">
        <f t="shared" si="234"/>
        <v>0</v>
      </c>
      <c r="I4121" s="25">
        <f t="shared" si="235"/>
        <v>0</v>
      </c>
      <c r="M4121" s="2">
        <v>500</v>
      </c>
    </row>
    <row r="4122" spans="8:13" ht="12.75" hidden="1">
      <c r="H4122" s="6">
        <f t="shared" si="234"/>
        <v>0</v>
      </c>
      <c r="I4122" s="25">
        <f t="shared" si="235"/>
        <v>0</v>
      </c>
      <c r="M4122" s="2">
        <v>500</v>
      </c>
    </row>
    <row r="4123" spans="8:13" ht="12.75" hidden="1">
      <c r="H4123" s="6">
        <f t="shared" si="234"/>
        <v>0</v>
      </c>
      <c r="I4123" s="25">
        <f t="shared" si="235"/>
        <v>0</v>
      </c>
      <c r="M4123" s="2">
        <v>500</v>
      </c>
    </row>
    <row r="4124" spans="8:13" ht="12.75" hidden="1">
      <c r="H4124" s="6">
        <f t="shared" si="234"/>
        <v>0</v>
      </c>
      <c r="I4124" s="25">
        <f t="shared" si="235"/>
        <v>0</v>
      </c>
      <c r="M4124" s="2">
        <v>500</v>
      </c>
    </row>
    <row r="4125" spans="8:13" ht="12.75" hidden="1">
      <c r="H4125" s="6">
        <f t="shared" si="234"/>
        <v>0</v>
      </c>
      <c r="I4125" s="25">
        <f t="shared" si="235"/>
        <v>0</v>
      </c>
      <c r="M4125" s="2">
        <v>500</v>
      </c>
    </row>
    <row r="4126" spans="8:13" ht="12.75" hidden="1">
      <c r="H4126" s="6">
        <f t="shared" si="234"/>
        <v>0</v>
      </c>
      <c r="I4126" s="25">
        <f t="shared" si="235"/>
        <v>0</v>
      </c>
      <c r="M4126" s="2">
        <v>500</v>
      </c>
    </row>
    <row r="4127" spans="8:13" ht="12.75" hidden="1">
      <c r="H4127" s="6">
        <f t="shared" si="234"/>
        <v>0</v>
      </c>
      <c r="I4127" s="25">
        <f t="shared" si="235"/>
        <v>0</v>
      </c>
      <c r="M4127" s="2">
        <v>500</v>
      </c>
    </row>
    <row r="4128" spans="8:13" ht="12.75" hidden="1">
      <c r="H4128" s="6">
        <f t="shared" si="234"/>
        <v>0</v>
      </c>
      <c r="I4128" s="25">
        <f t="shared" si="235"/>
        <v>0</v>
      </c>
      <c r="M4128" s="2">
        <v>500</v>
      </c>
    </row>
    <row r="4129" spans="8:13" ht="12.75" hidden="1">
      <c r="H4129" s="6">
        <f t="shared" si="234"/>
        <v>0</v>
      </c>
      <c r="I4129" s="25">
        <f t="shared" si="235"/>
        <v>0</v>
      </c>
      <c r="M4129" s="2">
        <v>500</v>
      </c>
    </row>
    <row r="4130" spans="8:13" ht="12.75" hidden="1">
      <c r="H4130" s="6">
        <f t="shared" si="234"/>
        <v>0</v>
      </c>
      <c r="I4130" s="25">
        <f t="shared" si="235"/>
        <v>0</v>
      </c>
      <c r="M4130" s="2">
        <v>500</v>
      </c>
    </row>
    <row r="4131" spans="8:13" ht="12.75" hidden="1">
      <c r="H4131" s="6">
        <f t="shared" si="234"/>
        <v>0</v>
      </c>
      <c r="I4131" s="25">
        <f t="shared" si="235"/>
        <v>0</v>
      </c>
      <c r="M4131" s="2">
        <v>500</v>
      </c>
    </row>
    <row r="4132" spans="8:13" ht="12.75" hidden="1">
      <c r="H4132" s="6">
        <f t="shared" si="234"/>
        <v>0</v>
      </c>
      <c r="I4132" s="25">
        <f t="shared" si="235"/>
        <v>0</v>
      </c>
      <c r="M4132" s="2">
        <v>500</v>
      </c>
    </row>
    <row r="4133" spans="8:13" ht="12.75" hidden="1">
      <c r="H4133" s="6">
        <f t="shared" si="234"/>
        <v>0</v>
      </c>
      <c r="I4133" s="25">
        <f t="shared" si="235"/>
        <v>0</v>
      </c>
      <c r="M4133" s="2">
        <v>500</v>
      </c>
    </row>
    <row r="4134" spans="8:13" ht="12.75" hidden="1">
      <c r="H4134" s="6">
        <f t="shared" si="234"/>
        <v>0</v>
      </c>
      <c r="I4134" s="25">
        <f t="shared" si="235"/>
        <v>0</v>
      </c>
      <c r="M4134" s="2">
        <v>500</v>
      </c>
    </row>
    <row r="4135" spans="8:13" ht="12.75" hidden="1">
      <c r="H4135" s="6">
        <f t="shared" si="234"/>
        <v>0</v>
      </c>
      <c r="I4135" s="25">
        <f t="shared" si="235"/>
        <v>0</v>
      </c>
      <c r="M4135" s="2">
        <v>500</v>
      </c>
    </row>
    <row r="4136" spans="8:13" ht="12.75" hidden="1">
      <c r="H4136" s="6">
        <f t="shared" si="234"/>
        <v>0</v>
      </c>
      <c r="I4136" s="25">
        <f t="shared" si="235"/>
        <v>0</v>
      </c>
      <c r="M4136" s="2">
        <v>500</v>
      </c>
    </row>
    <row r="4137" spans="8:13" ht="12.75" hidden="1">
      <c r="H4137" s="6">
        <f t="shared" si="234"/>
        <v>0</v>
      </c>
      <c r="I4137" s="25">
        <f t="shared" si="235"/>
        <v>0</v>
      </c>
      <c r="M4137" s="2">
        <v>500</v>
      </c>
    </row>
    <row r="4138" spans="8:13" ht="12.75" hidden="1">
      <c r="H4138" s="6">
        <f t="shared" si="234"/>
        <v>0</v>
      </c>
      <c r="I4138" s="25">
        <f t="shared" si="235"/>
        <v>0</v>
      </c>
      <c r="M4138" s="2">
        <v>500</v>
      </c>
    </row>
    <row r="4139" spans="8:13" ht="12.75" hidden="1">
      <c r="H4139" s="6">
        <f t="shared" si="234"/>
        <v>0</v>
      </c>
      <c r="I4139" s="25">
        <f t="shared" si="235"/>
        <v>0</v>
      </c>
      <c r="M4139" s="2">
        <v>500</v>
      </c>
    </row>
    <row r="4140" spans="8:13" ht="12.75" hidden="1">
      <c r="H4140" s="6">
        <f t="shared" si="234"/>
        <v>0</v>
      </c>
      <c r="I4140" s="25">
        <f t="shared" si="235"/>
        <v>0</v>
      </c>
      <c r="M4140" s="2">
        <v>500</v>
      </c>
    </row>
    <row r="4141" spans="8:13" ht="12.75" hidden="1">
      <c r="H4141" s="6">
        <f t="shared" si="234"/>
        <v>0</v>
      </c>
      <c r="I4141" s="25">
        <f t="shared" si="235"/>
        <v>0</v>
      </c>
      <c r="M4141" s="2">
        <v>500</v>
      </c>
    </row>
    <row r="4142" spans="8:13" ht="12.75" hidden="1">
      <c r="H4142" s="6">
        <f t="shared" si="234"/>
        <v>0</v>
      </c>
      <c r="I4142" s="25">
        <f t="shared" si="235"/>
        <v>0</v>
      </c>
      <c r="M4142" s="2">
        <v>500</v>
      </c>
    </row>
    <row r="4143" spans="8:13" ht="12.75" hidden="1">
      <c r="H4143" s="6">
        <f t="shared" si="234"/>
        <v>0</v>
      </c>
      <c r="I4143" s="25">
        <f t="shared" si="235"/>
        <v>0</v>
      </c>
      <c r="M4143" s="2">
        <v>500</v>
      </c>
    </row>
    <row r="4144" spans="8:13" ht="12.75" hidden="1">
      <c r="H4144" s="6">
        <f t="shared" si="234"/>
        <v>0</v>
      </c>
      <c r="I4144" s="25">
        <f t="shared" si="235"/>
        <v>0</v>
      </c>
      <c r="M4144" s="2">
        <v>500</v>
      </c>
    </row>
    <row r="4145" spans="8:13" ht="12.75" hidden="1">
      <c r="H4145" s="6">
        <f t="shared" si="234"/>
        <v>0</v>
      </c>
      <c r="I4145" s="25">
        <f t="shared" si="235"/>
        <v>0</v>
      </c>
      <c r="M4145" s="2">
        <v>500</v>
      </c>
    </row>
    <row r="4146" spans="8:13" ht="12.75" hidden="1">
      <c r="H4146" s="6">
        <f t="shared" si="234"/>
        <v>0</v>
      </c>
      <c r="I4146" s="25">
        <f t="shared" si="235"/>
        <v>0</v>
      </c>
      <c r="M4146" s="2">
        <v>500</v>
      </c>
    </row>
    <row r="4147" spans="8:13" ht="12.75" hidden="1">
      <c r="H4147" s="6">
        <f aca="true" t="shared" si="236" ref="H4147:H4210">H4146-B4147</f>
        <v>0</v>
      </c>
      <c r="I4147" s="25">
        <f t="shared" si="235"/>
        <v>0</v>
      </c>
      <c r="M4147" s="2">
        <v>500</v>
      </c>
    </row>
    <row r="4148" spans="8:13" ht="12.75" hidden="1">
      <c r="H4148" s="6">
        <f t="shared" si="236"/>
        <v>0</v>
      </c>
      <c r="I4148" s="25">
        <f t="shared" si="235"/>
        <v>0</v>
      </c>
      <c r="M4148" s="2">
        <v>500</v>
      </c>
    </row>
    <row r="4149" spans="8:13" ht="12.75" hidden="1">
      <c r="H4149" s="6">
        <f t="shared" si="236"/>
        <v>0</v>
      </c>
      <c r="I4149" s="25">
        <f t="shared" si="235"/>
        <v>0</v>
      </c>
      <c r="M4149" s="2">
        <v>500</v>
      </c>
    </row>
    <row r="4150" spans="8:13" ht="12.75" hidden="1">
      <c r="H4150" s="6">
        <f t="shared" si="236"/>
        <v>0</v>
      </c>
      <c r="I4150" s="25">
        <f t="shared" si="235"/>
        <v>0</v>
      </c>
      <c r="M4150" s="2">
        <v>500</v>
      </c>
    </row>
    <row r="4151" spans="8:13" ht="12.75" hidden="1">
      <c r="H4151" s="6">
        <f t="shared" si="236"/>
        <v>0</v>
      </c>
      <c r="I4151" s="25">
        <f t="shared" si="235"/>
        <v>0</v>
      </c>
      <c r="M4151" s="2">
        <v>500</v>
      </c>
    </row>
    <row r="4152" spans="8:13" ht="12.75" hidden="1">
      <c r="H4152" s="6">
        <f t="shared" si="236"/>
        <v>0</v>
      </c>
      <c r="I4152" s="25">
        <f t="shared" si="235"/>
        <v>0</v>
      </c>
      <c r="M4152" s="2">
        <v>500</v>
      </c>
    </row>
    <row r="4153" spans="8:13" ht="12.75" hidden="1">
      <c r="H4153" s="6">
        <f t="shared" si="236"/>
        <v>0</v>
      </c>
      <c r="I4153" s="25">
        <f t="shared" si="235"/>
        <v>0</v>
      </c>
      <c r="M4153" s="2">
        <v>500</v>
      </c>
    </row>
    <row r="4154" spans="8:13" ht="12.75" hidden="1">
      <c r="H4154" s="6">
        <f t="shared" si="236"/>
        <v>0</v>
      </c>
      <c r="I4154" s="25">
        <f t="shared" si="235"/>
        <v>0</v>
      </c>
      <c r="M4154" s="2">
        <v>500</v>
      </c>
    </row>
    <row r="4155" spans="8:13" ht="12.75" hidden="1">
      <c r="H4155" s="6">
        <f t="shared" si="236"/>
        <v>0</v>
      </c>
      <c r="I4155" s="25">
        <f t="shared" si="235"/>
        <v>0</v>
      </c>
      <c r="M4155" s="2">
        <v>500</v>
      </c>
    </row>
    <row r="4156" spans="8:13" ht="12.75" hidden="1">
      <c r="H4156" s="6">
        <f t="shared" si="236"/>
        <v>0</v>
      </c>
      <c r="I4156" s="25">
        <f t="shared" si="235"/>
        <v>0</v>
      </c>
      <c r="M4156" s="2">
        <v>500</v>
      </c>
    </row>
    <row r="4157" spans="8:13" ht="12.75" hidden="1">
      <c r="H4157" s="6">
        <f t="shared" si="236"/>
        <v>0</v>
      </c>
      <c r="I4157" s="25">
        <f t="shared" si="235"/>
        <v>0</v>
      </c>
      <c r="M4157" s="2">
        <v>500</v>
      </c>
    </row>
    <row r="4158" spans="8:13" ht="12.75" hidden="1">
      <c r="H4158" s="6">
        <f t="shared" si="236"/>
        <v>0</v>
      </c>
      <c r="I4158" s="25">
        <f t="shared" si="235"/>
        <v>0</v>
      </c>
      <c r="M4158" s="2">
        <v>500</v>
      </c>
    </row>
    <row r="4159" spans="8:13" ht="12.75" hidden="1">
      <c r="H4159" s="6">
        <f t="shared" si="236"/>
        <v>0</v>
      </c>
      <c r="I4159" s="25">
        <f t="shared" si="235"/>
        <v>0</v>
      </c>
      <c r="M4159" s="2">
        <v>500</v>
      </c>
    </row>
    <row r="4160" spans="8:13" ht="12.75" hidden="1">
      <c r="H4160" s="6">
        <f t="shared" si="236"/>
        <v>0</v>
      </c>
      <c r="I4160" s="25">
        <f t="shared" si="235"/>
        <v>0</v>
      </c>
      <c r="M4160" s="2">
        <v>500</v>
      </c>
    </row>
    <row r="4161" spans="8:13" ht="12.75" hidden="1">
      <c r="H4161" s="6">
        <f t="shared" si="236"/>
        <v>0</v>
      </c>
      <c r="I4161" s="25">
        <f t="shared" si="235"/>
        <v>0</v>
      </c>
      <c r="M4161" s="2">
        <v>500</v>
      </c>
    </row>
    <row r="4162" spans="8:13" ht="12.75" hidden="1">
      <c r="H4162" s="6">
        <f t="shared" si="236"/>
        <v>0</v>
      </c>
      <c r="I4162" s="25">
        <f t="shared" si="235"/>
        <v>0</v>
      </c>
      <c r="M4162" s="2">
        <v>500</v>
      </c>
    </row>
    <row r="4163" spans="8:13" ht="12.75" hidden="1">
      <c r="H4163" s="6">
        <f t="shared" si="236"/>
        <v>0</v>
      </c>
      <c r="I4163" s="25">
        <f t="shared" si="235"/>
        <v>0</v>
      </c>
      <c r="M4163" s="2">
        <v>500</v>
      </c>
    </row>
    <row r="4164" spans="8:13" ht="12.75" hidden="1">
      <c r="H4164" s="6">
        <f t="shared" si="236"/>
        <v>0</v>
      </c>
      <c r="I4164" s="25">
        <f t="shared" si="235"/>
        <v>0</v>
      </c>
      <c r="M4164" s="2">
        <v>500</v>
      </c>
    </row>
    <row r="4165" spans="8:13" ht="12.75" hidden="1">
      <c r="H4165" s="6">
        <f t="shared" si="236"/>
        <v>0</v>
      </c>
      <c r="I4165" s="25">
        <f t="shared" si="235"/>
        <v>0</v>
      </c>
      <c r="M4165" s="2">
        <v>500</v>
      </c>
    </row>
    <row r="4166" spans="8:13" ht="12.75" hidden="1">
      <c r="H4166" s="6">
        <f t="shared" si="236"/>
        <v>0</v>
      </c>
      <c r="I4166" s="25">
        <f t="shared" si="235"/>
        <v>0</v>
      </c>
      <c r="M4166" s="2">
        <v>500</v>
      </c>
    </row>
    <row r="4167" spans="8:13" ht="12.75" hidden="1">
      <c r="H4167" s="6">
        <f t="shared" si="236"/>
        <v>0</v>
      </c>
      <c r="I4167" s="25">
        <f t="shared" si="235"/>
        <v>0</v>
      </c>
      <c r="M4167" s="2">
        <v>500</v>
      </c>
    </row>
    <row r="4168" spans="8:13" ht="12.75" hidden="1">
      <c r="H4168" s="6">
        <f t="shared" si="236"/>
        <v>0</v>
      </c>
      <c r="I4168" s="25">
        <f t="shared" si="235"/>
        <v>0</v>
      </c>
      <c r="M4168" s="2">
        <v>500</v>
      </c>
    </row>
    <row r="4169" spans="8:13" ht="12.75" hidden="1">
      <c r="H4169" s="6">
        <f t="shared" si="236"/>
        <v>0</v>
      </c>
      <c r="I4169" s="25">
        <f t="shared" si="235"/>
        <v>0</v>
      </c>
      <c r="M4169" s="2">
        <v>500</v>
      </c>
    </row>
    <row r="4170" spans="8:13" ht="12.75" hidden="1">
      <c r="H4170" s="6">
        <f t="shared" si="236"/>
        <v>0</v>
      </c>
      <c r="I4170" s="25">
        <f aca="true" t="shared" si="237" ref="I4170:I4233">+B4170/M4170</f>
        <v>0</v>
      </c>
      <c r="M4170" s="2">
        <v>500</v>
      </c>
    </row>
    <row r="4171" spans="8:13" ht="12.75" hidden="1">
      <c r="H4171" s="6">
        <f t="shared" si="236"/>
        <v>0</v>
      </c>
      <c r="I4171" s="25">
        <f t="shared" si="237"/>
        <v>0</v>
      </c>
      <c r="M4171" s="2">
        <v>500</v>
      </c>
    </row>
    <row r="4172" spans="8:13" ht="12.75" hidden="1">
      <c r="H4172" s="6">
        <f t="shared" si="236"/>
        <v>0</v>
      </c>
      <c r="I4172" s="25">
        <f t="shared" si="237"/>
        <v>0</v>
      </c>
      <c r="M4172" s="2">
        <v>500</v>
      </c>
    </row>
    <row r="4173" spans="8:13" ht="12.75" hidden="1">
      <c r="H4173" s="6">
        <f t="shared" si="236"/>
        <v>0</v>
      </c>
      <c r="I4173" s="25">
        <f t="shared" si="237"/>
        <v>0</v>
      </c>
      <c r="M4173" s="2">
        <v>500</v>
      </c>
    </row>
    <row r="4174" spans="8:13" ht="12.75" hidden="1">
      <c r="H4174" s="6">
        <f t="shared" si="236"/>
        <v>0</v>
      </c>
      <c r="I4174" s="25">
        <f t="shared" si="237"/>
        <v>0</v>
      </c>
      <c r="M4174" s="2">
        <v>500</v>
      </c>
    </row>
    <row r="4175" spans="8:13" ht="12.75" hidden="1">
      <c r="H4175" s="6">
        <f t="shared" si="236"/>
        <v>0</v>
      </c>
      <c r="I4175" s="25">
        <f t="shared" si="237"/>
        <v>0</v>
      </c>
      <c r="M4175" s="2">
        <v>500</v>
      </c>
    </row>
    <row r="4176" spans="8:13" ht="12.75" hidden="1">
      <c r="H4176" s="6">
        <f t="shared" si="236"/>
        <v>0</v>
      </c>
      <c r="I4176" s="25">
        <f t="shared" si="237"/>
        <v>0</v>
      </c>
      <c r="M4176" s="2">
        <v>500</v>
      </c>
    </row>
    <row r="4177" spans="8:13" ht="12.75" hidden="1">
      <c r="H4177" s="6">
        <f t="shared" si="236"/>
        <v>0</v>
      </c>
      <c r="I4177" s="25">
        <f t="shared" si="237"/>
        <v>0</v>
      </c>
      <c r="M4177" s="2">
        <v>500</v>
      </c>
    </row>
    <row r="4178" spans="8:13" ht="12.75" hidden="1">
      <c r="H4178" s="6">
        <f t="shared" si="236"/>
        <v>0</v>
      </c>
      <c r="I4178" s="25">
        <f t="shared" si="237"/>
        <v>0</v>
      </c>
      <c r="M4178" s="2">
        <v>500</v>
      </c>
    </row>
    <row r="4179" spans="8:13" ht="12.75" hidden="1">
      <c r="H4179" s="6">
        <f t="shared" si="236"/>
        <v>0</v>
      </c>
      <c r="I4179" s="25">
        <f t="shared" si="237"/>
        <v>0</v>
      </c>
      <c r="M4179" s="2">
        <v>500</v>
      </c>
    </row>
    <row r="4180" spans="8:13" ht="12.75" hidden="1">
      <c r="H4180" s="6">
        <f t="shared" si="236"/>
        <v>0</v>
      </c>
      <c r="I4180" s="25">
        <f t="shared" si="237"/>
        <v>0</v>
      </c>
      <c r="M4180" s="2">
        <v>500</v>
      </c>
    </row>
    <row r="4181" spans="8:13" ht="12.75" hidden="1">
      <c r="H4181" s="6">
        <f t="shared" si="236"/>
        <v>0</v>
      </c>
      <c r="I4181" s="25">
        <f t="shared" si="237"/>
        <v>0</v>
      </c>
      <c r="M4181" s="2">
        <v>500</v>
      </c>
    </row>
    <row r="4182" spans="8:13" ht="12.75" hidden="1">
      <c r="H4182" s="6">
        <f t="shared" si="236"/>
        <v>0</v>
      </c>
      <c r="I4182" s="25">
        <f t="shared" si="237"/>
        <v>0</v>
      </c>
      <c r="M4182" s="2">
        <v>500</v>
      </c>
    </row>
    <row r="4183" spans="8:13" ht="12.75" hidden="1">
      <c r="H4183" s="6">
        <f t="shared" si="236"/>
        <v>0</v>
      </c>
      <c r="I4183" s="25">
        <f t="shared" si="237"/>
        <v>0</v>
      </c>
      <c r="M4183" s="2">
        <v>500</v>
      </c>
    </row>
    <row r="4184" spans="8:13" ht="12.75" hidden="1">
      <c r="H4184" s="6">
        <f t="shared" si="236"/>
        <v>0</v>
      </c>
      <c r="I4184" s="25">
        <f t="shared" si="237"/>
        <v>0</v>
      </c>
      <c r="M4184" s="2">
        <v>500</v>
      </c>
    </row>
    <row r="4185" spans="8:13" ht="12.75" hidden="1">
      <c r="H4185" s="6">
        <f t="shared" si="236"/>
        <v>0</v>
      </c>
      <c r="I4185" s="25">
        <f t="shared" si="237"/>
        <v>0</v>
      </c>
      <c r="M4185" s="2">
        <v>500</v>
      </c>
    </row>
    <row r="4186" spans="8:13" ht="12.75" hidden="1">
      <c r="H4186" s="6">
        <f t="shared" si="236"/>
        <v>0</v>
      </c>
      <c r="I4186" s="25">
        <f t="shared" si="237"/>
        <v>0</v>
      </c>
      <c r="M4186" s="2">
        <v>500</v>
      </c>
    </row>
    <row r="4187" spans="8:13" ht="12.75" hidden="1">
      <c r="H4187" s="6">
        <f t="shared" si="236"/>
        <v>0</v>
      </c>
      <c r="I4187" s="25">
        <f t="shared" si="237"/>
        <v>0</v>
      </c>
      <c r="M4187" s="2">
        <v>500</v>
      </c>
    </row>
    <row r="4188" spans="8:13" ht="12.75" hidden="1">
      <c r="H4188" s="6">
        <f t="shared" si="236"/>
        <v>0</v>
      </c>
      <c r="I4188" s="25">
        <f t="shared" si="237"/>
        <v>0</v>
      </c>
      <c r="M4188" s="2">
        <v>500</v>
      </c>
    </row>
    <row r="4189" spans="8:13" ht="12.75" hidden="1">
      <c r="H4189" s="6">
        <f t="shared" si="236"/>
        <v>0</v>
      </c>
      <c r="I4189" s="25">
        <f t="shared" si="237"/>
        <v>0</v>
      </c>
      <c r="M4189" s="2">
        <v>500</v>
      </c>
    </row>
    <row r="4190" spans="8:13" ht="12.75" hidden="1">
      <c r="H4190" s="6">
        <f t="shared" si="236"/>
        <v>0</v>
      </c>
      <c r="I4190" s="25">
        <f t="shared" si="237"/>
        <v>0</v>
      </c>
      <c r="M4190" s="2">
        <v>500</v>
      </c>
    </row>
    <row r="4191" spans="8:13" ht="12.75" hidden="1">
      <c r="H4191" s="6">
        <f t="shared" si="236"/>
        <v>0</v>
      </c>
      <c r="I4191" s="25">
        <f t="shared" si="237"/>
        <v>0</v>
      </c>
      <c r="M4191" s="2">
        <v>500</v>
      </c>
    </row>
    <row r="4192" spans="8:13" ht="12.75" hidden="1">
      <c r="H4192" s="6">
        <f t="shared" si="236"/>
        <v>0</v>
      </c>
      <c r="I4192" s="25">
        <f t="shared" si="237"/>
        <v>0</v>
      </c>
      <c r="M4192" s="2">
        <v>500</v>
      </c>
    </row>
    <row r="4193" spans="8:13" ht="12.75" hidden="1">
      <c r="H4193" s="6">
        <f t="shared" si="236"/>
        <v>0</v>
      </c>
      <c r="I4193" s="25">
        <f t="shared" si="237"/>
        <v>0</v>
      </c>
      <c r="M4193" s="2">
        <v>500</v>
      </c>
    </row>
    <row r="4194" spans="8:13" ht="12.75" hidden="1">
      <c r="H4194" s="6">
        <f t="shared" si="236"/>
        <v>0</v>
      </c>
      <c r="I4194" s="25">
        <f t="shared" si="237"/>
        <v>0</v>
      </c>
      <c r="M4194" s="2">
        <v>500</v>
      </c>
    </row>
    <row r="4195" spans="8:13" ht="12.75" hidden="1">
      <c r="H4195" s="6">
        <f t="shared" si="236"/>
        <v>0</v>
      </c>
      <c r="I4195" s="25">
        <f t="shared" si="237"/>
        <v>0</v>
      </c>
      <c r="M4195" s="2">
        <v>500</v>
      </c>
    </row>
    <row r="4196" spans="8:13" ht="12.75" hidden="1">
      <c r="H4196" s="6">
        <f t="shared" si="236"/>
        <v>0</v>
      </c>
      <c r="I4196" s="25">
        <f t="shared" si="237"/>
        <v>0</v>
      </c>
      <c r="M4196" s="2">
        <v>500</v>
      </c>
    </row>
    <row r="4197" spans="8:13" ht="12.75" hidden="1">
      <c r="H4197" s="6">
        <f t="shared" si="236"/>
        <v>0</v>
      </c>
      <c r="I4197" s="25">
        <f t="shared" si="237"/>
        <v>0</v>
      </c>
      <c r="M4197" s="2">
        <v>500</v>
      </c>
    </row>
    <row r="4198" spans="8:13" ht="12.75" hidden="1">
      <c r="H4198" s="6">
        <f t="shared" si="236"/>
        <v>0</v>
      </c>
      <c r="I4198" s="25">
        <f t="shared" si="237"/>
        <v>0</v>
      </c>
      <c r="M4198" s="2">
        <v>500</v>
      </c>
    </row>
    <row r="4199" spans="8:13" ht="12.75" hidden="1">
      <c r="H4199" s="6">
        <f t="shared" si="236"/>
        <v>0</v>
      </c>
      <c r="I4199" s="25">
        <f t="shared" si="237"/>
        <v>0</v>
      </c>
      <c r="M4199" s="2">
        <v>500</v>
      </c>
    </row>
    <row r="4200" spans="8:13" ht="12.75" hidden="1">
      <c r="H4200" s="6">
        <f t="shared" si="236"/>
        <v>0</v>
      </c>
      <c r="I4200" s="25">
        <f t="shared" si="237"/>
        <v>0</v>
      </c>
      <c r="M4200" s="2">
        <v>500</v>
      </c>
    </row>
    <row r="4201" spans="8:13" ht="12.75" hidden="1">
      <c r="H4201" s="6">
        <f t="shared" si="236"/>
        <v>0</v>
      </c>
      <c r="I4201" s="25">
        <f t="shared" si="237"/>
        <v>0</v>
      </c>
      <c r="M4201" s="2">
        <v>500</v>
      </c>
    </row>
    <row r="4202" spans="8:13" ht="12.75" hidden="1">
      <c r="H4202" s="6">
        <f t="shared" si="236"/>
        <v>0</v>
      </c>
      <c r="I4202" s="25">
        <f t="shared" si="237"/>
        <v>0</v>
      </c>
      <c r="M4202" s="2">
        <v>500</v>
      </c>
    </row>
    <row r="4203" spans="8:13" ht="12.75" hidden="1">
      <c r="H4203" s="6">
        <f t="shared" si="236"/>
        <v>0</v>
      </c>
      <c r="I4203" s="25">
        <f t="shared" si="237"/>
        <v>0</v>
      </c>
      <c r="M4203" s="2">
        <v>500</v>
      </c>
    </row>
    <row r="4204" spans="8:13" ht="12.75" hidden="1">
      <c r="H4204" s="6">
        <f t="shared" si="236"/>
        <v>0</v>
      </c>
      <c r="I4204" s="25">
        <f t="shared" si="237"/>
        <v>0</v>
      </c>
      <c r="M4204" s="2">
        <v>500</v>
      </c>
    </row>
    <row r="4205" spans="8:13" ht="12.75" hidden="1">
      <c r="H4205" s="6">
        <f t="shared" si="236"/>
        <v>0</v>
      </c>
      <c r="I4205" s="25">
        <f t="shared" si="237"/>
        <v>0</v>
      </c>
      <c r="M4205" s="2">
        <v>500</v>
      </c>
    </row>
    <row r="4206" spans="8:13" ht="12.75" hidden="1">
      <c r="H4206" s="6">
        <f t="shared" si="236"/>
        <v>0</v>
      </c>
      <c r="I4206" s="25">
        <f t="shared" si="237"/>
        <v>0</v>
      </c>
      <c r="M4206" s="2">
        <v>500</v>
      </c>
    </row>
    <row r="4207" spans="8:13" ht="12.75" hidden="1">
      <c r="H4207" s="6">
        <f t="shared" si="236"/>
        <v>0</v>
      </c>
      <c r="I4207" s="25">
        <f t="shared" si="237"/>
        <v>0</v>
      </c>
      <c r="M4207" s="2">
        <v>500</v>
      </c>
    </row>
    <row r="4208" spans="8:13" ht="12.75" hidden="1">
      <c r="H4208" s="6">
        <f t="shared" si="236"/>
        <v>0</v>
      </c>
      <c r="I4208" s="25">
        <f t="shared" si="237"/>
        <v>0</v>
      </c>
      <c r="M4208" s="2">
        <v>500</v>
      </c>
    </row>
    <row r="4209" spans="8:13" ht="12.75" hidden="1">
      <c r="H4209" s="6">
        <f t="shared" si="236"/>
        <v>0</v>
      </c>
      <c r="I4209" s="25">
        <f t="shared" si="237"/>
        <v>0</v>
      </c>
      <c r="M4209" s="2">
        <v>500</v>
      </c>
    </row>
    <row r="4210" spans="8:13" ht="12.75" hidden="1">
      <c r="H4210" s="6">
        <f t="shared" si="236"/>
        <v>0</v>
      </c>
      <c r="I4210" s="25">
        <f t="shared" si="237"/>
        <v>0</v>
      </c>
      <c r="M4210" s="2">
        <v>500</v>
      </c>
    </row>
    <row r="4211" spans="8:13" ht="12.75" hidden="1">
      <c r="H4211" s="6">
        <f aca="true" t="shared" si="238" ref="H4211:H4230">H4210-B4211</f>
        <v>0</v>
      </c>
      <c r="I4211" s="25">
        <f t="shared" si="237"/>
        <v>0</v>
      </c>
      <c r="M4211" s="2">
        <v>500</v>
      </c>
    </row>
    <row r="4212" spans="8:13" ht="12.75" hidden="1">
      <c r="H4212" s="6">
        <f t="shared" si="238"/>
        <v>0</v>
      </c>
      <c r="I4212" s="25">
        <f t="shared" si="237"/>
        <v>0</v>
      </c>
      <c r="M4212" s="2">
        <v>500</v>
      </c>
    </row>
    <row r="4213" spans="8:13" ht="12.75" hidden="1">
      <c r="H4213" s="6">
        <f t="shared" si="238"/>
        <v>0</v>
      </c>
      <c r="I4213" s="25">
        <f t="shared" si="237"/>
        <v>0</v>
      </c>
      <c r="M4213" s="2">
        <v>500</v>
      </c>
    </row>
    <row r="4214" spans="8:13" ht="12.75" hidden="1">
      <c r="H4214" s="6">
        <f t="shared" si="238"/>
        <v>0</v>
      </c>
      <c r="I4214" s="25">
        <f t="shared" si="237"/>
        <v>0</v>
      </c>
      <c r="M4214" s="2">
        <v>500</v>
      </c>
    </row>
    <row r="4215" spans="8:13" ht="12.75" hidden="1">
      <c r="H4215" s="6">
        <f t="shared" si="238"/>
        <v>0</v>
      </c>
      <c r="I4215" s="25">
        <f t="shared" si="237"/>
        <v>0</v>
      </c>
      <c r="M4215" s="2">
        <v>500</v>
      </c>
    </row>
    <row r="4216" spans="8:13" ht="12.75" hidden="1">
      <c r="H4216" s="6">
        <f t="shared" si="238"/>
        <v>0</v>
      </c>
      <c r="I4216" s="25">
        <f t="shared" si="237"/>
        <v>0</v>
      </c>
      <c r="M4216" s="2">
        <v>500</v>
      </c>
    </row>
    <row r="4217" spans="8:13" ht="12.75" hidden="1">
      <c r="H4217" s="6">
        <f t="shared" si="238"/>
        <v>0</v>
      </c>
      <c r="I4217" s="25">
        <f t="shared" si="237"/>
        <v>0</v>
      </c>
      <c r="M4217" s="2">
        <v>500</v>
      </c>
    </row>
    <row r="4218" spans="8:13" ht="12.75" hidden="1">
      <c r="H4218" s="6">
        <f t="shared" si="238"/>
        <v>0</v>
      </c>
      <c r="I4218" s="25">
        <f t="shared" si="237"/>
        <v>0</v>
      </c>
      <c r="M4218" s="2">
        <v>500</v>
      </c>
    </row>
    <row r="4219" spans="8:13" ht="12.75" hidden="1">
      <c r="H4219" s="6">
        <f t="shared" si="238"/>
        <v>0</v>
      </c>
      <c r="I4219" s="25">
        <f t="shared" si="237"/>
        <v>0</v>
      </c>
      <c r="M4219" s="2">
        <v>500</v>
      </c>
    </row>
    <row r="4220" spans="8:13" ht="12.75" hidden="1">
      <c r="H4220" s="6">
        <f t="shared" si="238"/>
        <v>0</v>
      </c>
      <c r="I4220" s="25">
        <f t="shared" si="237"/>
        <v>0</v>
      </c>
      <c r="M4220" s="2">
        <v>500</v>
      </c>
    </row>
    <row r="4221" spans="8:13" ht="12.75" hidden="1">
      <c r="H4221" s="6">
        <f t="shared" si="238"/>
        <v>0</v>
      </c>
      <c r="I4221" s="25">
        <f t="shared" si="237"/>
        <v>0</v>
      </c>
      <c r="M4221" s="2">
        <v>500</v>
      </c>
    </row>
    <row r="4222" spans="8:13" ht="12.75" hidden="1">
      <c r="H4222" s="6">
        <f t="shared" si="238"/>
        <v>0</v>
      </c>
      <c r="I4222" s="25">
        <f t="shared" si="237"/>
        <v>0</v>
      </c>
      <c r="M4222" s="2">
        <v>500</v>
      </c>
    </row>
    <row r="4223" spans="8:13" ht="12.75" hidden="1">
      <c r="H4223" s="6">
        <f t="shared" si="238"/>
        <v>0</v>
      </c>
      <c r="I4223" s="25">
        <f t="shared" si="237"/>
        <v>0</v>
      </c>
      <c r="M4223" s="2">
        <v>500</v>
      </c>
    </row>
    <row r="4224" spans="8:13" ht="12.75" hidden="1">
      <c r="H4224" s="6">
        <f t="shared" si="238"/>
        <v>0</v>
      </c>
      <c r="I4224" s="25">
        <f t="shared" si="237"/>
        <v>0</v>
      </c>
      <c r="M4224" s="2">
        <v>500</v>
      </c>
    </row>
    <row r="4225" spans="8:13" ht="12.75" hidden="1">
      <c r="H4225" s="6">
        <f t="shared" si="238"/>
        <v>0</v>
      </c>
      <c r="I4225" s="25">
        <f t="shared" si="237"/>
        <v>0</v>
      </c>
      <c r="M4225" s="2">
        <v>500</v>
      </c>
    </row>
    <row r="4226" spans="8:13" ht="12.75" hidden="1">
      <c r="H4226" s="6">
        <f t="shared" si="238"/>
        <v>0</v>
      </c>
      <c r="I4226" s="25">
        <f t="shared" si="237"/>
        <v>0</v>
      </c>
      <c r="M4226" s="2">
        <v>500</v>
      </c>
    </row>
    <row r="4227" spans="8:13" ht="12.75" hidden="1">
      <c r="H4227" s="6">
        <f t="shared" si="238"/>
        <v>0</v>
      </c>
      <c r="I4227" s="25">
        <f t="shared" si="237"/>
        <v>0</v>
      </c>
      <c r="M4227" s="2">
        <v>500</v>
      </c>
    </row>
    <row r="4228" spans="8:13" ht="12.75" hidden="1">
      <c r="H4228" s="6">
        <f t="shared" si="238"/>
        <v>0</v>
      </c>
      <c r="I4228" s="25">
        <f t="shared" si="237"/>
        <v>0</v>
      </c>
      <c r="M4228" s="2">
        <v>500</v>
      </c>
    </row>
    <row r="4229" spans="8:13" ht="12.75" hidden="1">
      <c r="H4229" s="6">
        <f t="shared" si="238"/>
        <v>0</v>
      </c>
      <c r="I4229" s="25">
        <f t="shared" si="237"/>
        <v>0</v>
      </c>
      <c r="M4229" s="2">
        <v>500</v>
      </c>
    </row>
    <row r="4230" spans="8:13" ht="12.75" hidden="1">
      <c r="H4230" s="6">
        <f t="shared" si="238"/>
        <v>0</v>
      </c>
      <c r="I4230" s="25">
        <f t="shared" si="237"/>
        <v>0</v>
      </c>
      <c r="M4230" s="2">
        <v>500</v>
      </c>
    </row>
    <row r="4231" spans="8:13" ht="12.75" hidden="1">
      <c r="H4231" s="6">
        <f aca="true" t="shared" si="239" ref="H4231:H4294">H4230-B4231</f>
        <v>0</v>
      </c>
      <c r="I4231" s="25">
        <f t="shared" si="237"/>
        <v>0</v>
      </c>
      <c r="M4231" s="2">
        <v>500</v>
      </c>
    </row>
    <row r="4232" spans="8:13" ht="12.75" hidden="1">
      <c r="H4232" s="6">
        <f t="shared" si="239"/>
        <v>0</v>
      </c>
      <c r="I4232" s="25">
        <f t="shared" si="237"/>
        <v>0</v>
      </c>
      <c r="M4232" s="2">
        <v>500</v>
      </c>
    </row>
    <row r="4233" spans="8:13" ht="12.75" hidden="1">
      <c r="H4233" s="6">
        <f t="shared" si="239"/>
        <v>0</v>
      </c>
      <c r="I4233" s="25">
        <f t="shared" si="237"/>
        <v>0</v>
      </c>
      <c r="M4233" s="2">
        <v>500</v>
      </c>
    </row>
    <row r="4234" spans="8:13" ht="12.75" hidden="1">
      <c r="H4234" s="6">
        <f t="shared" si="239"/>
        <v>0</v>
      </c>
      <c r="I4234" s="25">
        <f aca="true" t="shared" si="240" ref="I4234:I4297">+B4234/M4234</f>
        <v>0</v>
      </c>
      <c r="M4234" s="2">
        <v>500</v>
      </c>
    </row>
    <row r="4235" spans="8:13" ht="12.75" hidden="1">
      <c r="H4235" s="6">
        <f t="shared" si="239"/>
        <v>0</v>
      </c>
      <c r="I4235" s="25">
        <f t="shared" si="240"/>
        <v>0</v>
      </c>
      <c r="M4235" s="2">
        <v>500</v>
      </c>
    </row>
    <row r="4236" spans="8:13" ht="12.75" hidden="1">
      <c r="H4236" s="6">
        <f t="shared" si="239"/>
        <v>0</v>
      </c>
      <c r="I4236" s="25">
        <f t="shared" si="240"/>
        <v>0</v>
      </c>
      <c r="M4236" s="2">
        <v>500</v>
      </c>
    </row>
    <row r="4237" spans="8:13" ht="12.75" hidden="1">
      <c r="H4237" s="6">
        <f t="shared" si="239"/>
        <v>0</v>
      </c>
      <c r="I4237" s="25">
        <f t="shared" si="240"/>
        <v>0</v>
      </c>
      <c r="M4237" s="2">
        <v>500</v>
      </c>
    </row>
    <row r="4238" spans="8:13" ht="12.75" hidden="1">
      <c r="H4238" s="6">
        <f t="shared" si="239"/>
        <v>0</v>
      </c>
      <c r="I4238" s="25">
        <f t="shared" si="240"/>
        <v>0</v>
      </c>
      <c r="M4238" s="2">
        <v>500</v>
      </c>
    </row>
    <row r="4239" spans="8:13" ht="12.75" hidden="1">
      <c r="H4239" s="6">
        <f t="shared" si="239"/>
        <v>0</v>
      </c>
      <c r="I4239" s="25">
        <f t="shared" si="240"/>
        <v>0</v>
      </c>
      <c r="M4239" s="2">
        <v>500</v>
      </c>
    </row>
    <row r="4240" spans="8:13" ht="12.75" hidden="1">
      <c r="H4240" s="6">
        <f t="shared" si="239"/>
        <v>0</v>
      </c>
      <c r="I4240" s="25">
        <f t="shared" si="240"/>
        <v>0</v>
      </c>
      <c r="M4240" s="2">
        <v>500</v>
      </c>
    </row>
    <row r="4241" spans="8:13" ht="12.75" hidden="1">
      <c r="H4241" s="6">
        <f t="shared" si="239"/>
        <v>0</v>
      </c>
      <c r="I4241" s="25">
        <f t="shared" si="240"/>
        <v>0</v>
      </c>
      <c r="M4241" s="2">
        <v>500</v>
      </c>
    </row>
    <row r="4242" spans="8:13" ht="12.75" hidden="1">
      <c r="H4242" s="6">
        <f t="shared" si="239"/>
        <v>0</v>
      </c>
      <c r="I4242" s="25">
        <f t="shared" si="240"/>
        <v>0</v>
      </c>
      <c r="M4242" s="2">
        <v>500</v>
      </c>
    </row>
    <row r="4243" spans="8:13" ht="12.75" hidden="1">
      <c r="H4243" s="6">
        <f t="shared" si="239"/>
        <v>0</v>
      </c>
      <c r="I4243" s="25">
        <f t="shared" si="240"/>
        <v>0</v>
      </c>
      <c r="M4243" s="2">
        <v>500</v>
      </c>
    </row>
    <row r="4244" spans="8:13" ht="12.75" hidden="1">
      <c r="H4244" s="6">
        <f t="shared" si="239"/>
        <v>0</v>
      </c>
      <c r="I4244" s="25">
        <f t="shared" si="240"/>
        <v>0</v>
      </c>
      <c r="M4244" s="2">
        <v>500</v>
      </c>
    </row>
    <row r="4245" spans="8:13" ht="12.75" hidden="1">
      <c r="H4245" s="6">
        <f t="shared" si="239"/>
        <v>0</v>
      </c>
      <c r="I4245" s="25">
        <f t="shared" si="240"/>
        <v>0</v>
      </c>
      <c r="M4245" s="2">
        <v>500</v>
      </c>
    </row>
    <row r="4246" spans="8:13" ht="12.75" hidden="1">
      <c r="H4246" s="6">
        <f t="shared" si="239"/>
        <v>0</v>
      </c>
      <c r="I4246" s="25">
        <f t="shared" si="240"/>
        <v>0</v>
      </c>
      <c r="M4246" s="2">
        <v>500</v>
      </c>
    </row>
    <row r="4247" spans="8:13" ht="12.75" hidden="1">
      <c r="H4247" s="6">
        <f t="shared" si="239"/>
        <v>0</v>
      </c>
      <c r="I4247" s="25">
        <f t="shared" si="240"/>
        <v>0</v>
      </c>
      <c r="M4247" s="2">
        <v>500</v>
      </c>
    </row>
    <row r="4248" spans="8:13" ht="12.75" hidden="1">
      <c r="H4248" s="6">
        <f t="shared" si="239"/>
        <v>0</v>
      </c>
      <c r="I4248" s="25">
        <f t="shared" si="240"/>
        <v>0</v>
      </c>
      <c r="M4248" s="2">
        <v>500</v>
      </c>
    </row>
    <row r="4249" spans="8:13" ht="12.75" hidden="1">
      <c r="H4249" s="6">
        <f t="shared" si="239"/>
        <v>0</v>
      </c>
      <c r="I4249" s="25">
        <f t="shared" si="240"/>
        <v>0</v>
      </c>
      <c r="M4249" s="2">
        <v>500</v>
      </c>
    </row>
    <row r="4250" spans="8:13" ht="12.75" hidden="1">
      <c r="H4250" s="6">
        <f t="shared" si="239"/>
        <v>0</v>
      </c>
      <c r="I4250" s="25">
        <f t="shared" si="240"/>
        <v>0</v>
      </c>
      <c r="M4250" s="2">
        <v>500</v>
      </c>
    </row>
    <row r="4251" spans="8:13" ht="12.75" hidden="1">
      <c r="H4251" s="6">
        <f t="shared" si="239"/>
        <v>0</v>
      </c>
      <c r="I4251" s="25">
        <f t="shared" si="240"/>
        <v>0</v>
      </c>
      <c r="M4251" s="2">
        <v>500</v>
      </c>
    </row>
    <row r="4252" spans="8:13" ht="12.75" hidden="1">
      <c r="H4252" s="6">
        <f t="shared" si="239"/>
        <v>0</v>
      </c>
      <c r="I4252" s="25">
        <f t="shared" si="240"/>
        <v>0</v>
      </c>
      <c r="M4252" s="2">
        <v>500</v>
      </c>
    </row>
    <row r="4253" spans="8:13" ht="12.75" hidden="1">
      <c r="H4253" s="6">
        <f t="shared" si="239"/>
        <v>0</v>
      </c>
      <c r="I4253" s="25">
        <f t="shared" si="240"/>
        <v>0</v>
      </c>
      <c r="M4253" s="2">
        <v>500</v>
      </c>
    </row>
    <row r="4254" spans="8:13" ht="12.75" hidden="1">
      <c r="H4254" s="6">
        <f t="shared" si="239"/>
        <v>0</v>
      </c>
      <c r="I4254" s="25">
        <f t="shared" si="240"/>
        <v>0</v>
      </c>
      <c r="M4254" s="2">
        <v>500</v>
      </c>
    </row>
    <row r="4255" spans="8:13" ht="12.75" hidden="1">
      <c r="H4255" s="6">
        <f t="shared" si="239"/>
        <v>0</v>
      </c>
      <c r="I4255" s="25">
        <f t="shared" si="240"/>
        <v>0</v>
      </c>
      <c r="M4255" s="2">
        <v>500</v>
      </c>
    </row>
    <row r="4256" spans="8:13" ht="12.75" hidden="1">
      <c r="H4256" s="6">
        <f t="shared" si="239"/>
        <v>0</v>
      </c>
      <c r="I4256" s="25">
        <f t="shared" si="240"/>
        <v>0</v>
      </c>
      <c r="M4256" s="2">
        <v>500</v>
      </c>
    </row>
    <row r="4257" spans="8:13" ht="12.75" hidden="1">
      <c r="H4257" s="6">
        <f t="shared" si="239"/>
        <v>0</v>
      </c>
      <c r="I4257" s="25">
        <f t="shared" si="240"/>
        <v>0</v>
      </c>
      <c r="M4257" s="2">
        <v>500</v>
      </c>
    </row>
    <row r="4258" spans="8:13" ht="12.75" hidden="1">
      <c r="H4258" s="6">
        <f t="shared" si="239"/>
        <v>0</v>
      </c>
      <c r="I4258" s="25">
        <f t="shared" si="240"/>
        <v>0</v>
      </c>
      <c r="M4258" s="2">
        <v>500</v>
      </c>
    </row>
    <row r="4259" spans="8:13" ht="12.75" hidden="1">
      <c r="H4259" s="6">
        <f t="shared" si="239"/>
        <v>0</v>
      </c>
      <c r="I4259" s="25">
        <f t="shared" si="240"/>
        <v>0</v>
      </c>
      <c r="M4259" s="2">
        <v>500</v>
      </c>
    </row>
    <row r="4260" spans="8:13" ht="12.75" hidden="1">
      <c r="H4260" s="6">
        <f t="shared" si="239"/>
        <v>0</v>
      </c>
      <c r="I4260" s="25">
        <f t="shared" si="240"/>
        <v>0</v>
      </c>
      <c r="M4260" s="2">
        <v>500</v>
      </c>
    </row>
    <row r="4261" spans="8:13" ht="12.75" hidden="1">
      <c r="H4261" s="6">
        <f t="shared" si="239"/>
        <v>0</v>
      </c>
      <c r="I4261" s="25">
        <f t="shared" si="240"/>
        <v>0</v>
      </c>
      <c r="M4261" s="2">
        <v>500</v>
      </c>
    </row>
    <row r="4262" spans="8:13" ht="12.75" hidden="1">
      <c r="H4262" s="6">
        <f t="shared" si="239"/>
        <v>0</v>
      </c>
      <c r="I4262" s="25">
        <f t="shared" si="240"/>
        <v>0</v>
      </c>
      <c r="M4262" s="2">
        <v>500</v>
      </c>
    </row>
    <row r="4263" spans="8:13" ht="12.75" hidden="1">
      <c r="H4263" s="6">
        <f t="shared" si="239"/>
        <v>0</v>
      </c>
      <c r="I4263" s="25">
        <f t="shared" si="240"/>
        <v>0</v>
      </c>
      <c r="M4263" s="2">
        <v>500</v>
      </c>
    </row>
    <row r="4264" spans="8:13" ht="12.75" hidden="1">
      <c r="H4264" s="6">
        <f t="shared" si="239"/>
        <v>0</v>
      </c>
      <c r="I4264" s="25">
        <f t="shared" si="240"/>
        <v>0</v>
      </c>
      <c r="M4264" s="2">
        <v>500</v>
      </c>
    </row>
    <row r="4265" spans="8:13" ht="12.75" hidden="1">
      <c r="H4265" s="6">
        <f t="shared" si="239"/>
        <v>0</v>
      </c>
      <c r="I4265" s="25">
        <f t="shared" si="240"/>
        <v>0</v>
      </c>
      <c r="M4265" s="2">
        <v>500</v>
      </c>
    </row>
    <row r="4266" spans="8:13" ht="12.75" hidden="1">
      <c r="H4266" s="6">
        <f t="shared" si="239"/>
        <v>0</v>
      </c>
      <c r="I4266" s="25">
        <f t="shared" si="240"/>
        <v>0</v>
      </c>
      <c r="M4266" s="2">
        <v>500</v>
      </c>
    </row>
    <row r="4267" spans="8:13" ht="12.75" hidden="1">
      <c r="H4267" s="6">
        <f t="shared" si="239"/>
        <v>0</v>
      </c>
      <c r="I4267" s="25">
        <f t="shared" si="240"/>
        <v>0</v>
      </c>
      <c r="M4267" s="2">
        <v>500</v>
      </c>
    </row>
    <row r="4268" spans="8:13" ht="12.75" hidden="1">
      <c r="H4268" s="6">
        <f t="shared" si="239"/>
        <v>0</v>
      </c>
      <c r="I4268" s="25">
        <f t="shared" si="240"/>
        <v>0</v>
      </c>
      <c r="M4268" s="2">
        <v>500</v>
      </c>
    </row>
    <row r="4269" spans="8:13" ht="12.75" hidden="1">
      <c r="H4269" s="6">
        <f t="shared" si="239"/>
        <v>0</v>
      </c>
      <c r="I4269" s="25">
        <f t="shared" si="240"/>
        <v>0</v>
      </c>
      <c r="M4269" s="2">
        <v>500</v>
      </c>
    </row>
    <row r="4270" spans="8:13" ht="12.75" hidden="1">
      <c r="H4270" s="6">
        <f t="shared" si="239"/>
        <v>0</v>
      </c>
      <c r="I4270" s="25">
        <f t="shared" si="240"/>
        <v>0</v>
      </c>
      <c r="M4270" s="2">
        <v>500</v>
      </c>
    </row>
    <row r="4271" spans="8:13" ht="12.75" hidden="1">
      <c r="H4271" s="6">
        <f t="shared" si="239"/>
        <v>0</v>
      </c>
      <c r="I4271" s="25">
        <f t="shared" si="240"/>
        <v>0</v>
      </c>
      <c r="M4271" s="2">
        <v>500</v>
      </c>
    </row>
    <row r="4272" spans="8:13" ht="12.75" hidden="1">
      <c r="H4272" s="6">
        <f t="shared" si="239"/>
        <v>0</v>
      </c>
      <c r="I4272" s="25">
        <f t="shared" si="240"/>
        <v>0</v>
      </c>
      <c r="M4272" s="2">
        <v>500</v>
      </c>
    </row>
    <row r="4273" spans="8:13" ht="12.75" hidden="1">
      <c r="H4273" s="6">
        <f t="shared" si="239"/>
        <v>0</v>
      </c>
      <c r="I4273" s="25">
        <f t="shared" si="240"/>
        <v>0</v>
      </c>
      <c r="M4273" s="2">
        <v>500</v>
      </c>
    </row>
    <row r="4274" spans="8:13" ht="12.75" hidden="1">
      <c r="H4274" s="6">
        <f t="shared" si="239"/>
        <v>0</v>
      </c>
      <c r="I4274" s="25">
        <f t="shared" si="240"/>
        <v>0</v>
      </c>
      <c r="M4274" s="2">
        <v>500</v>
      </c>
    </row>
    <row r="4275" spans="8:13" ht="12.75" hidden="1">
      <c r="H4275" s="6">
        <f t="shared" si="239"/>
        <v>0</v>
      </c>
      <c r="I4275" s="25">
        <f t="shared" si="240"/>
        <v>0</v>
      </c>
      <c r="M4275" s="2">
        <v>500</v>
      </c>
    </row>
    <row r="4276" spans="8:13" ht="12.75" hidden="1">
      <c r="H4276" s="6">
        <f t="shared" si="239"/>
        <v>0</v>
      </c>
      <c r="I4276" s="25">
        <f t="shared" si="240"/>
        <v>0</v>
      </c>
      <c r="M4276" s="2">
        <v>500</v>
      </c>
    </row>
    <row r="4277" spans="8:13" ht="12.75" hidden="1">
      <c r="H4277" s="6">
        <f t="shared" si="239"/>
        <v>0</v>
      </c>
      <c r="I4277" s="25">
        <f t="shared" si="240"/>
        <v>0</v>
      </c>
      <c r="M4277" s="2">
        <v>500</v>
      </c>
    </row>
    <row r="4278" spans="8:13" ht="12.75" hidden="1">
      <c r="H4278" s="6">
        <f t="shared" si="239"/>
        <v>0</v>
      </c>
      <c r="I4278" s="25">
        <f t="shared" si="240"/>
        <v>0</v>
      </c>
      <c r="M4278" s="2">
        <v>500</v>
      </c>
    </row>
    <row r="4279" spans="8:13" ht="12.75" hidden="1">
      <c r="H4279" s="6">
        <f t="shared" si="239"/>
        <v>0</v>
      </c>
      <c r="I4279" s="25">
        <f t="shared" si="240"/>
        <v>0</v>
      </c>
      <c r="M4279" s="2">
        <v>500</v>
      </c>
    </row>
    <row r="4280" spans="8:13" ht="12.75" hidden="1">
      <c r="H4280" s="6">
        <f t="shared" si="239"/>
        <v>0</v>
      </c>
      <c r="I4280" s="25">
        <f t="shared" si="240"/>
        <v>0</v>
      </c>
      <c r="M4280" s="2">
        <v>500</v>
      </c>
    </row>
    <row r="4281" spans="8:13" ht="12.75" hidden="1">
      <c r="H4281" s="6">
        <f t="shared" si="239"/>
        <v>0</v>
      </c>
      <c r="I4281" s="25">
        <f t="shared" si="240"/>
        <v>0</v>
      </c>
      <c r="M4281" s="2">
        <v>500</v>
      </c>
    </row>
    <row r="4282" spans="8:13" ht="12.75" hidden="1">
      <c r="H4282" s="6">
        <f t="shared" si="239"/>
        <v>0</v>
      </c>
      <c r="I4282" s="25">
        <f t="shared" si="240"/>
        <v>0</v>
      </c>
      <c r="M4282" s="2">
        <v>500</v>
      </c>
    </row>
    <row r="4283" spans="8:13" ht="12.75" hidden="1">
      <c r="H4283" s="6">
        <f t="shared" si="239"/>
        <v>0</v>
      </c>
      <c r="I4283" s="25">
        <f t="shared" si="240"/>
        <v>0</v>
      </c>
      <c r="M4283" s="2">
        <v>500</v>
      </c>
    </row>
    <row r="4284" spans="8:13" ht="12.75" hidden="1">
      <c r="H4284" s="6">
        <f t="shared" si="239"/>
        <v>0</v>
      </c>
      <c r="I4284" s="25">
        <f t="shared" si="240"/>
        <v>0</v>
      </c>
      <c r="M4284" s="2">
        <v>500</v>
      </c>
    </row>
    <row r="4285" spans="8:13" ht="12.75" hidden="1">
      <c r="H4285" s="6">
        <f t="shared" si="239"/>
        <v>0</v>
      </c>
      <c r="I4285" s="25">
        <f t="shared" si="240"/>
        <v>0</v>
      </c>
      <c r="M4285" s="2">
        <v>500</v>
      </c>
    </row>
    <row r="4286" spans="8:13" ht="12.75" hidden="1">
      <c r="H4286" s="6">
        <f t="shared" si="239"/>
        <v>0</v>
      </c>
      <c r="I4286" s="25">
        <f t="shared" si="240"/>
        <v>0</v>
      </c>
      <c r="M4286" s="2">
        <v>500</v>
      </c>
    </row>
    <row r="4287" spans="8:13" ht="12.75" hidden="1">
      <c r="H4287" s="6">
        <f t="shared" si="239"/>
        <v>0</v>
      </c>
      <c r="I4287" s="25">
        <f t="shared" si="240"/>
        <v>0</v>
      </c>
      <c r="M4287" s="2">
        <v>500</v>
      </c>
    </row>
    <row r="4288" spans="8:13" ht="12.75" hidden="1">
      <c r="H4288" s="6">
        <f t="shared" si="239"/>
        <v>0</v>
      </c>
      <c r="I4288" s="25">
        <f t="shared" si="240"/>
        <v>0</v>
      </c>
      <c r="M4288" s="2">
        <v>500</v>
      </c>
    </row>
    <row r="4289" spans="8:13" ht="12.75" hidden="1">
      <c r="H4289" s="6">
        <f t="shared" si="239"/>
        <v>0</v>
      </c>
      <c r="I4289" s="25">
        <f t="shared" si="240"/>
        <v>0</v>
      </c>
      <c r="M4289" s="2">
        <v>500</v>
      </c>
    </row>
    <row r="4290" spans="8:13" ht="12.75" hidden="1">
      <c r="H4290" s="6">
        <f t="shared" si="239"/>
        <v>0</v>
      </c>
      <c r="I4290" s="25">
        <f t="shared" si="240"/>
        <v>0</v>
      </c>
      <c r="M4290" s="2">
        <v>500</v>
      </c>
    </row>
    <row r="4291" spans="8:13" ht="12.75" hidden="1">
      <c r="H4291" s="6">
        <f t="shared" si="239"/>
        <v>0</v>
      </c>
      <c r="I4291" s="25">
        <f t="shared" si="240"/>
        <v>0</v>
      </c>
      <c r="M4291" s="2">
        <v>500</v>
      </c>
    </row>
    <row r="4292" spans="8:13" ht="12.75" hidden="1">
      <c r="H4292" s="6">
        <f t="shared" si="239"/>
        <v>0</v>
      </c>
      <c r="I4292" s="25">
        <f t="shared" si="240"/>
        <v>0</v>
      </c>
      <c r="M4292" s="2">
        <v>500</v>
      </c>
    </row>
    <row r="4293" spans="8:13" ht="12.75" hidden="1">
      <c r="H4293" s="6">
        <f t="shared" si="239"/>
        <v>0</v>
      </c>
      <c r="I4293" s="25">
        <f t="shared" si="240"/>
        <v>0</v>
      </c>
      <c r="M4293" s="2">
        <v>500</v>
      </c>
    </row>
    <row r="4294" spans="8:13" ht="12.75" hidden="1">
      <c r="H4294" s="6">
        <f t="shared" si="239"/>
        <v>0</v>
      </c>
      <c r="I4294" s="25">
        <f t="shared" si="240"/>
        <v>0</v>
      </c>
      <c r="M4294" s="2">
        <v>500</v>
      </c>
    </row>
    <row r="4295" spans="8:13" ht="12.75" hidden="1">
      <c r="H4295" s="6">
        <f aca="true" t="shared" si="241" ref="H4295:H4358">H4294-B4295</f>
        <v>0</v>
      </c>
      <c r="I4295" s="25">
        <f t="shared" si="240"/>
        <v>0</v>
      </c>
      <c r="M4295" s="2">
        <v>500</v>
      </c>
    </row>
    <row r="4296" spans="8:13" ht="12.75" hidden="1">
      <c r="H4296" s="6">
        <f t="shared" si="241"/>
        <v>0</v>
      </c>
      <c r="I4296" s="25">
        <f t="shared" si="240"/>
        <v>0</v>
      </c>
      <c r="M4296" s="2">
        <v>500</v>
      </c>
    </row>
    <row r="4297" spans="8:13" ht="12.75" hidden="1">
      <c r="H4297" s="6">
        <f t="shared" si="241"/>
        <v>0</v>
      </c>
      <c r="I4297" s="25">
        <f t="shared" si="240"/>
        <v>0</v>
      </c>
      <c r="M4297" s="2">
        <v>500</v>
      </c>
    </row>
    <row r="4298" spans="8:13" ht="12.75" hidden="1">
      <c r="H4298" s="6">
        <f t="shared" si="241"/>
        <v>0</v>
      </c>
      <c r="I4298" s="25">
        <f aca="true" t="shared" si="242" ref="I4298:I4361">+B4298/M4298</f>
        <v>0</v>
      </c>
      <c r="M4298" s="2">
        <v>500</v>
      </c>
    </row>
    <row r="4299" spans="8:13" ht="12.75" hidden="1">
      <c r="H4299" s="6">
        <f t="shared" si="241"/>
        <v>0</v>
      </c>
      <c r="I4299" s="25">
        <f t="shared" si="242"/>
        <v>0</v>
      </c>
      <c r="M4299" s="2">
        <v>500</v>
      </c>
    </row>
    <row r="4300" spans="8:13" ht="12.75" hidden="1">
      <c r="H4300" s="6">
        <f t="shared" si="241"/>
        <v>0</v>
      </c>
      <c r="I4300" s="25">
        <f t="shared" si="242"/>
        <v>0</v>
      </c>
      <c r="M4300" s="2">
        <v>500</v>
      </c>
    </row>
    <row r="4301" spans="8:13" ht="12.75" hidden="1">
      <c r="H4301" s="6">
        <f t="shared" si="241"/>
        <v>0</v>
      </c>
      <c r="I4301" s="25">
        <f t="shared" si="242"/>
        <v>0</v>
      </c>
      <c r="M4301" s="2">
        <v>500</v>
      </c>
    </row>
    <row r="4302" spans="8:13" ht="12.75" hidden="1">
      <c r="H4302" s="6">
        <f t="shared" si="241"/>
        <v>0</v>
      </c>
      <c r="I4302" s="25">
        <f t="shared" si="242"/>
        <v>0</v>
      </c>
      <c r="M4302" s="2">
        <v>500</v>
      </c>
    </row>
    <row r="4303" spans="8:13" ht="12.75" hidden="1">
      <c r="H4303" s="6">
        <f t="shared" si="241"/>
        <v>0</v>
      </c>
      <c r="I4303" s="25">
        <f t="shared" si="242"/>
        <v>0</v>
      </c>
      <c r="M4303" s="2">
        <v>500</v>
      </c>
    </row>
    <row r="4304" spans="8:13" ht="12.75" hidden="1">
      <c r="H4304" s="6">
        <f t="shared" si="241"/>
        <v>0</v>
      </c>
      <c r="I4304" s="25">
        <f t="shared" si="242"/>
        <v>0</v>
      </c>
      <c r="M4304" s="2">
        <v>500</v>
      </c>
    </row>
    <row r="4305" spans="8:13" ht="12.75" hidden="1">
      <c r="H4305" s="6">
        <f t="shared" si="241"/>
        <v>0</v>
      </c>
      <c r="I4305" s="25">
        <f t="shared" si="242"/>
        <v>0</v>
      </c>
      <c r="M4305" s="2">
        <v>500</v>
      </c>
    </row>
    <row r="4306" spans="8:13" ht="12.75" hidden="1">
      <c r="H4306" s="6">
        <f t="shared" si="241"/>
        <v>0</v>
      </c>
      <c r="I4306" s="25">
        <f t="shared" si="242"/>
        <v>0</v>
      </c>
      <c r="M4306" s="2">
        <v>500</v>
      </c>
    </row>
    <row r="4307" spans="8:13" ht="12.75" hidden="1">
      <c r="H4307" s="6">
        <f t="shared" si="241"/>
        <v>0</v>
      </c>
      <c r="I4307" s="25">
        <f t="shared" si="242"/>
        <v>0</v>
      </c>
      <c r="M4307" s="2">
        <v>500</v>
      </c>
    </row>
    <row r="4308" spans="8:13" ht="12.75" hidden="1">
      <c r="H4308" s="6">
        <f t="shared" si="241"/>
        <v>0</v>
      </c>
      <c r="I4308" s="25">
        <f t="shared" si="242"/>
        <v>0</v>
      </c>
      <c r="M4308" s="2">
        <v>500</v>
      </c>
    </row>
    <row r="4309" spans="8:13" ht="12.75" hidden="1">
      <c r="H4309" s="6">
        <f t="shared" si="241"/>
        <v>0</v>
      </c>
      <c r="I4309" s="25">
        <f t="shared" si="242"/>
        <v>0</v>
      </c>
      <c r="M4309" s="2">
        <v>500</v>
      </c>
    </row>
    <row r="4310" spans="8:13" ht="12.75" hidden="1">
      <c r="H4310" s="6">
        <f t="shared" si="241"/>
        <v>0</v>
      </c>
      <c r="I4310" s="25">
        <f t="shared" si="242"/>
        <v>0</v>
      </c>
      <c r="M4310" s="2">
        <v>500</v>
      </c>
    </row>
    <row r="4311" spans="8:13" ht="12.75" hidden="1">
      <c r="H4311" s="6">
        <f t="shared" si="241"/>
        <v>0</v>
      </c>
      <c r="I4311" s="25">
        <f t="shared" si="242"/>
        <v>0</v>
      </c>
      <c r="M4311" s="2">
        <v>500</v>
      </c>
    </row>
    <row r="4312" spans="8:13" ht="12.75" hidden="1">
      <c r="H4312" s="6">
        <f t="shared" si="241"/>
        <v>0</v>
      </c>
      <c r="I4312" s="25">
        <f t="shared" si="242"/>
        <v>0</v>
      </c>
      <c r="M4312" s="2">
        <v>500</v>
      </c>
    </row>
    <row r="4313" spans="8:13" ht="12.75" hidden="1">
      <c r="H4313" s="6">
        <f t="shared" si="241"/>
        <v>0</v>
      </c>
      <c r="I4313" s="25">
        <f t="shared" si="242"/>
        <v>0</v>
      </c>
      <c r="M4313" s="2">
        <v>500</v>
      </c>
    </row>
    <row r="4314" spans="8:13" ht="12.75" hidden="1">
      <c r="H4314" s="6">
        <f t="shared" si="241"/>
        <v>0</v>
      </c>
      <c r="I4314" s="25">
        <f t="shared" si="242"/>
        <v>0</v>
      </c>
      <c r="M4314" s="2">
        <v>500</v>
      </c>
    </row>
    <row r="4315" spans="8:13" ht="12.75" hidden="1">
      <c r="H4315" s="6">
        <f t="shared" si="241"/>
        <v>0</v>
      </c>
      <c r="I4315" s="25">
        <f t="shared" si="242"/>
        <v>0</v>
      </c>
      <c r="M4315" s="2">
        <v>500</v>
      </c>
    </row>
    <row r="4316" spans="8:13" ht="12.75" hidden="1">
      <c r="H4316" s="6">
        <f t="shared" si="241"/>
        <v>0</v>
      </c>
      <c r="I4316" s="25">
        <f t="shared" si="242"/>
        <v>0</v>
      </c>
      <c r="M4316" s="2">
        <v>500</v>
      </c>
    </row>
    <row r="4317" spans="8:13" ht="12.75" hidden="1">
      <c r="H4317" s="6">
        <f t="shared" si="241"/>
        <v>0</v>
      </c>
      <c r="I4317" s="25">
        <f t="shared" si="242"/>
        <v>0</v>
      </c>
      <c r="M4317" s="2">
        <v>500</v>
      </c>
    </row>
    <row r="4318" spans="8:13" ht="12.75" hidden="1">
      <c r="H4318" s="6">
        <f t="shared" si="241"/>
        <v>0</v>
      </c>
      <c r="I4318" s="25">
        <f t="shared" si="242"/>
        <v>0</v>
      </c>
      <c r="M4318" s="2">
        <v>500</v>
      </c>
    </row>
    <row r="4319" spans="8:13" ht="12.75" hidden="1">
      <c r="H4319" s="6">
        <f t="shared" si="241"/>
        <v>0</v>
      </c>
      <c r="I4319" s="25">
        <f t="shared" si="242"/>
        <v>0</v>
      </c>
      <c r="M4319" s="2">
        <v>500</v>
      </c>
    </row>
    <row r="4320" spans="8:13" ht="12.75" hidden="1">
      <c r="H4320" s="6">
        <f t="shared" si="241"/>
        <v>0</v>
      </c>
      <c r="I4320" s="25">
        <f t="shared" si="242"/>
        <v>0</v>
      </c>
      <c r="M4320" s="2">
        <v>500</v>
      </c>
    </row>
    <row r="4321" spans="8:13" ht="12.75" hidden="1">
      <c r="H4321" s="6">
        <f t="shared" si="241"/>
        <v>0</v>
      </c>
      <c r="I4321" s="25">
        <f t="shared" si="242"/>
        <v>0</v>
      </c>
      <c r="M4321" s="2">
        <v>500</v>
      </c>
    </row>
    <row r="4322" spans="8:13" ht="12.75" hidden="1">
      <c r="H4322" s="6">
        <f t="shared" si="241"/>
        <v>0</v>
      </c>
      <c r="I4322" s="25">
        <f t="shared" si="242"/>
        <v>0</v>
      </c>
      <c r="M4322" s="2">
        <v>500</v>
      </c>
    </row>
    <row r="4323" spans="8:13" ht="12.75" hidden="1">
      <c r="H4323" s="6">
        <f t="shared" si="241"/>
        <v>0</v>
      </c>
      <c r="I4323" s="25">
        <f t="shared" si="242"/>
        <v>0</v>
      </c>
      <c r="M4323" s="2">
        <v>500</v>
      </c>
    </row>
    <row r="4324" spans="8:13" ht="12.75" hidden="1">
      <c r="H4324" s="6">
        <f t="shared" si="241"/>
        <v>0</v>
      </c>
      <c r="I4324" s="25">
        <f t="shared" si="242"/>
        <v>0</v>
      </c>
      <c r="M4324" s="2">
        <v>500</v>
      </c>
    </row>
    <row r="4325" spans="8:13" ht="12.75" hidden="1">
      <c r="H4325" s="6">
        <f t="shared" si="241"/>
        <v>0</v>
      </c>
      <c r="I4325" s="25">
        <f t="shared" si="242"/>
        <v>0</v>
      </c>
      <c r="M4325" s="2">
        <v>500</v>
      </c>
    </row>
    <row r="4326" spans="8:13" ht="12.75" hidden="1">
      <c r="H4326" s="6">
        <f t="shared" si="241"/>
        <v>0</v>
      </c>
      <c r="I4326" s="25">
        <f t="shared" si="242"/>
        <v>0</v>
      </c>
      <c r="M4326" s="2">
        <v>500</v>
      </c>
    </row>
    <row r="4327" spans="8:13" ht="12.75" hidden="1">
      <c r="H4327" s="6">
        <f t="shared" si="241"/>
        <v>0</v>
      </c>
      <c r="I4327" s="25">
        <f t="shared" si="242"/>
        <v>0</v>
      </c>
      <c r="M4327" s="2">
        <v>500</v>
      </c>
    </row>
    <row r="4328" spans="8:13" ht="12.75" hidden="1">
      <c r="H4328" s="6">
        <f t="shared" si="241"/>
        <v>0</v>
      </c>
      <c r="I4328" s="25">
        <f t="shared" si="242"/>
        <v>0</v>
      </c>
      <c r="M4328" s="2">
        <v>500</v>
      </c>
    </row>
    <row r="4329" spans="8:13" ht="12.75" hidden="1">
      <c r="H4329" s="6">
        <f t="shared" si="241"/>
        <v>0</v>
      </c>
      <c r="I4329" s="25">
        <f t="shared" si="242"/>
        <v>0</v>
      </c>
      <c r="M4329" s="2">
        <v>500</v>
      </c>
    </row>
    <row r="4330" spans="8:13" ht="12.75" hidden="1">
      <c r="H4330" s="6">
        <f t="shared" si="241"/>
        <v>0</v>
      </c>
      <c r="I4330" s="25">
        <f t="shared" si="242"/>
        <v>0</v>
      </c>
      <c r="M4330" s="2">
        <v>500</v>
      </c>
    </row>
    <row r="4331" spans="8:13" ht="12.75" hidden="1">
      <c r="H4331" s="6">
        <f t="shared" si="241"/>
        <v>0</v>
      </c>
      <c r="I4331" s="25">
        <f t="shared" si="242"/>
        <v>0</v>
      </c>
      <c r="M4331" s="2">
        <v>500</v>
      </c>
    </row>
    <row r="4332" spans="8:13" ht="12.75" hidden="1">
      <c r="H4332" s="6">
        <f t="shared" si="241"/>
        <v>0</v>
      </c>
      <c r="I4332" s="25">
        <f t="shared" si="242"/>
        <v>0</v>
      </c>
      <c r="M4332" s="2">
        <v>500</v>
      </c>
    </row>
    <row r="4333" spans="8:13" ht="12.75" hidden="1">
      <c r="H4333" s="6">
        <f t="shared" si="241"/>
        <v>0</v>
      </c>
      <c r="I4333" s="25">
        <f t="shared" si="242"/>
        <v>0</v>
      </c>
      <c r="M4333" s="2">
        <v>500</v>
      </c>
    </row>
    <row r="4334" spans="8:13" ht="12.75" hidden="1">
      <c r="H4334" s="6">
        <f t="shared" si="241"/>
        <v>0</v>
      </c>
      <c r="I4334" s="25">
        <f t="shared" si="242"/>
        <v>0</v>
      </c>
      <c r="M4334" s="2">
        <v>500</v>
      </c>
    </row>
    <row r="4335" spans="8:13" ht="12.75" hidden="1">
      <c r="H4335" s="6">
        <f t="shared" si="241"/>
        <v>0</v>
      </c>
      <c r="I4335" s="25">
        <f t="shared" si="242"/>
        <v>0</v>
      </c>
      <c r="M4335" s="2">
        <v>500</v>
      </c>
    </row>
    <row r="4336" spans="8:13" ht="12.75" hidden="1">
      <c r="H4336" s="6">
        <f t="shared" si="241"/>
        <v>0</v>
      </c>
      <c r="I4336" s="25">
        <f t="shared" si="242"/>
        <v>0</v>
      </c>
      <c r="M4336" s="2">
        <v>500</v>
      </c>
    </row>
    <row r="4337" spans="8:13" ht="12.75" hidden="1">
      <c r="H4337" s="6">
        <f t="shared" si="241"/>
        <v>0</v>
      </c>
      <c r="I4337" s="25">
        <f t="shared" si="242"/>
        <v>0</v>
      </c>
      <c r="M4337" s="2">
        <v>500</v>
      </c>
    </row>
    <row r="4338" spans="8:13" ht="12.75" hidden="1">
      <c r="H4338" s="6">
        <f t="shared" si="241"/>
        <v>0</v>
      </c>
      <c r="I4338" s="25">
        <f t="shared" si="242"/>
        <v>0</v>
      </c>
      <c r="M4338" s="2">
        <v>500</v>
      </c>
    </row>
    <row r="4339" spans="8:13" ht="12.75" hidden="1">
      <c r="H4339" s="6">
        <f t="shared" si="241"/>
        <v>0</v>
      </c>
      <c r="I4339" s="25">
        <f t="shared" si="242"/>
        <v>0</v>
      </c>
      <c r="M4339" s="2">
        <v>500</v>
      </c>
    </row>
    <row r="4340" spans="8:13" ht="12.75" hidden="1">
      <c r="H4340" s="6">
        <f t="shared" si="241"/>
        <v>0</v>
      </c>
      <c r="I4340" s="25">
        <f t="shared" si="242"/>
        <v>0</v>
      </c>
      <c r="M4340" s="2">
        <v>500</v>
      </c>
    </row>
    <row r="4341" spans="8:13" ht="12.75" hidden="1">
      <c r="H4341" s="6">
        <f t="shared" si="241"/>
        <v>0</v>
      </c>
      <c r="I4341" s="25">
        <f t="shared" si="242"/>
        <v>0</v>
      </c>
      <c r="M4341" s="2">
        <v>500</v>
      </c>
    </row>
    <row r="4342" spans="8:13" ht="12.75" hidden="1">
      <c r="H4342" s="6">
        <f t="shared" si="241"/>
        <v>0</v>
      </c>
      <c r="I4342" s="25">
        <f t="shared" si="242"/>
        <v>0</v>
      </c>
      <c r="M4342" s="2">
        <v>500</v>
      </c>
    </row>
    <row r="4343" spans="8:13" ht="12.75" hidden="1">
      <c r="H4343" s="6">
        <f t="shared" si="241"/>
        <v>0</v>
      </c>
      <c r="I4343" s="25">
        <f t="shared" si="242"/>
        <v>0</v>
      </c>
      <c r="M4343" s="2">
        <v>500</v>
      </c>
    </row>
    <row r="4344" spans="8:13" ht="12.75" hidden="1">
      <c r="H4344" s="6">
        <f t="shared" si="241"/>
        <v>0</v>
      </c>
      <c r="I4344" s="25">
        <f t="shared" si="242"/>
        <v>0</v>
      </c>
      <c r="M4344" s="2">
        <v>500</v>
      </c>
    </row>
    <row r="4345" spans="8:13" ht="12.75" hidden="1">
      <c r="H4345" s="6">
        <f t="shared" si="241"/>
        <v>0</v>
      </c>
      <c r="I4345" s="25">
        <f t="shared" si="242"/>
        <v>0</v>
      </c>
      <c r="M4345" s="2">
        <v>500</v>
      </c>
    </row>
    <row r="4346" spans="8:13" ht="12.75" hidden="1">
      <c r="H4346" s="6">
        <f t="shared" si="241"/>
        <v>0</v>
      </c>
      <c r="I4346" s="25">
        <f t="shared" si="242"/>
        <v>0</v>
      </c>
      <c r="M4346" s="2">
        <v>500</v>
      </c>
    </row>
    <row r="4347" spans="8:13" ht="12.75" hidden="1">
      <c r="H4347" s="6">
        <f t="shared" si="241"/>
        <v>0</v>
      </c>
      <c r="I4347" s="25">
        <f t="shared" si="242"/>
        <v>0</v>
      </c>
      <c r="M4347" s="2">
        <v>500</v>
      </c>
    </row>
    <row r="4348" spans="8:13" ht="12.75" hidden="1">
      <c r="H4348" s="6">
        <f t="shared" si="241"/>
        <v>0</v>
      </c>
      <c r="I4348" s="25">
        <f t="shared" si="242"/>
        <v>0</v>
      </c>
      <c r="M4348" s="2">
        <v>500</v>
      </c>
    </row>
    <row r="4349" spans="8:13" ht="12.75" hidden="1">
      <c r="H4349" s="6">
        <f t="shared" si="241"/>
        <v>0</v>
      </c>
      <c r="I4349" s="25">
        <f t="shared" si="242"/>
        <v>0</v>
      </c>
      <c r="M4349" s="2">
        <v>500</v>
      </c>
    </row>
    <row r="4350" spans="8:13" ht="12.75" hidden="1">
      <c r="H4350" s="6">
        <f t="shared" si="241"/>
        <v>0</v>
      </c>
      <c r="I4350" s="25">
        <f t="shared" si="242"/>
        <v>0</v>
      </c>
      <c r="M4350" s="2">
        <v>500</v>
      </c>
    </row>
    <row r="4351" spans="8:13" ht="12.75" hidden="1">
      <c r="H4351" s="6">
        <f t="shared" si="241"/>
        <v>0</v>
      </c>
      <c r="I4351" s="25">
        <f t="shared" si="242"/>
        <v>0</v>
      </c>
      <c r="M4351" s="2">
        <v>500</v>
      </c>
    </row>
    <row r="4352" spans="8:13" ht="12.75" hidden="1">
      <c r="H4352" s="6">
        <f t="shared" si="241"/>
        <v>0</v>
      </c>
      <c r="I4352" s="25">
        <f t="shared" si="242"/>
        <v>0</v>
      </c>
      <c r="M4352" s="2">
        <v>500</v>
      </c>
    </row>
    <row r="4353" spans="8:13" ht="12.75" hidden="1">
      <c r="H4353" s="6">
        <f t="shared" si="241"/>
        <v>0</v>
      </c>
      <c r="I4353" s="25">
        <f t="shared" si="242"/>
        <v>0</v>
      </c>
      <c r="M4353" s="2">
        <v>500</v>
      </c>
    </row>
    <row r="4354" spans="8:13" ht="12.75" hidden="1">
      <c r="H4354" s="6">
        <f t="shared" si="241"/>
        <v>0</v>
      </c>
      <c r="I4354" s="25">
        <f t="shared" si="242"/>
        <v>0</v>
      </c>
      <c r="M4354" s="2">
        <v>500</v>
      </c>
    </row>
    <row r="4355" spans="8:13" ht="12.75" hidden="1">
      <c r="H4355" s="6">
        <f t="shared" si="241"/>
        <v>0</v>
      </c>
      <c r="I4355" s="25">
        <f t="shared" si="242"/>
        <v>0</v>
      </c>
      <c r="M4355" s="2">
        <v>500</v>
      </c>
    </row>
    <row r="4356" spans="8:13" ht="12.75" hidden="1">
      <c r="H4356" s="6">
        <f t="shared" si="241"/>
        <v>0</v>
      </c>
      <c r="I4356" s="25">
        <f t="shared" si="242"/>
        <v>0</v>
      </c>
      <c r="M4356" s="2">
        <v>500</v>
      </c>
    </row>
    <row r="4357" spans="8:13" ht="12.75" hidden="1">
      <c r="H4357" s="6">
        <f t="shared" si="241"/>
        <v>0</v>
      </c>
      <c r="I4357" s="25">
        <f t="shared" si="242"/>
        <v>0</v>
      </c>
      <c r="M4357" s="2">
        <v>500</v>
      </c>
    </row>
    <row r="4358" spans="8:13" ht="12.75" hidden="1">
      <c r="H4358" s="6">
        <f t="shared" si="241"/>
        <v>0</v>
      </c>
      <c r="I4358" s="25">
        <f t="shared" si="242"/>
        <v>0</v>
      </c>
      <c r="M4358" s="2">
        <v>500</v>
      </c>
    </row>
    <row r="4359" spans="8:13" ht="12.75" hidden="1">
      <c r="H4359" s="6">
        <f aca="true" t="shared" si="243" ref="H4359:H4379">H4358-B4359</f>
        <v>0</v>
      </c>
      <c r="I4359" s="25">
        <f t="shared" si="242"/>
        <v>0</v>
      </c>
      <c r="M4359" s="2">
        <v>500</v>
      </c>
    </row>
    <row r="4360" spans="8:13" ht="12.75" hidden="1">
      <c r="H4360" s="6">
        <f t="shared" si="243"/>
        <v>0</v>
      </c>
      <c r="I4360" s="25">
        <f t="shared" si="242"/>
        <v>0</v>
      </c>
      <c r="M4360" s="2">
        <v>500</v>
      </c>
    </row>
    <row r="4361" spans="8:13" ht="12.75" hidden="1">
      <c r="H4361" s="6">
        <f t="shared" si="243"/>
        <v>0</v>
      </c>
      <c r="I4361" s="25">
        <f t="shared" si="242"/>
        <v>0</v>
      </c>
      <c r="M4361" s="2">
        <v>500</v>
      </c>
    </row>
    <row r="4362" spans="8:13" ht="12.75" hidden="1">
      <c r="H4362" s="6">
        <f t="shared" si="243"/>
        <v>0</v>
      </c>
      <c r="I4362" s="25">
        <f aca="true" t="shared" si="244" ref="I4362:I4425">+B4362/M4362</f>
        <v>0</v>
      </c>
      <c r="M4362" s="2">
        <v>500</v>
      </c>
    </row>
    <row r="4363" spans="8:13" ht="12.75" hidden="1">
      <c r="H4363" s="6">
        <f t="shared" si="243"/>
        <v>0</v>
      </c>
      <c r="I4363" s="25">
        <f t="shared" si="244"/>
        <v>0</v>
      </c>
      <c r="M4363" s="2">
        <v>500</v>
      </c>
    </row>
    <row r="4364" spans="8:13" ht="12.75" hidden="1">
      <c r="H4364" s="6">
        <f t="shared" si="243"/>
        <v>0</v>
      </c>
      <c r="I4364" s="25">
        <f t="shared" si="244"/>
        <v>0</v>
      </c>
      <c r="M4364" s="2">
        <v>500</v>
      </c>
    </row>
    <row r="4365" spans="8:13" ht="12.75" hidden="1">
      <c r="H4365" s="6">
        <f t="shared" si="243"/>
        <v>0</v>
      </c>
      <c r="I4365" s="25">
        <f t="shared" si="244"/>
        <v>0</v>
      </c>
      <c r="M4365" s="2">
        <v>500</v>
      </c>
    </row>
    <row r="4366" spans="8:13" ht="12.75" hidden="1">
      <c r="H4366" s="6">
        <f t="shared" si="243"/>
        <v>0</v>
      </c>
      <c r="I4366" s="25">
        <f t="shared" si="244"/>
        <v>0</v>
      </c>
      <c r="M4366" s="2">
        <v>500</v>
      </c>
    </row>
    <row r="4367" spans="8:13" ht="12.75" hidden="1">
      <c r="H4367" s="6">
        <f t="shared" si="243"/>
        <v>0</v>
      </c>
      <c r="I4367" s="25">
        <f t="shared" si="244"/>
        <v>0</v>
      </c>
      <c r="M4367" s="2">
        <v>500</v>
      </c>
    </row>
    <row r="4368" spans="8:13" ht="12.75" hidden="1">
      <c r="H4368" s="6">
        <f t="shared" si="243"/>
        <v>0</v>
      </c>
      <c r="I4368" s="25">
        <f t="shared" si="244"/>
        <v>0</v>
      </c>
      <c r="M4368" s="2">
        <v>500</v>
      </c>
    </row>
    <row r="4369" spans="8:13" ht="12.75" hidden="1">
      <c r="H4369" s="6">
        <f t="shared" si="243"/>
        <v>0</v>
      </c>
      <c r="I4369" s="25">
        <f t="shared" si="244"/>
        <v>0</v>
      </c>
      <c r="M4369" s="2">
        <v>500</v>
      </c>
    </row>
    <row r="4370" spans="8:13" ht="12.75" hidden="1">
      <c r="H4370" s="6">
        <f t="shared" si="243"/>
        <v>0</v>
      </c>
      <c r="I4370" s="25">
        <f t="shared" si="244"/>
        <v>0</v>
      </c>
      <c r="M4370" s="2">
        <v>500</v>
      </c>
    </row>
    <row r="4371" spans="8:13" ht="12.75" hidden="1">
      <c r="H4371" s="6">
        <f t="shared" si="243"/>
        <v>0</v>
      </c>
      <c r="I4371" s="25">
        <f t="shared" si="244"/>
        <v>0</v>
      </c>
      <c r="M4371" s="2">
        <v>500</v>
      </c>
    </row>
    <row r="4372" spans="8:13" ht="12.75" hidden="1">
      <c r="H4372" s="6">
        <f t="shared" si="243"/>
        <v>0</v>
      </c>
      <c r="I4372" s="25">
        <f t="shared" si="244"/>
        <v>0</v>
      </c>
      <c r="M4372" s="2">
        <v>500</v>
      </c>
    </row>
    <row r="4373" spans="8:13" ht="12.75" hidden="1">
      <c r="H4373" s="6">
        <f t="shared" si="243"/>
        <v>0</v>
      </c>
      <c r="I4373" s="25">
        <f t="shared" si="244"/>
        <v>0</v>
      </c>
      <c r="M4373" s="2">
        <v>500</v>
      </c>
    </row>
    <row r="4374" spans="8:13" ht="12.75" hidden="1">
      <c r="H4374" s="6">
        <f t="shared" si="243"/>
        <v>0</v>
      </c>
      <c r="I4374" s="25">
        <f t="shared" si="244"/>
        <v>0</v>
      </c>
      <c r="M4374" s="2">
        <v>500</v>
      </c>
    </row>
    <row r="4375" spans="8:13" ht="12.75" hidden="1">
      <c r="H4375" s="6">
        <f t="shared" si="243"/>
        <v>0</v>
      </c>
      <c r="I4375" s="25">
        <f t="shared" si="244"/>
        <v>0</v>
      </c>
      <c r="M4375" s="2">
        <v>500</v>
      </c>
    </row>
    <row r="4376" spans="8:13" ht="12.75" hidden="1">
      <c r="H4376" s="6">
        <f t="shared" si="243"/>
        <v>0</v>
      </c>
      <c r="I4376" s="25">
        <f t="shared" si="244"/>
        <v>0</v>
      </c>
      <c r="M4376" s="2">
        <v>500</v>
      </c>
    </row>
    <row r="4377" spans="8:13" ht="12.75" hidden="1">
      <c r="H4377" s="6">
        <f t="shared" si="243"/>
        <v>0</v>
      </c>
      <c r="I4377" s="25">
        <f t="shared" si="244"/>
        <v>0</v>
      </c>
      <c r="M4377" s="2">
        <v>500</v>
      </c>
    </row>
    <row r="4378" spans="8:13" ht="12.75" hidden="1">
      <c r="H4378" s="6">
        <f t="shared" si="243"/>
        <v>0</v>
      </c>
      <c r="I4378" s="25">
        <f t="shared" si="244"/>
        <v>0</v>
      </c>
      <c r="M4378" s="2">
        <v>500</v>
      </c>
    </row>
    <row r="4379" spans="8:13" ht="12.75" hidden="1">
      <c r="H4379" s="6">
        <f t="shared" si="243"/>
        <v>0</v>
      </c>
      <c r="I4379" s="25">
        <f t="shared" si="244"/>
        <v>0</v>
      </c>
      <c r="M4379" s="2">
        <v>500</v>
      </c>
    </row>
    <row r="4380" spans="8:13" ht="12.75" hidden="1">
      <c r="H4380" s="6">
        <f aca="true" t="shared" si="245" ref="H4380:H4443">H4379-B4380</f>
        <v>0</v>
      </c>
      <c r="I4380" s="25">
        <f t="shared" si="244"/>
        <v>0</v>
      </c>
      <c r="M4380" s="2">
        <v>500</v>
      </c>
    </row>
    <row r="4381" spans="8:13" ht="12.75" hidden="1">
      <c r="H4381" s="6">
        <f t="shared" si="245"/>
        <v>0</v>
      </c>
      <c r="I4381" s="25">
        <f t="shared" si="244"/>
        <v>0</v>
      </c>
      <c r="M4381" s="2">
        <v>500</v>
      </c>
    </row>
    <row r="4382" spans="8:13" ht="12.75" hidden="1">
      <c r="H4382" s="6">
        <f t="shared" si="245"/>
        <v>0</v>
      </c>
      <c r="I4382" s="25">
        <f t="shared" si="244"/>
        <v>0</v>
      </c>
      <c r="M4382" s="2">
        <v>500</v>
      </c>
    </row>
    <row r="4383" spans="8:13" ht="12.75" hidden="1">
      <c r="H4383" s="6">
        <f t="shared" si="245"/>
        <v>0</v>
      </c>
      <c r="I4383" s="25">
        <f t="shared" si="244"/>
        <v>0</v>
      </c>
      <c r="M4383" s="2">
        <v>500</v>
      </c>
    </row>
    <row r="4384" spans="8:13" ht="12.75" hidden="1">
      <c r="H4384" s="6">
        <f t="shared" si="245"/>
        <v>0</v>
      </c>
      <c r="I4384" s="25">
        <f t="shared" si="244"/>
        <v>0</v>
      </c>
      <c r="M4384" s="2">
        <v>500</v>
      </c>
    </row>
    <row r="4385" spans="8:13" ht="12.75" hidden="1">
      <c r="H4385" s="6">
        <f t="shared" si="245"/>
        <v>0</v>
      </c>
      <c r="I4385" s="25">
        <f t="shared" si="244"/>
        <v>0</v>
      </c>
      <c r="M4385" s="2">
        <v>500</v>
      </c>
    </row>
    <row r="4386" spans="8:13" ht="12.75" hidden="1">
      <c r="H4386" s="6">
        <f t="shared" si="245"/>
        <v>0</v>
      </c>
      <c r="I4386" s="25">
        <f t="shared" si="244"/>
        <v>0</v>
      </c>
      <c r="M4386" s="2">
        <v>500</v>
      </c>
    </row>
    <row r="4387" spans="8:13" ht="12.75" hidden="1">
      <c r="H4387" s="6">
        <f t="shared" si="245"/>
        <v>0</v>
      </c>
      <c r="I4387" s="25">
        <f t="shared" si="244"/>
        <v>0</v>
      </c>
      <c r="M4387" s="2">
        <v>500</v>
      </c>
    </row>
    <row r="4388" spans="8:13" ht="12.75" hidden="1">
      <c r="H4388" s="6">
        <f t="shared" si="245"/>
        <v>0</v>
      </c>
      <c r="I4388" s="25">
        <f t="shared" si="244"/>
        <v>0</v>
      </c>
      <c r="M4388" s="2">
        <v>500</v>
      </c>
    </row>
    <row r="4389" spans="8:13" ht="12.75" hidden="1">
      <c r="H4389" s="6">
        <f t="shared" si="245"/>
        <v>0</v>
      </c>
      <c r="I4389" s="25">
        <f t="shared" si="244"/>
        <v>0</v>
      </c>
      <c r="M4389" s="2">
        <v>500</v>
      </c>
    </row>
    <row r="4390" spans="8:13" ht="12.75" hidden="1">
      <c r="H4390" s="6">
        <f t="shared" si="245"/>
        <v>0</v>
      </c>
      <c r="I4390" s="25">
        <f t="shared" si="244"/>
        <v>0</v>
      </c>
      <c r="M4390" s="2">
        <v>500</v>
      </c>
    </row>
    <row r="4391" spans="8:13" ht="12.75" hidden="1">
      <c r="H4391" s="6">
        <f t="shared" si="245"/>
        <v>0</v>
      </c>
      <c r="I4391" s="25">
        <f t="shared" si="244"/>
        <v>0</v>
      </c>
      <c r="M4391" s="2">
        <v>500</v>
      </c>
    </row>
    <row r="4392" spans="8:13" ht="12.75" hidden="1">
      <c r="H4392" s="6">
        <f t="shared" si="245"/>
        <v>0</v>
      </c>
      <c r="I4392" s="25">
        <f t="shared" si="244"/>
        <v>0</v>
      </c>
      <c r="M4392" s="2">
        <v>500</v>
      </c>
    </row>
    <row r="4393" spans="8:13" ht="12.75" hidden="1">
      <c r="H4393" s="6">
        <f t="shared" si="245"/>
        <v>0</v>
      </c>
      <c r="I4393" s="25">
        <f t="shared" si="244"/>
        <v>0</v>
      </c>
      <c r="M4393" s="2">
        <v>500</v>
      </c>
    </row>
    <row r="4394" spans="8:13" ht="12.75" hidden="1">
      <c r="H4394" s="6">
        <f t="shared" si="245"/>
        <v>0</v>
      </c>
      <c r="I4394" s="25">
        <f t="shared" si="244"/>
        <v>0</v>
      </c>
      <c r="M4394" s="2">
        <v>500</v>
      </c>
    </row>
    <row r="4395" spans="8:13" ht="12.75" hidden="1">
      <c r="H4395" s="6">
        <f t="shared" si="245"/>
        <v>0</v>
      </c>
      <c r="I4395" s="25">
        <f t="shared" si="244"/>
        <v>0</v>
      </c>
      <c r="M4395" s="2">
        <v>500</v>
      </c>
    </row>
    <row r="4396" spans="8:13" ht="12.75" hidden="1">
      <c r="H4396" s="6">
        <f t="shared" si="245"/>
        <v>0</v>
      </c>
      <c r="I4396" s="25">
        <f t="shared" si="244"/>
        <v>0</v>
      </c>
      <c r="M4396" s="2">
        <v>500</v>
      </c>
    </row>
    <row r="4397" spans="8:13" ht="12.75" hidden="1">
      <c r="H4397" s="6">
        <f t="shared" si="245"/>
        <v>0</v>
      </c>
      <c r="I4397" s="25">
        <f t="shared" si="244"/>
        <v>0</v>
      </c>
      <c r="M4397" s="2">
        <v>500</v>
      </c>
    </row>
    <row r="4398" spans="8:13" ht="12.75" hidden="1">
      <c r="H4398" s="6">
        <f t="shared" si="245"/>
        <v>0</v>
      </c>
      <c r="I4398" s="25">
        <f t="shared" si="244"/>
        <v>0</v>
      </c>
      <c r="M4398" s="2">
        <v>500</v>
      </c>
    </row>
    <row r="4399" spans="8:13" ht="12.75" hidden="1">
      <c r="H4399" s="6">
        <f t="shared" si="245"/>
        <v>0</v>
      </c>
      <c r="I4399" s="25">
        <f t="shared" si="244"/>
        <v>0</v>
      </c>
      <c r="M4399" s="2">
        <v>500</v>
      </c>
    </row>
    <row r="4400" spans="8:13" ht="12.75" hidden="1">
      <c r="H4400" s="6">
        <f t="shared" si="245"/>
        <v>0</v>
      </c>
      <c r="I4400" s="25">
        <f t="shared" si="244"/>
        <v>0</v>
      </c>
      <c r="M4400" s="2">
        <v>500</v>
      </c>
    </row>
    <row r="4401" spans="8:13" ht="12.75" hidden="1">
      <c r="H4401" s="6">
        <f t="shared" si="245"/>
        <v>0</v>
      </c>
      <c r="I4401" s="25">
        <f t="shared" si="244"/>
        <v>0</v>
      </c>
      <c r="M4401" s="2">
        <v>500</v>
      </c>
    </row>
    <row r="4402" spans="8:13" ht="12.75" hidden="1">
      <c r="H4402" s="6">
        <f t="shared" si="245"/>
        <v>0</v>
      </c>
      <c r="I4402" s="25">
        <f t="shared" si="244"/>
        <v>0</v>
      </c>
      <c r="M4402" s="2">
        <v>500</v>
      </c>
    </row>
    <row r="4403" spans="8:13" ht="12.75" hidden="1">
      <c r="H4403" s="6">
        <f t="shared" si="245"/>
        <v>0</v>
      </c>
      <c r="I4403" s="25">
        <f t="shared" si="244"/>
        <v>0</v>
      </c>
      <c r="M4403" s="2">
        <v>500</v>
      </c>
    </row>
    <row r="4404" spans="8:13" ht="12.75" hidden="1">
      <c r="H4404" s="6">
        <f t="shared" si="245"/>
        <v>0</v>
      </c>
      <c r="I4404" s="25">
        <f t="shared" si="244"/>
        <v>0</v>
      </c>
      <c r="M4404" s="2">
        <v>500</v>
      </c>
    </row>
    <row r="4405" spans="8:13" ht="12.75" hidden="1">
      <c r="H4405" s="6">
        <f t="shared" si="245"/>
        <v>0</v>
      </c>
      <c r="I4405" s="25">
        <f t="shared" si="244"/>
        <v>0</v>
      </c>
      <c r="M4405" s="2">
        <v>500</v>
      </c>
    </row>
    <row r="4406" spans="8:13" ht="12.75" hidden="1">
      <c r="H4406" s="6">
        <f t="shared" si="245"/>
        <v>0</v>
      </c>
      <c r="I4406" s="25">
        <f t="shared" si="244"/>
        <v>0</v>
      </c>
      <c r="M4406" s="2">
        <v>500</v>
      </c>
    </row>
    <row r="4407" spans="8:13" ht="12.75" hidden="1">
      <c r="H4407" s="6">
        <f t="shared" si="245"/>
        <v>0</v>
      </c>
      <c r="I4407" s="25">
        <f t="shared" si="244"/>
        <v>0</v>
      </c>
      <c r="M4407" s="2">
        <v>500</v>
      </c>
    </row>
    <row r="4408" spans="8:13" ht="12.75" hidden="1">
      <c r="H4408" s="6">
        <f t="shared" si="245"/>
        <v>0</v>
      </c>
      <c r="I4408" s="25">
        <f t="shared" si="244"/>
        <v>0</v>
      </c>
      <c r="M4408" s="2">
        <v>500</v>
      </c>
    </row>
    <row r="4409" spans="8:13" ht="12.75" hidden="1">
      <c r="H4409" s="6">
        <f t="shared" si="245"/>
        <v>0</v>
      </c>
      <c r="I4409" s="25">
        <f t="shared" si="244"/>
        <v>0</v>
      </c>
      <c r="M4409" s="2">
        <v>500</v>
      </c>
    </row>
    <row r="4410" spans="8:13" ht="12.75" hidden="1">
      <c r="H4410" s="6">
        <f t="shared" si="245"/>
        <v>0</v>
      </c>
      <c r="I4410" s="25">
        <f t="shared" si="244"/>
        <v>0</v>
      </c>
      <c r="M4410" s="2">
        <v>500</v>
      </c>
    </row>
    <row r="4411" spans="8:13" ht="12.75" hidden="1">
      <c r="H4411" s="6">
        <f t="shared" si="245"/>
        <v>0</v>
      </c>
      <c r="I4411" s="25">
        <f t="shared" si="244"/>
        <v>0</v>
      </c>
      <c r="M4411" s="2">
        <v>500</v>
      </c>
    </row>
    <row r="4412" spans="8:13" ht="12.75" hidden="1">
      <c r="H4412" s="6">
        <f t="shared" si="245"/>
        <v>0</v>
      </c>
      <c r="I4412" s="25">
        <f t="shared" si="244"/>
        <v>0</v>
      </c>
      <c r="M4412" s="2">
        <v>500</v>
      </c>
    </row>
    <row r="4413" spans="8:13" ht="12.75" hidden="1">
      <c r="H4413" s="6">
        <f t="shared" si="245"/>
        <v>0</v>
      </c>
      <c r="I4413" s="25">
        <f t="shared" si="244"/>
        <v>0</v>
      </c>
      <c r="M4413" s="2">
        <v>500</v>
      </c>
    </row>
    <row r="4414" spans="8:13" ht="12.75" hidden="1">
      <c r="H4414" s="6">
        <f t="shared" si="245"/>
        <v>0</v>
      </c>
      <c r="I4414" s="25">
        <f t="shared" si="244"/>
        <v>0</v>
      </c>
      <c r="M4414" s="2">
        <v>500</v>
      </c>
    </row>
    <row r="4415" spans="8:13" ht="12.75" hidden="1">
      <c r="H4415" s="6">
        <f t="shared" si="245"/>
        <v>0</v>
      </c>
      <c r="I4415" s="25">
        <f t="shared" si="244"/>
        <v>0</v>
      </c>
      <c r="M4415" s="2">
        <v>500</v>
      </c>
    </row>
    <row r="4416" spans="8:13" ht="12.75" hidden="1">
      <c r="H4416" s="6">
        <f t="shared" si="245"/>
        <v>0</v>
      </c>
      <c r="I4416" s="25">
        <f t="shared" si="244"/>
        <v>0</v>
      </c>
      <c r="M4416" s="2">
        <v>500</v>
      </c>
    </row>
    <row r="4417" spans="8:13" ht="12.75" hidden="1">
      <c r="H4417" s="6">
        <f t="shared" si="245"/>
        <v>0</v>
      </c>
      <c r="I4417" s="25">
        <f t="shared" si="244"/>
        <v>0</v>
      </c>
      <c r="M4417" s="2">
        <v>500</v>
      </c>
    </row>
    <row r="4418" spans="8:13" ht="12.75" hidden="1">
      <c r="H4418" s="6">
        <f t="shared" si="245"/>
        <v>0</v>
      </c>
      <c r="I4418" s="25">
        <f t="shared" si="244"/>
        <v>0</v>
      </c>
      <c r="M4418" s="2">
        <v>500</v>
      </c>
    </row>
    <row r="4419" spans="8:13" ht="12.75" hidden="1">
      <c r="H4419" s="6">
        <f t="shared" si="245"/>
        <v>0</v>
      </c>
      <c r="I4419" s="25">
        <f t="shared" si="244"/>
        <v>0</v>
      </c>
      <c r="M4419" s="2">
        <v>500</v>
      </c>
    </row>
    <row r="4420" spans="8:13" ht="12.75" hidden="1">
      <c r="H4420" s="6">
        <f t="shared" si="245"/>
        <v>0</v>
      </c>
      <c r="I4420" s="25">
        <f t="shared" si="244"/>
        <v>0</v>
      </c>
      <c r="M4420" s="2">
        <v>500</v>
      </c>
    </row>
    <row r="4421" spans="8:13" ht="12.75" hidden="1">
      <c r="H4421" s="6">
        <f t="shared" si="245"/>
        <v>0</v>
      </c>
      <c r="I4421" s="25">
        <f t="shared" si="244"/>
        <v>0</v>
      </c>
      <c r="M4421" s="2">
        <v>500</v>
      </c>
    </row>
    <row r="4422" spans="8:13" ht="12.75" hidden="1">
      <c r="H4422" s="6">
        <f t="shared" si="245"/>
        <v>0</v>
      </c>
      <c r="I4422" s="25">
        <f t="shared" si="244"/>
        <v>0</v>
      </c>
      <c r="M4422" s="2">
        <v>500</v>
      </c>
    </row>
    <row r="4423" spans="8:13" ht="12.75" hidden="1">
      <c r="H4423" s="6">
        <f t="shared" si="245"/>
        <v>0</v>
      </c>
      <c r="I4423" s="25">
        <f t="shared" si="244"/>
        <v>0</v>
      </c>
      <c r="M4423" s="2">
        <v>500</v>
      </c>
    </row>
    <row r="4424" spans="8:13" ht="12.75" hidden="1">
      <c r="H4424" s="6">
        <f t="shared" si="245"/>
        <v>0</v>
      </c>
      <c r="I4424" s="25">
        <f t="shared" si="244"/>
        <v>0</v>
      </c>
      <c r="M4424" s="2">
        <v>500</v>
      </c>
    </row>
    <row r="4425" spans="8:13" ht="12.75" hidden="1">
      <c r="H4425" s="6">
        <f t="shared" si="245"/>
        <v>0</v>
      </c>
      <c r="I4425" s="25">
        <f t="shared" si="244"/>
        <v>0</v>
      </c>
      <c r="M4425" s="2">
        <v>500</v>
      </c>
    </row>
    <row r="4426" spans="8:13" ht="12.75" hidden="1">
      <c r="H4426" s="6">
        <f t="shared" si="245"/>
        <v>0</v>
      </c>
      <c r="I4426" s="25">
        <f aca="true" t="shared" si="246" ref="I4426:I4457">+B4426/M4426</f>
        <v>0</v>
      </c>
      <c r="M4426" s="2">
        <v>500</v>
      </c>
    </row>
    <row r="4427" spans="8:13" ht="12.75" hidden="1">
      <c r="H4427" s="6">
        <f t="shared" si="245"/>
        <v>0</v>
      </c>
      <c r="I4427" s="25">
        <f t="shared" si="246"/>
        <v>0</v>
      </c>
      <c r="M4427" s="2">
        <v>500</v>
      </c>
    </row>
    <row r="4428" spans="8:13" ht="12.75" hidden="1">
      <c r="H4428" s="6">
        <f t="shared" si="245"/>
        <v>0</v>
      </c>
      <c r="I4428" s="25">
        <f t="shared" si="246"/>
        <v>0</v>
      </c>
      <c r="M4428" s="2">
        <v>500</v>
      </c>
    </row>
    <row r="4429" spans="8:13" ht="12.75" hidden="1">
      <c r="H4429" s="6">
        <f t="shared" si="245"/>
        <v>0</v>
      </c>
      <c r="I4429" s="25">
        <f t="shared" si="246"/>
        <v>0</v>
      </c>
      <c r="M4429" s="2">
        <v>500</v>
      </c>
    </row>
    <row r="4430" spans="8:13" ht="12.75" hidden="1">
      <c r="H4430" s="6">
        <f t="shared" si="245"/>
        <v>0</v>
      </c>
      <c r="I4430" s="25">
        <f t="shared" si="246"/>
        <v>0</v>
      </c>
      <c r="M4430" s="2">
        <v>500</v>
      </c>
    </row>
    <row r="4431" spans="8:13" ht="12.75" hidden="1">
      <c r="H4431" s="6">
        <f t="shared" si="245"/>
        <v>0</v>
      </c>
      <c r="I4431" s="25">
        <f t="shared" si="246"/>
        <v>0</v>
      </c>
      <c r="M4431" s="2">
        <v>500</v>
      </c>
    </row>
    <row r="4432" spans="8:13" ht="12.75" hidden="1">
      <c r="H4432" s="6">
        <f t="shared" si="245"/>
        <v>0</v>
      </c>
      <c r="I4432" s="25">
        <f t="shared" si="246"/>
        <v>0</v>
      </c>
      <c r="M4432" s="2">
        <v>500</v>
      </c>
    </row>
    <row r="4433" spans="8:13" ht="12.75" hidden="1">
      <c r="H4433" s="6">
        <f t="shared" si="245"/>
        <v>0</v>
      </c>
      <c r="I4433" s="25">
        <f t="shared" si="246"/>
        <v>0</v>
      </c>
      <c r="M4433" s="2">
        <v>500</v>
      </c>
    </row>
    <row r="4434" spans="8:13" ht="12.75" hidden="1">
      <c r="H4434" s="6">
        <f t="shared" si="245"/>
        <v>0</v>
      </c>
      <c r="I4434" s="25">
        <f t="shared" si="246"/>
        <v>0</v>
      </c>
      <c r="M4434" s="2">
        <v>500</v>
      </c>
    </row>
    <row r="4435" spans="8:13" ht="12.75" hidden="1">
      <c r="H4435" s="6">
        <f t="shared" si="245"/>
        <v>0</v>
      </c>
      <c r="I4435" s="25">
        <f t="shared" si="246"/>
        <v>0</v>
      </c>
      <c r="M4435" s="2">
        <v>500</v>
      </c>
    </row>
    <row r="4436" spans="8:13" ht="12.75" hidden="1">
      <c r="H4436" s="6">
        <f t="shared" si="245"/>
        <v>0</v>
      </c>
      <c r="I4436" s="25">
        <f t="shared" si="246"/>
        <v>0</v>
      </c>
      <c r="M4436" s="2">
        <v>500</v>
      </c>
    </row>
    <row r="4437" spans="8:13" ht="12.75" hidden="1">
      <c r="H4437" s="6">
        <f t="shared" si="245"/>
        <v>0</v>
      </c>
      <c r="I4437" s="25">
        <f t="shared" si="246"/>
        <v>0</v>
      </c>
      <c r="M4437" s="2">
        <v>500</v>
      </c>
    </row>
    <row r="4438" spans="8:13" ht="12.75" hidden="1">
      <c r="H4438" s="6">
        <f t="shared" si="245"/>
        <v>0</v>
      </c>
      <c r="I4438" s="25">
        <f t="shared" si="246"/>
        <v>0</v>
      </c>
      <c r="M4438" s="2">
        <v>500</v>
      </c>
    </row>
    <row r="4439" spans="8:13" ht="12.75" hidden="1">
      <c r="H4439" s="6">
        <f t="shared" si="245"/>
        <v>0</v>
      </c>
      <c r="I4439" s="25">
        <f t="shared" si="246"/>
        <v>0</v>
      </c>
      <c r="M4439" s="2">
        <v>500</v>
      </c>
    </row>
    <row r="4440" spans="8:13" ht="12.75" hidden="1">
      <c r="H4440" s="6">
        <f t="shared" si="245"/>
        <v>0</v>
      </c>
      <c r="I4440" s="25">
        <f t="shared" si="246"/>
        <v>0</v>
      </c>
      <c r="M4440" s="2">
        <v>500</v>
      </c>
    </row>
    <row r="4441" spans="8:13" ht="12.75" hidden="1">
      <c r="H4441" s="6">
        <f t="shared" si="245"/>
        <v>0</v>
      </c>
      <c r="I4441" s="25">
        <f t="shared" si="246"/>
        <v>0</v>
      </c>
      <c r="M4441" s="2">
        <v>500</v>
      </c>
    </row>
    <row r="4442" spans="8:13" ht="12.75" hidden="1">
      <c r="H4442" s="6">
        <f t="shared" si="245"/>
        <v>0</v>
      </c>
      <c r="I4442" s="25">
        <f t="shared" si="246"/>
        <v>0</v>
      </c>
      <c r="M4442" s="2">
        <v>500</v>
      </c>
    </row>
    <row r="4443" spans="8:13" ht="12.75" hidden="1">
      <c r="H4443" s="6">
        <f t="shared" si="245"/>
        <v>0</v>
      </c>
      <c r="I4443" s="25">
        <f t="shared" si="246"/>
        <v>0</v>
      </c>
      <c r="M4443" s="2">
        <v>500</v>
      </c>
    </row>
    <row r="4444" spans="8:13" ht="12.75" hidden="1">
      <c r="H4444" s="6">
        <f aca="true" t="shared" si="247" ref="H4444:H4457">H4443-B4444</f>
        <v>0</v>
      </c>
      <c r="I4444" s="25">
        <f t="shared" si="246"/>
        <v>0</v>
      </c>
      <c r="M4444" s="2">
        <v>500</v>
      </c>
    </row>
    <row r="4445" spans="8:13" ht="12.75" hidden="1">
      <c r="H4445" s="6">
        <f t="shared" si="247"/>
        <v>0</v>
      </c>
      <c r="I4445" s="25">
        <f t="shared" si="246"/>
        <v>0</v>
      </c>
      <c r="M4445" s="2">
        <v>500</v>
      </c>
    </row>
    <row r="4446" spans="8:13" ht="12.75" hidden="1">
      <c r="H4446" s="6">
        <f t="shared" si="247"/>
        <v>0</v>
      </c>
      <c r="I4446" s="25">
        <f t="shared" si="246"/>
        <v>0</v>
      </c>
      <c r="M4446" s="2">
        <v>500</v>
      </c>
    </row>
    <row r="4447" spans="8:13" ht="12.75" hidden="1">
      <c r="H4447" s="6">
        <f t="shared" si="247"/>
        <v>0</v>
      </c>
      <c r="I4447" s="25">
        <f t="shared" si="246"/>
        <v>0</v>
      </c>
      <c r="M4447" s="2">
        <v>500</v>
      </c>
    </row>
    <row r="4448" spans="8:13" ht="12.75" hidden="1">
      <c r="H4448" s="6">
        <f t="shared" si="247"/>
        <v>0</v>
      </c>
      <c r="I4448" s="25">
        <f t="shared" si="246"/>
        <v>0</v>
      </c>
      <c r="M4448" s="2">
        <v>500</v>
      </c>
    </row>
    <row r="4449" spans="8:13" ht="12.75" hidden="1">
      <c r="H4449" s="6">
        <f t="shared" si="247"/>
        <v>0</v>
      </c>
      <c r="I4449" s="25">
        <f t="shared" si="246"/>
        <v>0</v>
      </c>
      <c r="M4449" s="2">
        <v>500</v>
      </c>
    </row>
    <row r="4450" spans="8:13" ht="12.75" hidden="1">
      <c r="H4450" s="6">
        <f t="shared" si="247"/>
        <v>0</v>
      </c>
      <c r="I4450" s="25">
        <f t="shared" si="246"/>
        <v>0</v>
      </c>
      <c r="M4450" s="2">
        <v>500</v>
      </c>
    </row>
    <row r="4451" spans="8:13" ht="12.75" hidden="1">
      <c r="H4451" s="6">
        <f t="shared" si="247"/>
        <v>0</v>
      </c>
      <c r="I4451" s="25">
        <f t="shared" si="246"/>
        <v>0</v>
      </c>
      <c r="M4451" s="2">
        <v>500</v>
      </c>
    </row>
    <row r="4452" spans="8:13" ht="12.75" hidden="1">
      <c r="H4452" s="6">
        <f t="shared" si="247"/>
        <v>0</v>
      </c>
      <c r="I4452" s="25">
        <f t="shared" si="246"/>
        <v>0</v>
      </c>
      <c r="M4452" s="2">
        <v>500</v>
      </c>
    </row>
    <row r="4453" spans="8:13" ht="12.75" hidden="1">
      <c r="H4453" s="6">
        <f t="shared" si="247"/>
        <v>0</v>
      </c>
      <c r="I4453" s="25">
        <f t="shared" si="246"/>
        <v>0</v>
      </c>
      <c r="M4453" s="2">
        <v>500</v>
      </c>
    </row>
    <row r="4454" spans="8:13" ht="12.75" hidden="1">
      <c r="H4454" s="6">
        <f t="shared" si="247"/>
        <v>0</v>
      </c>
      <c r="I4454" s="25">
        <f t="shared" si="246"/>
        <v>0</v>
      </c>
      <c r="M4454" s="2">
        <v>500</v>
      </c>
    </row>
    <row r="4455" spans="8:13" ht="12.75" hidden="1">
      <c r="H4455" s="6">
        <f t="shared" si="247"/>
        <v>0</v>
      </c>
      <c r="I4455" s="25">
        <f t="shared" si="246"/>
        <v>0</v>
      </c>
      <c r="M4455" s="2">
        <v>500</v>
      </c>
    </row>
    <row r="4456" spans="8:13" ht="12.75" hidden="1">
      <c r="H4456" s="6">
        <f t="shared" si="247"/>
        <v>0</v>
      </c>
      <c r="I4456" s="25">
        <f t="shared" si="246"/>
        <v>0</v>
      </c>
      <c r="M4456" s="2">
        <v>500</v>
      </c>
    </row>
    <row r="4457" spans="8:13" ht="12.75" hidden="1">
      <c r="H4457" s="6">
        <f t="shared" si="247"/>
        <v>0</v>
      </c>
      <c r="I4457" s="25">
        <f t="shared" si="246"/>
        <v>0</v>
      </c>
      <c r="M4457" s="2">
        <v>500</v>
      </c>
    </row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/>
  </sheetData>
  <mergeCells count="1">
    <mergeCell ref="B2:H2"/>
  </mergeCells>
  <hyperlinks>
    <hyperlink ref="C2045" r:id="rId1" display="news feature"/>
  </hyperlinks>
  <printOptions/>
  <pageMargins left="0.75" right="0.75" top="1" bottom="1" header="0.5" footer="0.5"/>
  <pageSetup horizontalDpi="300" verticalDpi="300" orientation="portrait" paperSize="9" r:id="rId4"/>
  <headerFooter alignWithMargins="0">
    <oddHeader>&amp;L&amp;A&amp;C&amp;"Arial,Bold"&amp;9LAGA&amp;RPage &amp;P</oddHeader>
    <oddFooter>&amp;C&amp;F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2012-08-24T09:23:36Z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