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1100" windowHeight="6600" activeTab="0"/>
  </bookViews>
  <sheets>
    <sheet name="April 2014 Detailed" sheetId="1" r:id="rId1"/>
  </sheets>
  <definedNames>
    <definedName name="_xlnm.Print_Titles" localSheetId="0">'April 2014 Detailed'!$1:$4</definedName>
  </definedNames>
  <calcPr fullCalcOnLoad="1"/>
</workbook>
</file>

<file path=xl/comments1.xml><?xml version="1.0" encoding="utf-8"?>
<comments xmlns="http://schemas.openxmlformats.org/spreadsheetml/2006/main">
  <authors>
    <author>LAGA</author>
    <author>Sone</author>
    <author>AIME</author>
    <author>EKANE</author>
    <author>pc</author>
    <author>LAGA LEGAL</author>
    <author>Aim?</author>
    <author>Ofir</author>
    <author>KKD Windows7 V.7_x64</author>
  </authors>
  <commentList>
    <comment ref="F100" authorId="0">
      <text>
        <r>
          <rPr>
            <b/>
            <sz val="8"/>
            <rFont val="Tahoma"/>
            <family val="2"/>
          </rPr>
          <t>LAGA: Credit was transferred from a call box</t>
        </r>
        <r>
          <rPr>
            <sz val="8"/>
            <rFont val="Tahoma"/>
            <family val="2"/>
          </rPr>
          <t xml:space="preserve">
</t>
        </r>
      </text>
    </comment>
    <comment ref="C2498" authorId="1">
      <text>
        <r>
          <rPr>
            <b/>
            <sz val="9"/>
            <rFont val="Tahoma"/>
            <family val="2"/>
          </rPr>
          <t>i8:photocopy of field investigation report forms.</t>
        </r>
        <r>
          <rPr>
            <sz val="9"/>
            <rFont val="Tahoma"/>
            <family val="2"/>
          </rPr>
          <t xml:space="preserve">
</t>
        </r>
      </text>
    </comment>
    <comment ref="C2499" authorId="1">
      <text>
        <r>
          <rPr>
            <b/>
            <sz val="9"/>
            <rFont val="Tahoma"/>
            <family val="2"/>
          </rPr>
          <t>i8:snapshot of passport size photographs for professional card</t>
        </r>
        <r>
          <rPr>
            <sz val="9"/>
            <rFont val="Tahoma"/>
            <family val="2"/>
          </rPr>
          <t xml:space="preserve">
</t>
        </r>
      </text>
    </comment>
    <comment ref="C2500" authorId="1">
      <text>
        <r>
          <rPr>
            <b/>
            <sz val="9"/>
            <rFont val="Tahoma"/>
            <family val="2"/>
          </rPr>
          <t>i8:photocopy of financial report forms</t>
        </r>
        <r>
          <rPr>
            <sz val="9"/>
            <rFont val="Tahoma"/>
            <family val="2"/>
          </rPr>
          <t xml:space="preserve">
</t>
        </r>
      </text>
    </comment>
    <comment ref="F336" authorId="0">
      <text>
        <r>
          <rPr>
            <b/>
            <sz val="8"/>
            <rFont val="Tahoma"/>
            <family val="2"/>
          </rPr>
          <t>LAGA:</t>
        </r>
        <r>
          <rPr>
            <sz val="8"/>
            <rFont val="Tahoma"/>
            <family val="2"/>
          </rPr>
          <t xml:space="preserve">
2000 was transferred from a call box.</t>
        </r>
      </text>
    </comment>
    <comment ref="F800" authorId="0">
      <text>
        <r>
          <rPr>
            <b/>
            <sz val="8"/>
            <rFont val="Tahoma"/>
            <family val="2"/>
          </rPr>
          <t>LAGA:</t>
        </r>
        <r>
          <rPr>
            <sz val="8"/>
            <rFont val="Tahoma"/>
            <family val="2"/>
          </rPr>
          <t xml:space="preserve">
credit was transferred from a call box</t>
        </r>
      </text>
    </comment>
    <comment ref="C954" authorId="0">
      <text>
        <r>
          <rPr>
            <b/>
            <sz val="9"/>
            <rFont val="Tahoma"/>
            <family val="2"/>
          </rPr>
          <t>i77: paid 5000 bonus to NLOME for External assistance in   Baliveng operation</t>
        </r>
        <r>
          <rPr>
            <sz val="9"/>
            <rFont val="Tahoma"/>
            <family val="2"/>
          </rPr>
          <t xml:space="preserve">
</t>
        </r>
      </text>
    </comment>
    <comment ref="C955" authorId="0">
      <text>
        <r>
          <rPr>
            <b/>
            <sz val="9"/>
            <rFont val="Tahoma"/>
            <family val="2"/>
          </rPr>
          <t>i77: paid bonus to BIZOMO in Baliveng operation</t>
        </r>
        <r>
          <rPr>
            <sz val="9"/>
            <rFont val="Tahoma"/>
            <family val="2"/>
          </rPr>
          <t xml:space="preserve">
</t>
        </r>
      </text>
    </comment>
    <comment ref="C956" authorId="0">
      <text>
        <r>
          <rPr>
            <b/>
            <sz val="9"/>
            <rFont val="Tahoma"/>
            <family val="2"/>
          </rPr>
          <t>i77: paid bonus to METASSI in Baliveng operation</t>
        </r>
        <r>
          <rPr>
            <sz val="9"/>
            <rFont val="Tahoma"/>
            <family val="2"/>
          </rPr>
          <t xml:space="preserve">
</t>
        </r>
      </text>
    </comment>
    <comment ref="C957" authorId="0">
      <text>
        <r>
          <rPr>
            <b/>
            <sz val="9"/>
            <rFont val="Tahoma"/>
            <family val="2"/>
          </rPr>
          <t>i77: paid bonus to AJANG in Baliveng operation</t>
        </r>
        <r>
          <rPr>
            <sz val="9"/>
            <rFont val="Tahoma"/>
            <family val="2"/>
          </rPr>
          <t xml:space="preserve">
</t>
        </r>
      </text>
    </comment>
    <comment ref="C958" authorId="0">
      <text>
        <r>
          <rPr>
            <b/>
            <sz val="9"/>
            <rFont val="Tahoma"/>
            <family val="2"/>
          </rPr>
          <t>i77: paid bonus to ERIC in Baliveng operation</t>
        </r>
        <r>
          <rPr>
            <sz val="9"/>
            <rFont val="Tahoma"/>
            <family val="2"/>
          </rPr>
          <t xml:space="preserve">
</t>
        </r>
      </text>
    </comment>
    <comment ref="F873" authorId="0">
      <text>
        <r>
          <rPr>
            <b/>
            <sz val="8"/>
            <rFont val="Tahoma"/>
            <family val="2"/>
          </rPr>
          <t>LAGA: Credit was transferred from a call box</t>
        </r>
        <r>
          <rPr>
            <sz val="8"/>
            <rFont val="Tahoma"/>
            <family val="2"/>
          </rPr>
          <t xml:space="preserve">
</t>
        </r>
      </text>
    </comment>
    <comment ref="C911" authorId="0">
      <text>
        <r>
          <rPr>
            <b/>
            <sz val="8"/>
            <rFont val="Tahoma"/>
            <family val="2"/>
          </rPr>
          <t>i26: yaounde ivory  operation bonus</t>
        </r>
        <r>
          <rPr>
            <sz val="8"/>
            <rFont val="Tahoma"/>
            <family val="2"/>
          </rPr>
          <t xml:space="preserve">
</t>
        </r>
      </text>
    </comment>
    <comment ref="C912" authorId="0">
      <text>
        <r>
          <rPr>
            <b/>
            <sz val="8"/>
            <rFont val="Tahoma"/>
            <family val="2"/>
          </rPr>
          <t>i26: 2013 end of year report bonus.</t>
        </r>
        <r>
          <rPr>
            <sz val="8"/>
            <rFont val="Tahoma"/>
            <family val="2"/>
          </rPr>
          <t xml:space="preserve">
</t>
        </r>
      </text>
    </comment>
    <comment ref="C913" authorId="0">
      <text>
        <r>
          <rPr>
            <b/>
            <sz val="8"/>
            <rFont val="Tahoma"/>
            <family val="2"/>
          </rPr>
          <t>i26:Annual report bonus</t>
        </r>
        <r>
          <rPr>
            <sz val="8"/>
            <rFont val="Tahoma"/>
            <family val="2"/>
          </rPr>
          <t xml:space="preserve">
</t>
        </r>
      </text>
    </comment>
    <comment ref="C914" authorId="0">
      <text>
        <r>
          <rPr>
            <b/>
            <sz val="8"/>
            <rFont val="Tahoma"/>
            <family val="2"/>
          </rPr>
          <t>i26: Yaounde  operation bonus</t>
        </r>
        <r>
          <rPr>
            <sz val="8"/>
            <rFont val="Tahoma"/>
            <family val="2"/>
          </rPr>
          <t xml:space="preserve">
</t>
        </r>
      </text>
    </comment>
    <comment ref="C921" authorId="0">
      <text>
        <r>
          <rPr>
            <b/>
            <sz val="8"/>
            <rFont val="Tahoma"/>
            <family val="2"/>
          </rPr>
          <t>i8: Dschang leopard skins operation bonus</t>
        </r>
        <r>
          <rPr>
            <sz val="8"/>
            <rFont val="Tahoma"/>
            <family val="2"/>
          </rPr>
          <t xml:space="preserve">
</t>
        </r>
      </text>
    </comment>
    <comment ref="C967" authorId="2">
      <text>
        <r>
          <rPr>
            <b/>
            <sz val="9"/>
            <rFont val="Tahoma"/>
            <family val="2"/>
          </rPr>
          <t>Ania:Bonus to OP2 Mboro François for 36 tusk operation in Yaounde</t>
        </r>
        <r>
          <rPr>
            <sz val="9"/>
            <rFont val="Tahoma"/>
            <family val="2"/>
          </rPr>
          <t xml:space="preserve">
</t>
        </r>
      </text>
    </comment>
    <comment ref="C968" authorId="2">
      <text>
        <r>
          <rPr>
            <b/>
            <sz val="9"/>
            <rFont val="Tahoma"/>
            <family val="2"/>
          </rPr>
          <t>ania:Bonus to Ngom OP1 for 36 tusk operation in yaounde</t>
        </r>
        <r>
          <rPr>
            <sz val="9"/>
            <rFont val="Tahoma"/>
            <family val="2"/>
          </rPr>
          <t xml:space="preserve">
</t>
        </r>
      </text>
    </comment>
    <comment ref="C969" authorId="2">
      <text>
        <r>
          <rPr>
            <b/>
            <sz val="9"/>
            <rFont val="Tahoma"/>
            <family val="2"/>
          </rPr>
          <t>ania:Bonus to OP1 Njong for 36 tusk operation in yaounde</t>
        </r>
        <r>
          <rPr>
            <sz val="9"/>
            <rFont val="Tahoma"/>
            <family val="2"/>
          </rPr>
          <t xml:space="preserve">
</t>
        </r>
      </text>
    </comment>
    <comment ref="C978" authorId="3">
      <text>
        <r>
          <rPr>
            <b/>
            <sz val="9"/>
            <rFont val="Tahoma"/>
            <family val="2"/>
          </rPr>
          <t>Aimé: Bonus to Atangana Israel for the giant pangolin scales Operation in Yaounde</t>
        </r>
        <r>
          <rPr>
            <sz val="9"/>
            <rFont val="Tahoma"/>
            <family val="2"/>
          </rPr>
          <t xml:space="preserve">
</t>
        </r>
      </text>
    </comment>
    <comment ref="C979" authorId="3">
      <text>
        <r>
          <rPr>
            <b/>
            <sz val="9"/>
            <rFont val="Tahoma"/>
            <family val="2"/>
          </rPr>
          <t>Aimé: Bonus to NIALEU Jean Baptist for the giant pangolin scales Operation in Yaounde</t>
        </r>
        <r>
          <rPr>
            <sz val="9"/>
            <rFont val="Tahoma"/>
            <family val="2"/>
          </rPr>
          <t xml:space="preserve">
</t>
        </r>
      </text>
    </comment>
    <comment ref="C980" authorId="3">
      <text>
        <r>
          <rPr>
            <b/>
            <sz val="9"/>
            <rFont val="Tahoma"/>
            <family val="2"/>
          </rPr>
          <t>Aimé: Bonus to ONDOBO Maxwell for the giant pangolin scales Operation in Yaounde</t>
        </r>
        <r>
          <rPr>
            <sz val="9"/>
            <rFont val="Tahoma"/>
            <family val="2"/>
          </rPr>
          <t xml:space="preserve">
</t>
        </r>
      </text>
    </comment>
    <comment ref="C981" authorId="3">
      <text>
        <r>
          <rPr>
            <b/>
            <sz val="9"/>
            <rFont val="Tahoma"/>
            <family val="2"/>
          </rPr>
          <t>EKANE:Bonus to EKWALA Dit Toube for the giant pangolin scales operation in Yaounde</t>
        </r>
      </text>
    </comment>
    <comment ref="C982" authorId="3">
      <text>
        <r>
          <rPr>
            <b/>
            <sz val="9"/>
            <rFont val="Tahoma"/>
            <family val="2"/>
          </rPr>
          <t>EKANE:Bonus to AWOLO Jean Pierre for the giant pangolin scales operation in Yaounde</t>
        </r>
      </text>
    </comment>
    <comment ref="C991" authorId="2">
      <text>
        <r>
          <rPr>
            <b/>
            <sz val="9"/>
            <rFont val="Tahoma"/>
            <family val="2"/>
          </rPr>
          <t>Ania:Bonus to Foko Helene for skin operation in dschang</t>
        </r>
        <r>
          <rPr>
            <sz val="9"/>
            <rFont val="Tahoma"/>
            <family val="2"/>
          </rPr>
          <t xml:space="preserve">
</t>
        </r>
      </text>
    </comment>
    <comment ref="C992" authorId="2">
      <text>
        <r>
          <rPr>
            <b/>
            <sz val="9"/>
            <rFont val="Tahoma"/>
            <family val="2"/>
          </rPr>
          <t>Ania:Bonus to Dione Viviane Ebong for skin operation in dschang</t>
        </r>
        <r>
          <rPr>
            <sz val="9"/>
            <rFont val="Tahoma"/>
            <family val="2"/>
          </rPr>
          <t xml:space="preserve">
</t>
        </r>
      </text>
    </comment>
    <comment ref="C993" authorId="2">
      <text>
        <r>
          <rPr>
            <b/>
            <sz val="9"/>
            <rFont val="Tahoma"/>
            <family val="2"/>
          </rPr>
          <t>Ania:Bonus to nkang Alain for skin operation in dschang</t>
        </r>
        <r>
          <rPr>
            <sz val="9"/>
            <rFont val="Tahoma"/>
            <family val="2"/>
          </rPr>
          <t xml:space="preserve">
</t>
        </r>
      </text>
    </comment>
    <comment ref="C1129" authorId="0">
      <text>
        <r>
          <rPr>
            <b/>
            <sz val="8"/>
            <rFont val="Tahoma"/>
            <family val="2"/>
          </rPr>
          <t>LAGA:</t>
        </r>
        <r>
          <rPr>
            <sz val="8"/>
            <rFont val="Tahoma"/>
            <family val="2"/>
          </rPr>
          <t xml:space="preserve">
follow up Dschang case</t>
        </r>
      </text>
    </comment>
    <comment ref="C1135" authorId="3">
      <text>
        <r>
          <rPr>
            <b/>
            <sz val="9"/>
            <rFont val="Tahoma"/>
            <family val="2"/>
          </rPr>
          <t>EKANE:Fuelling of Minfof car from Mbanjock to Nanga to Mbanjock for the case of Mebana Paul.</t>
        </r>
        <r>
          <rPr>
            <sz val="9"/>
            <rFont val="Tahoma"/>
            <family val="2"/>
          </rPr>
          <t xml:space="preserve">
</t>
        </r>
      </text>
    </comment>
    <comment ref="C1149" authorId="2">
      <text>
        <r>
          <rPr>
            <b/>
            <sz val="9"/>
            <rFont val="Tahoma"/>
            <family val="2"/>
          </rPr>
          <t>Ania:took clando car inform arrey</t>
        </r>
        <r>
          <rPr>
            <sz val="9"/>
            <rFont val="Tahoma"/>
            <family val="2"/>
          </rPr>
          <t xml:space="preserve">
</t>
        </r>
      </text>
    </comment>
    <comment ref="C1150" authorId="2">
      <text>
        <r>
          <rPr>
            <b/>
            <sz val="9"/>
            <rFont val="Tahoma"/>
            <family val="2"/>
          </rPr>
          <t>Ania:took clando car inform ofir</t>
        </r>
        <r>
          <rPr>
            <sz val="9"/>
            <rFont val="Tahoma"/>
            <family val="2"/>
          </rPr>
          <t xml:space="preserve">
</t>
        </r>
      </text>
    </comment>
    <comment ref="C1153" authorId="2">
      <text>
        <r>
          <rPr>
            <b/>
            <sz val="9"/>
            <rFont val="Tahoma"/>
            <family val="2"/>
          </rPr>
          <t>Ania:fuelling the car minfof lomie to abong mbang and lomie for the case of atangana and others</t>
        </r>
        <r>
          <rPr>
            <sz val="9"/>
            <rFont val="Tahoma"/>
            <family val="2"/>
          </rPr>
          <t xml:space="preserve">
</t>
        </r>
      </text>
    </comment>
    <comment ref="C1157" authorId="2">
      <text>
        <r>
          <rPr>
            <b/>
            <sz val="9"/>
            <rFont val="Tahoma"/>
            <family val="2"/>
          </rPr>
          <t xml:space="preserve">Loveline: fueling of chief of post Mbandjock car from Mbandjock  to Nanga Eboko and back for the case of Mebana tena Paul
</t>
        </r>
        <r>
          <rPr>
            <sz val="9"/>
            <rFont val="Tahoma"/>
            <family val="2"/>
          </rPr>
          <t xml:space="preserve">
</t>
        </r>
      </text>
    </comment>
    <comment ref="C1158" authorId="2">
      <text>
        <r>
          <rPr>
            <b/>
            <sz val="9"/>
            <rFont val="Tahoma"/>
            <family val="2"/>
          </rPr>
          <t>Loveline: fueling of chief of post ndjomedjo car from ndjomejo to abong mbang and back for the case of Owona and others</t>
        </r>
        <r>
          <rPr>
            <sz val="9"/>
            <rFont val="Tahoma"/>
            <family val="2"/>
          </rPr>
          <t xml:space="preserve">
</t>
        </r>
      </text>
    </comment>
    <comment ref="C1162" authorId="2">
      <text>
        <r>
          <rPr>
            <b/>
            <sz val="9"/>
            <rFont val="Tahoma"/>
            <family val="2"/>
          </rPr>
          <t>Loveline: took a clando from Ayos to abong mbang because our car had a breakdown down .informed Ofir</t>
        </r>
        <r>
          <rPr>
            <sz val="9"/>
            <rFont val="Tahoma"/>
            <family val="2"/>
          </rPr>
          <t xml:space="preserve">
</t>
        </r>
      </text>
    </comment>
    <comment ref="C1173" authorId="2">
      <text>
        <r>
          <rPr>
            <b/>
            <sz val="9"/>
            <rFont val="Tahoma"/>
            <family val="2"/>
          </rPr>
          <t>Nancy: Had a break down at bantoum. Took a clando to bafousam.informed Ofir</t>
        </r>
        <r>
          <rPr>
            <sz val="9"/>
            <rFont val="Tahoma"/>
            <family val="2"/>
          </rPr>
          <t xml:space="preserve">
</t>
        </r>
      </text>
    </comment>
    <comment ref="C1174" authorId="2">
      <text>
        <r>
          <rPr>
            <b/>
            <sz val="9"/>
            <rFont val="Tahoma"/>
            <family val="2"/>
          </rPr>
          <t>Nancy: took clando</t>
        </r>
        <r>
          <rPr>
            <sz val="9"/>
            <rFont val="Tahoma"/>
            <family val="2"/>
          </rPr>
          <t xml:space="preserve">
</t>
        </r>
      </text>
    </comment>
    <comment ref="C1175" authorId="2">
      <text>
        <r>
          <rPr>
            <b/>
            <sz val="9"/>
            <rFont val="Tahoma"/>
            <family val="2"/>
          </rPr>
          <t>Nancy: took clando</t>
        </r>
        <r>
          <rPr>
            <sz val="9"/>
            <rFont val="Tahoma"/>
            <family val="2"/>
          </rPr>
          <t xml:space="preserve">
</t>
        </r>
      </text>
    </comment>
    <comment ref="C1177" authorId="2">
      <text>
        <r>
          <rPr>
            <b/>
            <sz val="9"/>
            <rFont val="Tahoma"/>
            <family val="2"/>
          </rPr>
          <t>Nancy: fueling of Chief of Post tonga's car from Tonga to Bangante for the case of Djeudji jean bosco</t>
        </r>
        <r>
          <rPr>
            <sz val="9"/>
            <rFont val="Tahoma"/>
            <family val="2"/>
          </rPr>
          <t xml:space="preserve">
</t>
        </r>
      </text>
    </comment>
    <comment ref="C1179" authorId="2">
      <text>
        <r>
          <rPr>
            <b/>
            <sz val="9"/>
            <rFont val="Tahoma"/>
            <family val="2"/>
          </rPr>
          <t>Nancy: took clando</t>
        </r>
        <r>
          <rPr>
            <sz val="9"/>
            <rFont val="Tahoma"/>
            <family val="2"/>
          </rPr>
          <t xml:space="preserve">
</t>
        </r>
      </text>
    </comment>
    <comment ref="C1180" authorId="2">
      <text>
        <r>
          <rPr>
            <b/>
            <sz val="9"/>
            <rFont val="Tahoma"/>
            <family val="2"/>
          </rPr>
          <t>Nancy:No cars leaving bangangte direct to yaounde. Had to take a clando in Bafoussa informed ofir.</t>
        </r>
        <r>
          <rPr>
            <sz val="9"/>
            <rFont val="Tahoma"/>
            <family val="2"/>
          </rPr>
          <t xml:space="preserve">
</t>
        </r>
      </text>
    </comment>
    <comment ref="C1242" authorId="2">
      <text>
        <r>
          <rPr>
            <b/>
            <sz val="9"/>
            <rFont val="Tahoma"/>
            <family val="2"/>
          </rPr>
          <t>Ania:took special taxi to escort the dealers from Gendarmerie to court.</t>
        </r>
        <r>
          <rPr>
            <sz val="9"/>
            <rFont val="Tahoma"/>
            <family val="2"/>
          </rPr>
          <t xml:space="preserve">
</t>
        </r>
      </text>
    </comment>
    <comment ref="C1270" authorId="2">
      <text>
        <r>
          <rPr>
            <b/>
            <sz val="9"/>
            <rFont val="Tahoma"/>
            <family val="2"/>
          </rPr>
          <t>Loveline:Hired taxi from regional delegation to Etoa meki to weigh the pangolin scales</t>
        </r>
        <r>
          <rPr>
            <sz val="9"/>
            <rFont val="Tahoma"/>
            <family val="2"/>
          </rPr>
          <t xml:space="preserve">
</t>
        </r>
      </text>
    </comment>
    <comment ref="C1274" authorId="2">
      <text>
        <r>
          <rPr>
            <b/>
            <sz val="9"/>
            <rFont val="Tahoma"/>
            <family val="2"/>
          </rPr>
          <t>Loveline:hired two taxis to escort the dealer and transport the pangolins scales from the police station and the regional delegation to court of Ekounou to the regional delegation of forest and wildlife</t>
        </r>
        <r>
          <rPr>
            <sz val="9"/>
            <rFont val="Tahoma"/>
            <family val="2"/>
          </rPr>
          <t xml:space="preserve">
</t>
        </r>
      </text>
    </comment>
    <comment ref="C1328" authorId="2">
      <text>
        <r>
          <rPr>
            <b/>
            <sz val="9"/>
            <rFont val="Tahoma"/>
            <family val="2"/>
          </rPr>
          <t>Nancy: lodged in Bafousam informed ofir</t>
        </r>
      </text>
    </comment>
    <comment ref="C1334" authorId="3">
      <text>
        <r>
          <rPr>
            <b/>
            <sz val="9"/>
            <rFont val="Tahoma"/>
            <family val="2"/>
          </rPr>
          <t>EKANE:mineral water in Nanga</t>
        </r>
        <r>
          <rPr>
            <sz val="9"/>
            <rFont val="Tahoma"/>
            <family val="2"/>
          </rPr>
          <t xml:space="preserve">
</t>
        </r>
      </text>
    </comment>
    <comment ref="C1336" authorId="3">
      <text>
        <r>
          <rPr>
            <b/>
            <sz val="9"/>
            <rFont val="Tahoma"/>
            <family val="2"/>
          </rPr>
          <t>EKANE:mineral water in Nanga</t>
        </r>
        <r>
          <rPr>
            <sz val="9"/>
            <rFont val="Tahoma"/>
            <family val="2"/>
          </rPr>
          <t xml:space="preserve">
</t>
        </r>
      </text>
    </comment>
    <comment ref="C1339" authorId="3">
      <text>
        <r>
          <rPr>
            <b/>
            <sz val="9"/>
            <rFont val="Tahoma"/>
            <family val="2"/>
          </rPr>
          <t>EKANE:mineral water in mamfe</t>
        </r>
      </text>
    </comment>
    <comment ref="C1341" authorId="3">
      <text>
        <r>
          <rPr>
            <b/>
            <sz val="9"/>
            <rFont val="Tahoma"/>
            <family val="2"/>
          </rPr>
          <t>EKANE:mineral water in mamfe</t>
        </r>
      </text>
    </comment>
    <comment ref="C1346" authorId="4">
      <text>
        <r>
          <rPr>
            <b/>
            <sz val="9"/>
            <rFont val="Tahoma"/>
            <family val="2"/>
          </rPr>
          <t>Aimé: Mineral water at Ambam</t>
        </r>
        <r>
          <rPr>
            <sz val="9"/>
            <rFont val="Tahoma"/>
            <family val="2"/>
          </rPr>
          <t xml:space="preserve">
</t>
        </r>
      </text>
    </comment>
    <comment ref="C1348" authorId="4">
      <text>
        <r>
          <rPr>
            <b/>
            <sz val="9"/>
            <rFont val="Tahoma"/>
            <family val="2"/>
          </rPr>
          <t>Aimé: Mineral water at Ambam</t>
        </r>
        <r>
          <rPr>
            <sz val="9"/>
            <rFont val="Tahoma"/>
            <family val="2"/>
          </rPr>
          <t xml:space="preserve">
</t>
        </r>
      </text>
    </comment>
    <comment ref="C1350" authorId="4">
      <text>
        <r>
          <rPr>
            <b/>
            <sz val="9"/>
            <rFont val="Tahoma"/>
            <family val="2"/>
          </rPr>
          <t>Aimé: Mineral water at Ambam</t>
        </r>
        <r>
          <rPr>
            <sz val="9"/>
            <rFont val="Tahoma"/>
            <family val="2"/>
          </rPr>
          <t xml:space="preserve">
</t>
        </r>
      </text>
    </comment>
    <comment ref="C1359" authorId="2">
      <text>
        <r>
          <rPr>
            <b/>
            <sz val="9"/>
            <rFont val="Tahoma"/>
            <family val="2"/>
          </rPr>
          <t>Ania:mineral water at abong mbang</t>
        </r>
        <r>
          <rPr>
            <sz val="9"/>
            <rFont val="Tahoma"/>
            <family val="2"/>
          </rPr>
          <t xml:space="preserve">
</t>
        </r>
      </text>
    </comment>
    <comment ref="C1361" authorId="2">
      <text>
        <r>
          <rPr>
            <b/>
            <sz val="9"/>
            <rFont val="Tahoma"/>
            <family val="2"/>
          </rPr>
          <t>Ania:mineral water at abong mbang</t>
        </r>
        <r>
          <rPr>
            <sz val="9"/>
            <rFont val="Tahoma"/>
            <family val="2"/>
          </rPr>
          <t xml:space="preserve">
</t>
        </r>
      </text>
    </comment>
    <comment ref="C1366" authorId="2">
      <text>
        <r>
          <rPr>
            <b/>
            <sz val="9"/>
            <rFont val="Tahoma"/>
            <family val="2"/>
          </rPr>
          <t>Loveline:mineral water in Nanga Eboko</t>
        </r>
        <r>
          <rPr>
            <sz val="9"/>
            <rFont val="Tahoma"/>
            <family val="2"/>
          </rPr>
          <t xml:space="preserve">
</t>
        </r>
      </text>
    </comment>
    <comment ref="C1368" authorId="2">
      <text>
        <r>
          <rPr>
            <b/>
            <sz val="9"/>
            <rFont val="Tahoma"/>
            <family val="2"/>
          </rPr>
          <t>Loveline:mineral water in Abong-Mbang</t>
        </r>
        <r>
          <rPr>
            <sz val="9"/>
            <rFont val="Tahoma"/>
            <family val="2"/>
          </rPr>
          <t xml:space="preserve">
</t>
        </r>
      </text>
    </comment>
    <comment ref="C1370" authorId="2">
      <text>
        <r>
          <rPr>
            <b/>
            <sz val="9"/>
            <rFont val="Tahoma"/>
            <family val="2"/>
          </rPr>
          <t>Loveline:mineral water in Abong-Mbang</t>
        </r>
        <r>
          <rPr>
            <sz val="9"/>
            <rFont val="Tahoma"/>
            <family val="2"/>
          </rPr>
          <t xml:space="preserve">
</t>
        </r>
      </text>
    </comment>
    <comment ref="C1374" authorId="2">
      <text>
        <r>
          <rPr>
            <b/>
            <sz val="9"/>
            <rFont val="Tahoma"/>
            <family val="2"/>
          </rPr>
          <t>Loveline:mineral water in Abong-Mbang</t>
        </r>
        <r>
          <rPr>
            <sz val="9"/>
            <rFont val="Tahoma"/>
            <family val="2"/>
          </rPr>
          <t xml:space="preserve">
</t>
        </r>
      </text>
    </comment>
    <comment ref="C1376" authorId="2">
      <text>
        <r>
          <rPr>
            <b/>
            <sz val="9"/>
            <rFont val="Tahoma"/>
            <family val="2"/>
          </rPr>
          <t>Loveline:mineral water in Abong-Mbang</t>
        </r>
        <r>
          <rPr>
            <sz val="9"/>
            <rFont val="Tahoma"/>
            <family val="2"/>
          </rPr>
          <t xml:space="preserve">
</t>
        </r>
      </text>
    </comment>
    <comment ref="C1384" authorId="2">
      <text>
        <r>
          <rPr>
            <b/>
            <sz val="9"/>
            <rFont val="Tahoma"/>
            <family val="2"/>
          </rPr>
          <t>AIME: Photocopies of 20 legal kitt</t>
        </r>
        <r>
          <rPr>
            <sz val="9"/>
            <rFont val="Tahoma"/>
            <family val="2"/>
          </rPr>
          <t xml:space="preserve">
</t>
        </r>
      </text>
    </comment>
    <comment ref="C1385" authorId="2">
      <text>
        <r>
          <rPr>
            <b/>
            <sz val="9"/>
            <rFont val="Tahoma"/>
            <family val="2"/>
          </rPr>
          <t>Ania:printing the case file for 2 leopard skin at 100frs a page in dschang</t>
        </r>
        <r>
          <rPr>
            <sz val="9"/>
            <rFont val="Tahoma"/>
            <family val="2"/>
          </rPr>
          <t xml:space="preserve">
</t>
        </r>
      </text>
    </comment>
    <comment ref="C1386" authorId="2">
      <text>
        <r>
          <rPr>
            <b/>
            <sz val="9"/>
            <rFont val="Tahoma"/>
            <family val="2"/>
          </rPr>
          <t>Ania:photocopy the case file for the 2 leopard skin at dschang 104x30frs</t>
        </r>
        <r>
          <rPr>
            <sz val="9"/>
            <rFont val="Tahoma"/>
            <family val="2"/>
          </rPr>
          <t xml:space="preserve">
</t>
        </r>
      </text>
    </comment>
    <comment ref="C2501" authorId="2">
      <text>
        <r>
          <rPr>
            <b/>
            <sz val="9"/>
            <rFont val="Tahoma"/>
            <family val="2"/>
          </rPr>
          <t>Ania:printing of the pictures for 2 leopard skin at 200frs each in dschang to give a court</t>
        </r>
        <r>
          <rPr>
            <sz val="9"/>
            <rFont val="Tahoma"/>
            <family val="2"/>
          </rPr>
          <t xml:space="preserve">
</t>
        </r>
      </text>
    </comment>
    <comment ref="C2502" authorId="2">
      <text>
        <r>
          <rPr>
            <b/>
            <sz val="9"/>
            <rFont val="Tahoma"/>
            <family val="2"/>
          </rPr>
          <t>Ania:Bought one stamp for the request of visa for the Midenga Charles</t>
        </r>
        <r>
          <rPr>
            <sz val="9"/>
            <rFont val="Tahoma"/>
            <family val="2"/>
          </rPr>
          <t xml:space="preserve">
</t>
        </r>
      </text>
    </comment>
    <comment ref="C2503" authorId="2">
      <text>
        <r>
          <rPr>
            <b/>
            <sz val="9"/>
            <rFont val="Tahoma"/>
            <family val="2"/>
          </rPr>
          <t>Ania:Bought one stamp for the invitation letter of Midenga Charles</t>
        </r>
        <r>
          <rPr>
            <sz val="9"/>
            <rFont val="Tahoma"/>
            <family val="2"/>
          </rPr>
          <t xml:space="preserve">
</t>
        </r>
      </text>
    </comment>
    <comment ref="C2504" authorId="2">
      <text>
        <r>
          <rPr>
            <b/>
            <sz val="9"/>
            <rFont val="Tahoma"/>
            <family val="2"/>
          </rPr>
          <t>Ania:Bought one stamp for letter of taking responsibility of Midenga Charles</t>
        </r>
        <r>
          <rPr>
            <sz val="9"/>
            <rFont val="Tahoma"/>
            <family val="2"/>
          </rPr>
          <t xml:space="preserve">
</t>
        </r>
      </text>
    </comment>
    <comment ref="C2505" authorId="2">
      <text>
        <r>
          <rPr>
            <b/>
            <sz val="9"/>
            <rFont val="Tahoma"/>
            <family val="2"/>
          </rPr>
          <t>Loveline: took 8 pictures for professional card</t>
        </r>
        <r>
          <rPr>
            <sz val="9"/>
            <rFont val="Tahoma"/>
            <family val="2"/>
          </rPr>
          <t xml:space="preserve">
</t>
        </r>
      </text>
    </comment>
    <comment ref="C1387" authorId="2">
      <text>
        <r>
          <rPr>
            <b/>
            <sz val="9"/>
            <rFont val="Tahoma"/>
            <family val="2"/>
          </rPr>
          <t xml:space="preserve">Loveline:photocopy the case file of soufouo Ferdinand and others to forward to the MINFOF officials </t>
        </r>
      </text>
    </comment>
    <comment ref="C1388" authorId="2">
      <text>
        <r>
          <rPr>
            <b/>
            <sz val="9"/>
            <rFont val="Tahoma"/>
            <family val="2"/>
          </rPr>
          <t xml:space="preserve">loveline:internet fees for the translation of an article done over the week-end given by the H.O.M. </t>
        </r>
        <r>
          <rPr>
            <sz val="9"/>
            <rFont val="Tahoma"/>
            <family val="2"/>
          </rPr>
          <t xml:space="preserve">
</t>
        </r>
      </text>
    </comment>
    <comment ref="C1389" authorId="2">
      <text>
        <r>
          <rPr>
            <b/>
            <sz val="9"/>
            <rFont val="Tahoma"/>
            <family val="2"/>
          </rPr>
          <t>loveline:money paid to weigh the pangolins scales at etoa meki</t>
        </r>
        <r>
          <rPr>
            <sz val="9"/>
            <rFont val="Tahoma"/>
            <family val="2"/>
          </rPr>
          <t xml:space="preserve">
 </t>
        </r>
      </text>
    </comment>
    <comment ref="C1390" authorId="2">
      <text>
        <r>
          <rPr>
            <b/>
            <sz val="9"/>
            <rFont val="Tahoma"/>
            <family val="2"/>
          </rPr>
          <t>Loveline: printing of the case file of pangolins scales at 250frs per page.</t>
        </r>
        <r>
          <rPr>
            <sz val="9"/>
            <rFont val="Tahoma"/>
            <family val="2"/>
          </rPr>
          <t xml:space="preserve">
</t>
        </r>
      </text>
    </comment>
    <comment ref="C1391" authorId="2">
      <text>
        <r>
          <rPr>
            <b/>
            <sz val="9"/>
            <rFont val="Tahoma"/>
            <family val="2"/>
          </rPr>
          <t>loveline:photocopy the case file for the pangolin scales in Yaoundé at 25frs per page</t>
        </r>
      </text>
    </comment>
    <comment ref="C1392" authorId="2">
      <text>
        <r>
          <rPr>
            <b/>
            <sz val="9"/>
            <rFont val="Tahoma"/>
            <family val="2"/>
          </rPr>
          <t xml:space="preserve">loveline:photocopy the case file of Djeudji jean Bosco at 25frs per page to hand it to MINFOF. </t>
        </r>
      </text>
    </comment>
    <comment ref="C1393" authorId="5">
      <text>
        <r>
          <rPr>
            <b/>
            <sz val="9"/>
            <rFont val="Tahoma"/>
            <family val="2"/>
          </rPr>
          <t xml:space="preserve">Loveline: photocopies of two copies of the law of 94 and the decree to give to the procurers at ekounou </t>
        </r>
        <r>
          <rPr>
            <sz val="9"/>
            <rFont val="Tahoma"/>
            <family val="2"/>
          </rPr>
          <t xml:space="preserve">
</t>
        </r>
      </text>
    </comment>
    <comment ref="C2506" authorId="3">
      <text>
        <r>
          <rPr>
            <b/>
            <sz val="9"/>
            <rFont val="Tahoma"/>
            <family val="2"/>
          </rPr>
          <t>Nancy: Fax a letter to the Director General of Customs Douala</t>
        </r>
        <r>
          <rPr>
            <sz val="9"/>
            <rFont val="Tahoma"/>
            <family val="2"/>
          </rPr>
          <t xml:space="preserve">
</t>
        </r>
      </text>
    </comment>
    <comment ref="C2507" authorId="3">
      <text>
        <r>
          <rPr>
            <b/>
            <sz val="9"/>
            <rFont val="Tahoma"/>
            <family val="2"/>
          </rPr>
          <t>EKANE:Bought 1 USB Key</t>
        </r>
        <r>
          <rPr>
            <sz val="9"/>
            <rFont val="Tahoma"/>
            <family val="2"/>
          </rPr>
          <t xml:space="preserve">
</t>
        </r>
      </text>
    </comment>
    <comment ref="C2508" authorId="3">
      <text>
        <r>
          <rPr>
            <b/>
            <sz val="9"/>
            <rFont val="Tahoma"/>
            <family val="2"/>
          </rPr>
          <t>EKANE: Bought 5 plastics file for legal.</t>
        </r>
        <r>
          <rPr>
            <sz val="9"/>
            <rFont val="Tahoma"/>
            <family val="2"/>
          </rPr>
          <t xml:space="preserve">
</t>
        </r>
      </text>
    </comment>
    <comment ref="C2509" authorId="3">
      <text>
        <r>
          <rPr>
            <b/>
            <sz val="9"/>
            <rFont val="Tahoma"/>
            <family val="2"/>
          </rPr>
          <t xml:space="preserve">NANCY: Took 6 passport size phoygraphs for professional card
</t>
        </r>
        <r>
          <rPr>
            <sz val="9"/>
            <rFont val="Tahoma"/>
            <family val="2"/>
          </rPr>
          <t xml:space="preserve">
</t>
        </r>
      </text>
    </comment>
    <comment ref="F1401" authorId="2">
      <text>
        <r>
          <rPr>
            <b/>
            <sz val="9"/>
            <rFont val="Tahoma"/>
            <family val="2"/>
          </rPr>
          <t>Nancy: Transport and logistics from baffousam to dschang and back for the case of Soufouo Ferdinand and others</t>
        </r>
        <r>
          <rPr>
            <sz val="9"/>
            <rFont val="Tahoma"/>
            <family val="2"/>
          </rPr>
          <t xml:space="preserve">
</t>
        </r>
      </text>
    </comment>
    <comment ref="F1402" authorId="2">
      <text>
        <r>
          <rPr>
            <b/>
            <sz val="9"/>
            <rFont val="Tahoma"/>
            <family val="2"/>
          </rPr>
          <t>Nancy: Transport and logistics from baffousam to dschang and back for the case of Soufouo Ferdinand and others</t>
        </r>
        <r>
          <rPr>
            <sz val="9"/>
            <rFont val="Tahoma"/>
            <family val="2"/>
          </rPr>
          <t xml:space="preserve">
</t>
        </r>
      </text>
    </comment>
    <comment ref="F1403" authorId="2">
      <text>
        <r>
          <rPr>
            <b/>
            <sz val="9"/>
            <rFont val="Tahoma"/>
            <family val="2"/>
          </rPr>
          <t>Nancy: transport and logistics from baffousam to bangante and back for the case of Djeudji jean bosco</t>
        </r>
        <r>
          <rPr>
            <sz val="9"/>
            <rFont val="Tahoma"/>
            <family val="2"/>
          </rPr>
          <t xml:space="preserve">
</t>
        </r>
      </text>
    </comment>
    <comment ref="F1404" authorId="2">
      <text>
        <r>
          <rPr>
            <b/>
            <sz val="9"/>
            <rFont val="Tahoma"/>
            <family val="2"/>
          </rPr>
          <t>Nancy: transport and logistics from baffousam to bangante and back for the case of Djeudji jean bosco</t>
        </r>
        <r>
          <rPr>
            <sz val="9"/>
            <rFont val="Tahoma"/>
            <family val="2"/>
          </rPr>
          <t xml:space="preserve">
</t>
        </r>
      </text>
    </comment>
    <comment ref="F1405" authorId="2">
      <text>
        <r>
          <rPr>
            <b/>
            <sz val="9"/>
            <rFont val="Tahoma"/>
            <family val="2"/>
          </rPr>
          <t>Loveline:transport and logistic  yaounde to Nanga Eboko for the case of MEBANA TENA PAUL</t>
        </r>
      </text>
    </comment>
    <comment ref="F1406" authorId="2">
      <text>
        <r>
          <rPr>
            <b/>
            <sz val="9"/>
            <rFont val="Tahoma"/>
            <family val="2"/>
          </rPr>
          <t>Loveline:transport and logistic  yaounde to Nanga Eboko for the case of MEBANA TENA PAUL</t>
        </r>
      </text>
    </comment>
    <comment ref="F1407" authorId="2">
      <text>
        <r>
          <rPr>
            <b/>
            <sz val="9"/>
            <rFont val="Tahoma"/>
            <family val="2"/>
          </rPr>
          <t>Loveline:transport and logistic  yaounde to Abong-Mbang for the case  of Awona max and others</t>
        </r>
      </text>
    </comment>
    <comment ref="F1408" authorId="2">
      <text>
        <r>
          <rPr>
            <b/>
            <sz val="9"/>
            <rFont val="Tahoma"/>
            <family val="2"/>
          </rPr>
          <t>Loveline:transport and logistic  yaounde to Abong-Mbang for the case  of Awona max and others</t>
        </r>
      </text>
    </comment>
    <comment ref="F1409" authorId="2">
      <text>
        <r>
          <rPr>
            <b/>
            <sz val="9"/>
            <rFont val="Tahoma"/>
            <family val="2"/>
          </rPr>
          <t>Loveline:transport and logistic  yaounde to Abong-Mbang for the case of Atangana and others</t>
        </r>
      </text>
    </comment>
    <comment ref="F1410" authorId="2">
      <text>
        <r>
          <rPr>
            <b/>
            <sz val="9"/>
            <rFont val="Tahoma"/>
            <family val="2"/>
          </rPr>
          <t>Loveline:transport and logistic  yaounde to Abong-Mbang for the case of Atangana and others</t>
        </r>
      </text>
    </comment>
    <comment ref="F1411" authorId="6">
      <text>
        <r>
          <rPr>
            <b/>
            <sz val="9"/>
            <rFont val="Tahoma"/>
            <family val="2"/>
          </rPr>
          <t>Tambe: Transport and logistics from Kumba to Mamfe for the ostrich case</t>
        </r>
        <r>
          <rPr>
            <sz val="9"/>
            <rFont val="Tahoma"/>
            <family val="2"/>
          </rPr>
          <t xml:space="preserve">
</t>
        </r>
      </text>
    </comment>
    <comment ref="F1412" authorId="6">
      <text>
        <r>
          <rPr>
            <b/>
            <sz val="9"/>
            <rFont val="Tahoma"/>
            <family val="2"/>
          </rPr>
          <t>Tambe: Transport and logistics from Kumba to Mamfe for the ostrich case</t>
        </r>
        <r>
          <rPr>
            <sz val="9"/>
            <rFont val="Tahoma"/>
            <family val="2"/>
          </rPr>
          <t xml:space="preserve">
</t>
        </r>
      </text>
    </comment>
    <comment ref="F1416" authorId="2">
      <text>
        <r>
          <rPr>
            <b/>
            <sz val="9"/>
            <rFont val="Tahoma"/>
            <family val="2"/>
          </rPr>
          <t>Nancy: Transport and logistics from baffousam to dschang and back for the case of Soufouo Ferdinand and others</t>
        </r>
        <r>
          <rPr>
            <sz val="9"/>
            <rFont val="Tahoma"/>
            <family val="2"/>
          </rPr>
          <t xml:space="preserve">
</t>
        </r>
      </text>
    </comment>
    <comment ref="F1417" authorId="2">
      <text>
        <r>
          <rPr>
            <b/>
            <sz val="9"/>
            <rFont val="Tahoma"/>
            <family val="2"/>
          </rPr>
          <t>Nancy: transport and logistics from baffousam to bangante and back for the case of Djeudji jean bosco</t>
        </r>
        <r>
          <rPr>
            <sz val="9"/>
            <rFont val="Tahoma"/>
            <family val="2"/>
          </rPr>
          <t xml:space="preserve">
</t>
        </r>
      </text>
    </comment>
    <comment ref="F1418" authorId="2">
      <text>
        <r>
          <rPr>
            <b/>
            <sz val="9"/>
            <rFont val="Tahoma"/>
            <family val="2"/>
          </rPr>
          <t>Loveline:transport and logistic  yaounde to Nanga Eboko for the case of MEBANA TENA PAUL</t>
        </r>
      </text>
    </comment>
    <comment ref="F1419" authorId="2">
      <text>
        <r>
          <rPr>
            <b/>
            <sz val="9"/>
            <rFont val="Tahoma"/>
            <family val="2"/>
          </rPr>
          <t>Loveline:transport and logistic  yaounde to Nanga Eboko for the case of MEBANA TENA PAUL</t>
        </r>
      </text>
    </comment>
    <comment ref="F1420" authorId="2">
      <text>
        <r>
          <rPr>
            <b/>
            <sz val="9"/>
            <rFont val="Tahoma"/>
            <family val="2"/>
          </rPr>
          <t>Loveline:transport and logistic  yaounde to Abong-Mbang for the case  of Awona max and others</t>
        </r>
      </text>
    </comment>
    <comment ref="F1421" authorId="2">
      <text>
        <r>
          <rPr>
            <b/>
            <sz val="9"/>
            <rFont val="Tahoma"/>
            <family val="2"/>
          </rPr>
          <t>Loveline:transport and logistic  yaounde to Abong-Mbang for the case of Atangana and others</t>
        </r>
      </text>
    </comment>
    <comment ref="F1422" authorId="2">
      <text>
        <r>
          <rPr>
            <b/>
            <sz val="9"/>
            <rFont val="Tahoma"/>
            <family val="2"/>
          </rPr>
          <t>Loveline:transport and logistic  yaounde to Abong-Mbang for the case of Atangana and others</t>
        </r>
      </text>
    </comment>
    <comment ref="F1423" authorId="6">
      <text>
        <r>
          <rPr>
            <b/>
            <sz val="9"/>
            <rFont val="Tahoma"/>
            <family val="2"/>
          </rPr>
          <t>Tambe: Transport and logistics from Kumba to Mamfe for the ostrich case</t>
        </r>
        <r>
          <rPr>
            <sz val="9"/>
            <rFont val="Tahoma"/>
            <family val="2"/>
          </rPr>
          <t xml:space="preserve">
</t>
        </r>
      </text>
    </comment>
    <comment ref="F1424" authorId="6">
      <text>
        <r>
          <rPr>
            <b/>
            <sz val="9"/>
            <rFont val="Tahoma"/>
            <family val="2"/>
          </rPr>
          <t>Tambe: Transport and logistics from Kumba to Mamfe for the ostrich case</t>
        </r>
        <r>
          <rPr>
            <sz val="9"/>
            <rFont val="Tahoma"/>
            <family val="2"/>
          </rPr>
          <t xml:space="preserve">
</t>
        </r>
      </text>
    </comment>
    <comment ref="F1428" authorId="2">
      <text>
        <r>
          <rPr>
            <b/>
            <sz val="9"/>
            <rFont val="Tahoma"/>
            <family val="2"/>
          </rPr>
          <t>Loveline:transport and logistic  yaounde to Nanga Eboko for the case of MEBANA TENA PAUL</t>
        </r>
      </text>
    </comment>
    <comment ref="F1429" authorId="2">
      <text>
        <r>
          <rPr>
            <b/>
            <sz val="9"/>
            <rFont val="Tahoma"/>
            <family val="2"/>
          </rPr>
          <t>Loveline:transport and logistic  yaounde to Abong-Mbang for the case  of Awona max and others</t>
        </r>
      </text>
    </comment>
    <comment ref="F1430" authorId="2">
      <text>
        <r>
          <rPr>
            <b/>
            <sz val="9"/>
            <rFont val="Tahoma"/>
            <family val="2"/>
          </rPr>
          <t>Loveline:transport and logistic  yaounde to Abong-Mbang for the case of Atangana and others</t>
        </r>
      </text>
    </comment>
    <comment ref="F1431" authorId="6">
      <text>
        <r>
          <rPr>
            <b/>
            <sz val="9"/>
            <rFont val="Tahoma"/>
            <family val="2"/>
          </rPr>
          <t>Tambe: Transport and logistics from Kumba to Mamfe for the ostrich case</t>
        </r>
        <r>
          <rPr>
            <sz val="9"/>
            <rFont val="Tahoma"/>
            <family val="2"/>
          </rPr>
          <t xml:space="preserve">
</t>
        </r>
      </text>
    </comment>
    <comment ref="F1435" authorId="2">
      <text>
        <r>
          <rPr>
            <b/>
            <sz val="9"/>
            <rFont val="Tahoma"/>
            <family val="2"/>
          </rPr>
          <t>Nancy: Transport and logistics from baffousam to dschang and back for the case of Soufouo Ferdinand and others</t>
        </r>
        <r>
          <rPr>
            <sz val="9"/>
            <rFont val="Tahoma"/>
            <family val="2"/>
          </rPr>
          <t xml:space="preserve">
</t>
        </r>
      </text>
    </comment>
    <comment ref="F1436" authorId="2">
      <text>
        <r>
          <rPr>
            <b/>
            <sz val="9"/>
            <rFont val="Tahoma"/>
            <family val="2"/>
          </rPr>
          <t>Nancy: transport and logistics from baffousam to bangante and back for the case of Djeudji jean bosco</t>
        </r>
        <r>
          <rPr>
            <sz val="9"/>
            <rFont val="Tahoma"/>
            <family val="2"/>
          </rPr>
          <t xml:space="preserve">
</t>
        </r>
      </text>
    </comment>
    <comment ref="F1437" authorId="2">
      <text>
        <r>
          <rPr>
            <b/>
            <sz val="9"/>
            <rFont val="Tahoma"/>
            <family val="2"/>
          </rPr>
          <t>Loveline:transport and logistic  yaounde to Nanga Eboko for the case of MEBANA TENA PAUL</t>
        </r>
      </text>
    </comment>
    <comment ref="F1438" authorId="2">
      <text>
        <r>
          <rPr>
            <b/>
            <sz val="9"/>
            <rFont val="Tahoma"/>
            <family val="2"/>
          </rPr>
          <t>Loveline:transport and logistic  yaounde to Nanga Eboko for the case of MEBANA TENA PAUL</t>
        </r>
      </text>
    </comment>
    <comment ref="F1439" authorId="2">
      <text>
        <r>
          <rPr>
            <b/>
            <sz val="9"/>
            <rFont val="Tahoma"/>
            <family val="2"/>
          </rPr>
          <t>Loveline:transport and logistic  yaounde to Abong-Mbang for the case  of Awona max and others</t>
        </r>
      </text>
    </comment>
    <comment ref="F1440" authorId="2">
      <text>
        <r>
          <rPr>
            <b/>
            <sz val="9"/>
            <rFont val="Tahoma"/>
            <family val="2"/>
          </rPr>
          <t>Loveline:transport and logistic  yaounde to Abong-Mbang for the case of Atangana and others</t>
        </r>
      </text>
    </comment>
    <comment ref="F1441" authorId="2">
      <text>
        <r>
          <rPr>
            <b/>
            <sz val="9"/>
            <rFont val="Tahoma"/>
            <family val="2"/>
          </rPr>
          <t>Loveline:transport and logistic  yaounde to Abong-Mbang for the case of Atangana and others</t>
        </r>
      </text>
    </comment>
    <comment ref="F1442" authorId="6">
      <text>
        <r>
          <rPr>
            <b/>
            <sz val="9"/>
            <rFont val="Tahoma"/>
            <family val="2"/>
          </rPr>
          <t>Tambe: Transport and logistics from Kumba to Mamfe for the ostrich case</t>
        </r>
        <r>
          <rPr>
            <sz val="9"/>
            <rFont val="Tahoma"/>
            <family val="2"/>
          </rPr>
          <t xml:space="preserve">
</t>
        </r>
      </text>
    </comment>
    <comment ref="F1443" authorId="6">
      <text>
        <r>
          <rPr>
            <b/>
            <sz val="9"/>
            <rFont val="Tahoma"/>
            <family val="2"/>
          </rPr>
          <t>Tambe: Transport and logistics from Kumba to Mamfe for the ostrich case</t>
        </r>
        <r>
          <rPr>
            <sz val="9"/>
            <rFont val="Tahoma"/>
            <family val="2"/>
          </rPr>
          <t xml:space="preserve">
</t>
        </r>
      </text>
    </comment>
    <comment ref="C1451" authorId="7">
      <text>
        <r>
          <rPr>
            <b/>
            <sz val="9"/>
            <rFont val="Tahoma"/>
            <family val="2"/>
          </rPr>
          <t>Aime: Bagante training bonus</t>
        </r>
        <r>
          <rPr>
            <sz val="9"/>
            <rFont val="Tahoma"/>
            <family val="2"/>
          </rPr>
          <t xml:space="preserve">
</t>
        </r>
      </text>
    </comment>
    <comment ref="C1462" authorId="7">
      <text>
        <r>
          <rPr>
            <b/>
            <sz val="9"/>
            <rFont val="Tahoma"/>
            <family val="2"/>
          </rPr>
          <t>serge: Dschang skins operation bonus</t>
        </r>
        <r>
          <rPr>
            <sz val="9"/>
            <rFont val="Tahoma"/>
            <family val="2"/>
          </rPr>
          <t xml:space="preserve">
</t>
        </r>
      </text>
    </comment>
    <comment ref="C1982" authorId="0">
      <text>
        <r>
          <rPr>
            <b/>
            <sz val="8"/>
            <rFont val="Tahoma"/>
            <family val="2"/>
          </rPr>
          <t>Eric: internet credit for internet connections during no and slow connections and out of office for LAGA works</t>
        </r>
        <r>
          <rPr>
            <sz val="8"/>
            <rFont val="Tahoma"/>
            <family val="2"/>
          </rPr>
          <t xml:space="preserve">
</t>
        </r>
      </text>
    </comment>
    <comment ref="C2004" authorId="0">
      <text>
        <r>
          <rPr>
            <b/>
            <sz val="8"/>
            <rFont val="Tahoma"/>
            <family val="2"/>
          </rPr>
          <t>Anna: internet credit for internet connections during no and slow connections and out of office for LAGA works</t>
        </r>
        <r>
          <rPr>
            <sz val="8"/>
            <rFont val="Tahoma"/>
            <family val="2"/>
          </rPr>
          <t xml:space="preserve">
</t>
        </r>
      </text>
    </comment>
    <comment ref="C2005" authorId="0">
      <text>
        <r>
          <rPr>
            <b/>
            <sz val="8"/>
            <rFont val="Tahoma"/>
            <family val="2"/>
          </rPr>
          <t>anna: mand more calls for organic system</t>
        </r>
        <r>
          <rPr>
            <sz val="8"/>
            <rFont val="Tahoma"/>
            <family val="2"/>
          </rPr>
          <t xml:space="preserve">
</t>
        </r>
      </text>
    </comment>
    <comment ref="F2005" authorId="0">
      <text>
        <r>
          <rPr>
            <b/>
            <sz val="8"/>
            <rFont val="Tahoma"/>
            <family val="2"/>
          </rPr>
          <t>LAGA:</t>
        </r>
        <r>
          <rPr>
            <sz val="8"/>
            <rFont val="Tahoma"/>
            <family val="2"/>
          </rPr>
          <t xml:space="preserve">
2500 was transferred from a call box</t>
        </r>
      </text>
    </comment>
    <comment ref="C2017" authorId="0">
      <text>
        <r>
          <rPr>
            <b/>
            <sz val="8"/>
            <rFont val="Tahoma"/>
            <family val="2"/>
          </rPr>
          <t>LAGA:</t>
        </r>
        <r>
          <rPr>
            <sz val="8"/>
            <rFont val="Tahoma"/>
            <family val="2"/>
          </rPr>
          <t xml:space="preserve">
labor day celebrations arrangement.</t>
        </r>
      </text>
    </comment>
    <comment ref="C2044" authorId="8">
      <text>
        <r>
          <rPr>
            <b/>
            <sz val="9"/>
            <rFont val="Tahoma"/>
            <family val="2"/>
          </rPr>
          <t xml:space="preserve">Anna: Hired taxi in order to catch up with time of lunch from home to Tsinga  during Labor Day celebration. </t>
        </r>
        <r>
          <rPr>
            <sz val="9"/>
            <rFont val="Tahoma"/>
            <family val="2"/>
          </rPr>
          <t xml:space="preserve">
</t>
        </r>
      </text>
    </comment>
    <comment ref="C2045" authorId="8">
      <text>
        <r>
          <rPr>
            <b/>
            <sz val="9"/>
            <rFont val="Tahoma"/>
            <family val="2"/>
          </rPr>
          <t>Anna: hired taxi to drop Mrs Sone, Mrs Tah, Mrs Nkam and children and me from Tsinga to our various homes after the Labor day lunch.</t>
        </r>
        <r>
          <rPr>
            <sz val="9"/>
            <rFont val="Tahoma"/>
            <family val="2"/>
          </rPr>
          <t xml:space="preserve">
</t>
        </r>
      </text>
    </comment>
    <comment ref="C2587" authorId="8">
      <text>
        <r>
          <rPr>
            <b/>
            <sz val="9"/>
            <rFont val="Tahoma"/>
            <family val="2"/>
          </rPr>
          <t>Anna: purchase of 31 caps for 1000frs each to during the Labor day celebration.</t>
        </r>
        <r>
          <rPr>
            <sz val="9"/>
            <rFont val="Tahoma"/>
            <family val="2"/>
          </rPr>
          <t xml:space="preserve">
</t>
        </r>
      </text>
    </comment>
    <comment ref="C2588" authorId="8">
      <text>
        <r>
          <rPr>
            <b/>
            <sz val="9"/>
            <rFont val="Tahoma"/>
            <family val="2"/>
          </rPr>
          <t>Anna: purchase of 31 t-shirt for 2500frs each to during the Labor day celebration.</t>
        </r>
      </text>
    </comment>
    <comment ref="C2589" authorId="8">
      <text>
        <r>
          <rPr>
            <b/>
            <sz val="9"/>
            <rFont val="Tahoma"/>
            <family val="2"/>
          </rPr>
          <t>Anna: printing of 31 caps for 1700frs each to distribute to LAGA staff during the Labor day feast.</t>
        </r>
      </text>
    </comment>
    <comment ref="C2590" authorId="8">
      <text>
        <r>
          <rPr>
            <b/>
            <sz val="9"/>
            <rFont val="Tahoma"/>
            <family val="2"/>
          </rPr>
          <t>Anna: printing of 31 t-shirt for 1700frs each to distribute to LAGA staff during the Labor day feast.</t>
        </r>
      </text>
    </comment>
    <comment ref="C2591" authorId="8">
      <text>
        <r>
          <rPr>
            <b/>
            <sz val="9"/>
            <rFont val="Tahoma"/>
            <family val="2"/>
          </rPr>
          <t>Anna: creation of a sketch for printing LAGA Logo on caps.</t>
        </r>
        <r>
          <rPr>
            <sz val="9"/>
            <rFont val="Tahoma"/>
            <family val="2"/>
          </rPr>
          <t xml:space="preserve">
</t>
        </r>
      </text>
    </comment>
    <comment ref="C2592" authorId="8">
      <text>
        <r>
          <rPr>
            <b/>
            <sz val="9"/>
            <rFont val="Tahoma"/>
            <family val="2"/>
          </rPr>
          <t>Anna: food services during Labor Day:
Eru and fufu = 20.000
Ewang =15.000
okonghobong and yams = 20.000
white rice and viande roti = 15.000
roasted fish + myondor = 15.000
roasted chicken =20.000
fried plantain = 3.000</t>
        </r>
        <r>
          <rPr>
            <sz val="9"/>
            <rFont val="Tahoma"/>
            <family val="2"/>
          </rPr>
          <t xml:space="preserve">
Total = 115. 000frs</t>
        </r>
      </text>
    </comment>
    <comment ref="C2593" authorId="8">
      <text>
        <r>
          <rPr>
            <b/>
            <sz val="9"/>
            <rFont val="Tahoma"/>
            <family val="2"/>
          </rPr>
          <t xml:space="preserve">Anna: drinks during Labor day celebration:
x6 beer = 800x 6 =4800
x16 Guinness = 800x16= 12800
x10 Malta = 700x10 = 7000
x3  ice =800x3 = 2400
x7 top =600x 7= 4200
x2 pineapple juice = 2500x2
x6 Heineken = 1000x 6=6000
Total =42 200frs
</t>
        </r>
        <r>
          <rPr>
            <sz val="9"/>
            <rFont val="Tahoma"/>
            <family val="2"/>
          </rPr>
          <t xml:space="preserve">
</t>
        </r>
      </text>
    </comment>
    <comment ref="C2594" authorId="8">
      <text>
        <r>
          <rPr>
            <b/>
            <sz val="9"/>
            <rFont val="Tahoma"/>
            <family val="2"/>
          </rPr>
          <t>Anna: Bought out of the restaurant.</t>
        </r>
        <r>
          <rPr>
            <sz val="9"/>
            <rFont val="Tahoma"/>
            <family val="2"/>
          </rPr>
          <t xml:space="preserve">
</t>
        </r>
      </text>
    </comment>
    <comment ref="C2155" authorId="8">
      <text>
        <r>
          <rPr>
            <b/>
            <sz val="9"/>
            <rFont val="Tahoma"/>
            <family val="2"/>
          </rPr>
          <t>Anna: production of professional for Nebaneh, Unice, Elvira, Nancy, Loveline, Jp and Arrey</t>
        </r>
        <r>
          <rPr>
            <sz val="9"/>
            <rFont val="Tahoma"/>
            <family val="2"/>
          </rPr>
          <t xml:space="preserve">
</t>
        </r>
      </text>
    </comment>
    <comment ref="C2165" authorId="8">
      <text>
        <r>
          <rPr>
            <b/>
            <sz val="9"/>
            <rFont val="Tahoma"/>
            <family val="2"/>
          </rPr>
          <t>Anna: weekly review of newspaper in the office:
x4 Cameroon tribune =4x400frs
x4 le jour =4x400frs
x4mutations =4x400frs
x1 the post =4x400frs
total =13newspaper x 400
=5200frs</t>
        </r>
      </text>
    </comment>
    <comment ref="C2166" authorId="8">
      <text>
        <r>
          <rPr>
            <b/>
            <sz val="9"/>
            <rFont val="Tahoma"/>
            <family val="2"/>
          </rPr>
          <t>Anna: weekly review of newspaper in the office:
x5 Cameroon tribune =5x400frs
x5 le jour =5x400frs
x5 mutations =5x400frs
x2 the post =2x400frs
total =17newspaper x 400
=6.800frs</t>
        </r>
        <r>
          <rPr>
            <sz val="9"/>
            <rFont val="Tahoma"/>
            <family val="2"/>
          </rPr>
          <t xml:space="preserve">
</t>
        </r>
      </text>
    </comment>
    <comment ref="C2167" authorId="8">
      <text>
        <r>
          <rPr>
            <b/>
            <sz val="9"/>
            <rFont val="Tahoma"/>
            <family val="2"/>
          </rPr>
          <t>Anna: weekly review of newspaper in the office:
x5 Cameroon tribune =5x400frs
x5 le jour =5x400frs
x5 mutations =5x400frs
x2 the post =2x400frs
total =17newspaper x 400
=6.800frs</t>
        </r>
        <r>
          <rPr>
            <sz val="9"/>
            <rFont val="Tahoma"/>
            <family val="2"/>
          </rPr>
          <t xml:space="preserve">
</t>
        </r>
      </text>
    </comment>
    <comment ref="C2168" authorId="8">
      <text>
        <r>
          <rPr>
            <b/>
            <sz val="9"/>
            <rFont val="Tahoma"/>
            <family val="2"/>
          </rPr>
          <t>Anna: weekly review of newspaper in the office:
x5 Cameroon tribune =5x400frs
x5 le jour =5x400frs
x5 mutations =5x400frs
x2 the post =2x400frs
total =17newspaper x 400
=6.800frs</t>
        </r>
        <r>
          <rPr>
            <sz val="9"/>
            <rFont val="Tahoma"/>
            <family val="2"/>
          </rPr>
          <t xml:space="preserve">
</t>
        </r>
      </text>
    </comment>
    <comment ref="C2169" authorId="8">
      <text>
        <r>
          <rPr>
            <b/>
            <sz val="9"/>
            <rFont val="Tahoma"/>
            <family val="2"/>
          </rPr>
          <t>Anna: weekly review of newspaper in the office:
x5 Cameroon tribune =5x400frs
x5 le jour =5x400frs
x5 mutations =5x400frs
x2 the post =2x400frs
total =17newspaper x 400
=6.800frs</t>
        </r>
        <r>
          <rPr>
            <sz val="9"/>
            <rFont val="Tahoma"/>
            <family val="2"/>
          </rPr>
          <t xml:space="preserve">
</t>
        </r>
      </text>
    </comment>
    <comment ref="C2194" authorId="0">
      <text>
        <r>
          <rPr>
            <b/>
            <sz val="8"/>
            <rFont val="Tahoma"/>
            <family val="2"/>
          </rPr>
          <t>Arrey: Called Kenya.</t>
        </r>
        <r>
          <rPr>
            <sz val="8"/>
            <rFont val="Tahoma"/>
            <family val="2"/>
          </rPr>
          <t xml:space="preserve">
</t>
        </r>
      </text>
    </comment>
    <comment ref="C2195" authorId="0">
      <text>
        <r>
          <rPr>
            <b/>
            <sz val="8"/>
            <rFont val="Tahoma"/>
            <family val="2"/>
          </rPr>
          <t>Ofir: called Kenya</t>
        </r>
        <r>
          <rPr>
            <sz val="8"/>
            <rFont val="Tahoma"/>
            <family val="2"/>
          </rPr>
          <t xml:space="preserve">
</t>
        </r>
      </text>
    </comment>
    <comment ref="F2195" authorId="0">
      <text>
        <r>
          <rPr>
            <b/>
            <sz val="8"/>
            <rFont val="Tahoma"/>
            <family val="2"/>
          </rPr>
          <t>LAGA:</t>
        </r>
        <r>
          <rPr>
            <sz val="8"/>
            <rFont val="Tahoma"/>
            <family val="2"/>
          </rPr>
          <t xml:space="preserve">
part credit  was transferred from a call box.</t>
        </r>
      </text>
    </comment>
    <comment ref="C2196" authorId="0">
      <text>
        <r>
          <rPr>
            <b/>
            <sz val="8"/>
            <rFont val="Tahoma"/>
            <family val="2"/>
          </rPr>
          <t>arrey: called Kenya.</t>
        </r>
        <r>
          <rPr>
            <sz val="8"/>
            <rFont val="Tahoma"/>
            <family val="2"/>
          </rPr>
          <t xml:space="preserve">
</t>
        </r>
      </text>
    </comment>
    <comment ref="C2197" authorId="0">
      <text>
        <r>
          <rPr>
            <b/>
            <sz val="8"/>
            <rFont val="Tahoma"/>
            <family val="2"/>
          </rPr>
          <t>arrey: called Kenya</t>
        </r>
        <r>
          <rPr>
            <sz val="8"/>
            <rFont val="Tahoma"/>
            <family val="2"/>
          </rPr>
          <t xml:space="preserve">
</t>
        </r>
      </text>
    </comment>
    <comment ref="C2198" authorId="0">
      <text>
        <r>
          <rPr>
            <b/>
            <sz val="8"/>
            <rFont val="Tahoma"/>
            <family val="2"/>
          </rPr>
          <t>LAGA:</t>
        </r>
        <r>
          <rPr>
            <sz val="8"/>
            <rFont val="Tahoma"/>
            <family val="2"/>
          </rPr>
          <t xml:space="preserve">
arrey called Kenya</t>
        </r>
      </text>
    </comment>
    <comment ref="C2199" authorId="0">
      <text>
        <r>
          <rPr>
            <b/>
            <sz val="8"/>
            <rFont val="Tahoma"/>
            <family val="2"/>
          </rPr>
          <t>LAGA:</t>
        </r>
        <r>
          <rPr>
            <sz val="8"/>
            <rFont val="Tahoma"/>
            <family val="2"/>
          </rPr>
          <t xml:space="preserve">
arrey called Kenya</t>
        </r>
      </text>
    </comment>
    <comment ref="C2200" authorId="0">
      <text>
        <r>
          <rPr>
            <b/>
            <sz val="8"/>
            <rFont val="Tahoma"/>
            <family val="2"/>
          </rPr>
          <t>arrey: called Kenya</t>
        </r>
        <r>
          <rPr>
            <sz val="8"/>
            <rFont val="Tahoma"/>
            <family val="2"/>
          </rPr>
          <t xml:space="preserve">
</t>
        </r>
      </text>
    </comment>
    <comment ref="C2249" authorId="0">
      <text>
        <r>
          <rPr>
            <b/>
            <sz val="8"/>
            <rFont val="Tahoma"/>
            <family val="2"/>
          </rPr>
          <t>ofir: called guinea</t>
        </r>
        <r>
          <rPr>
            <sz val="8"/>
            <rFont val="Tahoma"/>
            <family val="2"/>
          </rPr>
          <t xml:space="preserve">
</t>
        </r>
      </text>
    </comment>
    <comment ref="C2250" authorId="0">
      <text>
        <r>
          <rPr>
            <b/>
            <sz val="8"/>
            <rFont val="Tahoma"/>
            <family val="2"/>
          </rPr>
          <t>ofir:  Guinea operations</t>
        </r>
        <r>
          <rPr>
            <sz val="8"/>
            <rFont val="Tahoma"/>
            <family val="2"/>
          </rPr>
          <t xml:space="preserve">
</t>
        </r>
      </text>
    </comment>
    <comment ref="F2250" authorId="0">
      <text>
        <r>
          <rPr>
            <b/>
            <sz val="8"/>
            <rFont val="Tahoma"/>
            <family val="2"/>
          </rPr>
          <t>LAGA:</t>
        </r>
        <r>
          <rPr>
            <sz val="8"/>
            <rFont val="Tahoma"/>
            <family val="2"/>
          </rPr>
          <t xml:space="preserve">
part of the credit was transferred from a call box due to time and emergency.</t>
        </r>
      </text>
    </comment>
    <comment ref="C2251" authorId="0">
      <text>
        <r>
          <rPr>
            <b/>
            <sz val="8"/>
            <rFont val="Tahoma"/>
            <family val="2"/>
          </rPr>
          <t>ofir: Called guinea</t>
        </r>
        <r>
          <rPr>
            <sz val="8"/>
            <rFont val="Tahoma"/>
            <family val="2"/>
          </rPr>
          <t xml:space="preserve">
</t>
        </r>
      </text>
    </comment>
    <comment ref="F2251" authorId="0">
      <text>
        <r>
          <rPr>
            <b/>
            <sz val="8"/>
            <rFont val="Tahoma"/>
            <family val="2"/>
          </rPr>
          <t>LAGA:</t>
        </r>
        <r>
          <rPr>
            <sz val="8"/>
            <rFont val="Tahoma"/>
            <family val="2"/>
          </rPr>
          <t xml:space="preserve">
part of the credit was transferred from a call box</t>
        </r>
      </text>
    </comment>
    <comment ref="C2252" authorId="0">
      <text>
        <r>
          <rPr>
            <b/>
            <sz val="8"/>
            <rFont val="Tahoma"/>
            <family val="2"/>
          </rPr>
          <t>LAGA:</t>
        </r>
        <r>
          <rPr>
            <sz val="8"/>
            <rFont val="Tahoma"/>
            <family val="2"/>
          </rPr>
          <t xml:space="preserve">
ofir called guinea</t>
        </r>
      </text>
    </comment>
    <comment ref="C2253" authorId="0">
      <text>
        <r>
          <rPr>
            <b/>
            <sz val="8"/>
            <rFont val="Tahoma"/>
            <family val="2"/>
          </rPr>
          <t>ofir: Called guinea</t>
        </r>
        <r>
          <rPr>
            <sz val="8"/>
            <rFont val="Tahoma"/>
            <family val="2"/>
          </rPr>
          <t xml:space="preserve">
</t>
        </r>
      </text>
    </comment>
    <comment ref="F2253" authorId="0">
      <text>
        <r>
          <rPr>
            <b/>
            <sz val="8"/>
            <rFont val="Tahoma"/>
            <family val="2"/>
          </rPr>
          <t>LAGA:</t>
        </r>
        <r>
          <rPr>
            <sz val="8"/>
            <rFont val="Tahoma"/>
            <family val="2"/>
          </rPr>
          <t xml:space="preserve">
part credit  was transferred from a call box.</t>
        </r>
      </text>
    </comment>
    <comment ref="C2254" authorId="0">
      <text>
        <r>
          <rPr>
            <b/>
            <sz val="8"/>
            <rFont val="Tahoma"/>
            <family val="2"/>
          </rPr>
          <t>Arrey: Called guinea</t>
        </r>
        <r>
          <rPr>
            <sz val="8"/>
            <rFont val="Tahoma"/>
            <family val="2"/>
          </rPr>
          <t xml:space="preserve">
</t>
        </r>
      </text>
    </comment>
    <comment ref="C2255" authorId="0">
      <text>
        <r>
          <rPr>
            <b/>
            <sz val="8"/>
            <rFont val="Tahoma"/>
            <family val="2"/>
          </rPr>
          <t>arrey:</t>
        </r>
        <r>
          <rPr>
            <sz val="8"/>
            <rFont val="Tahoma"/>
            <family val="2"/>
          </rPr>
          <t xml:space="preserve">
called Congo.</t>
        </r>
      </text>
    </comment>
    <comment ref="C2256" authorId="0">
      <text>
        <r>
          <rPr>
            <b/>
            <sz val="8"/>
            <rFont val="Tahoma"/>
            <family val="2"/>
          </rPr>
          <t>arrey: called Congo</t>
        </r>
        <r>
          <rPr>
            <sz val="8"/>
            <rFont val="Tahoma"/>
            <family val="2"/>
          </rPr>
          <t xml:space="preserve">
</t>
        </r>
      </text>
    </comment>
    <comment ref="C2257" authorId="0">
      <text>
        <r>
          <rPr>
            <b/>
            <sz val="8"/>
            <rFont val="Tahoma"/>
            <family val="2"/>
          </rPr>
          <t>arrey: called Congo</t>
        </r>
        <r>
          <rPr>
            <sz val="8"/>
            <rFont val="Tahoma"/>
            <family val="2"/>
          </rPr>
          <t xml:space="preserve">
</t>
        </r>
      </text>
    </comment>
    <comment ref="C2266" authorId="0">
      <text>
        <r>
          <rPr>
            <b/>
            <sz val="8"/>
            <rFont val="Tahoma"/>
            <family val="2"/>
          </rPr>
          <t>ofir: Called Israel</t>
        </r>
        <r>
          <rPr>
            <sz val="8"/>
            <rFont val="Tahoma"/>
            <family val="2"/>
          </rPr>
          <t xml:space="preserve">
</t>
        </r>
      </text>
    </comment>
    <comment ref="F2266" authorId="0">
      <text>
        <r>
          <rPr>
            <b/>
            <sz val="8"/>
            <rFont val="Tahoma"/>
            <family val="2"/>
          </rPr>
          <t>LAGA:</t>
        </r>
        <r>
          <rPr>
            <sz val="8"/>
            <rFont val="Tahoma"/>
            <family val="2"/>
          </rPr>
          <t xml:space="preserve">
credit was bought from a call box</t>
        </r>
      </text>
    </comment>
    <comment ref="C2267" authorId="0">
      <text>
        <r>
          <rPr>
            <b/>
            <sz val="8"/>
            <rFont val="Tahoma"/>
            <family val="2"/>
          </rPr>
          <t>Ofir: called Germany</t>
        </r>
        <r>
          <rPr>
            <sz val="8"/>
            <rFont val="Tahoma"/>
            <family val="2"/>
          </rPr>
          <t xml:space="preserve">
</t>
        </r>
      </text>
    </comment>
    <comment ref="C2268" authorId="0">
      <text>
        <r>
          <rPr>
            <b/>
            <sz val="8"/>
            <rFont val="Tahoma"/>
            <family val="2"/>
          </rPr>
          <t>ofir: Called USA</t>
        </r>
        <r>
          <rPr>
            <sz val="8"/>
            <rFont val="Tahoma"/>
            <family val="2"/>
          </rPr>
          <t xml:space="preserve">
</t>
        </r>
      </text>
    </comment>
    <comment ref="F2268" authorId="0">
      <text>
        <r>
          <rPr>
            <b/>
            <sz val="8"/>
            <rFont val="Tahoma"/>
            <family val="2"/>
          </rPr>
          <t>LAGA: Credit was transferred from a call box</t>
        </r>
        <r>
          <rPr>
            <sz val="8"/>
            <rFont val="Tahoma"/>
            <family val="2"/>
          </rPr>
          <t xml:space="preserve">
</t>
        </r>
      </text>
    </comment>
    <comment ref="B2201" authorId="0">
      <text>
        <r>
          <rPr>
            <b/>
            <sz val="8"/>
            <rFont val="Tahoma"/>
            <family val="2"/>
          </rPr>
          <t>LAGA:</t>
        </r>
        <r>
          <rPr>
            <sz val="8"/>
            <rFont val="Tahoma"/>
            <family val="2"/>
          </rPr>
          <t xml:space="preserve">
500ks/84.5=5.12usd x510fcfa= 3,018 fcfa</t>
        </r>
      </text>
    </comment>
    <comment ref="B2202" authorId="0">
      <text>
        <r>
          <rPr>
            <b/>
            <sz val="8"/>
            <rFont val="Tahoma"/>
            <family val="2"/>
          </rPr>
          <t>LAGA:</t>
        </r>
        <r>
          <rPr>
            <sz val="8"/>
            <rFont val="Tahoma"/>
            <family val="2"/>
          </rPr>
          <t xml:space="preserve">
500ks/84.5=5.12usd x510fcfa= 3,018 fcfa</t>
        </r>
      </text>
    </comment>
    <comment ref="B2203" authorId="0">
      <text>
        <r>
          <rPr>
            <b/>
            <sz val="8"/>
            <rFont val="Tahoma"/>
            <family val="2"/>
          </rPr>
          <t>LAGA:</t>
        </r>
        <r>
          <rPr>
            <sz val="8"/>
            <rFont val="Tahoma"/>
            <family val="2"/>
          </rPr>
          <t xml:space="preserve">
1000ks/84.5=11.8usd x510fcfa= 6,036 fcfa</t>
        </r>
      </text>
    </comment>
    <comment ref="B2204" authorId="0">
      <text>
        <r>
          <rPr>
            <b/>
            <sz val="8"/>
            <rFont val="Tahoma"/>
            <family val="2"/>
          </rPr>
          <t>LAGA:</t>
        </r>
        <r>
          <rPr>
            <sz val="8"/>
            <rFont val="Tahoma"/>
            <family val="2"/>
          </rPr>
          <t xml:space="preserve">
500ks/84.5=5.12usd x510fcfa= 3,018 fcfa</t>
        </r>
      </text>
    </comment>
    <comment ref="B2205" authorId="0">
      <text>
        <r>
          <rPr>
            <b/>
            <sz val="8"/>
            <rFont val="Tahoma"/>
            <family val="2"/>
          </rPr>
          <t>LAGA:</t>
        </r>
        <r>
          <rPr>
            <sz val="8"/>
            <rFont val="Tahoma"/>
            <family val="2"/>
          </rPr>
          <t xml:space="preserve">
1000ks/84.5=11.8usd x510fcfa= 6,036 fcfa</t>
        </r>
      </text>
    </comment>
    <comment ref="B2206" authorId="0">
      <text>
        <r>
          <rPr>
            <b/>
            <sz val="8"/>
            <rFont val="Tahoma"/>
            <family val="2"/>
          </rPr>
          <t>LAGA:</t>
        </r>
        <r>
          <rPr>
            <sz val="8"/>
            <rFont val="Tahoma"/>
            <family val="2"/>
          </rPr>
          <t xml:space="preserve">
500ks/84.5=5.12usd x510fcfa= 3,018 fcfa</t>
        </r>
      </text>
    </comment>
    <comment ref="C2216" authorId="0">
      <text>
        <r>
          <rPr>
            <b/>
            <sz val="8"/>
            <rFont val="Tahoma"/>
            <family val="2"/>
          </rPr>
          <t>ofir: Hired taxi to Airport</t>
        </r>
        <r>
          <rPr>
            <sz val="8"/>
            <rFont val="Tahoma"/>
            <family val="2"/>
          </rPr>
          <t xml:space="preserve">
</t>
        </r>
      </text>
    </comment>
    <comment ref="B2226" authorId="0">
      <text>
        <r>
          <rPr>
            <b/>
            <sz val="8"/>
            <rFont val="Tahoma"/>
            <family val="2"/>
          </rPr>
          <t>LAGA:</t>
        </r>
        <r>
          <rPr>
            <sz val="8"/>
            <rFont val="Tahoma"/>
            <family val="2"/>
          </rPr>
          <t xml:space="preserve">
2200/84.5= 26.04 USD  x 510fcfa = 13,278 fcfa</t>
        </r>
      </text>
    </comment>
    <comment ref="B2227" authorId="0">
      <text>
        <r>
          <rPr>
            <b/>
            <sz val="8"/>
            <rFont val="Tahoma"/>
            <family val="2"/>
          </rPr>
          <t>LAGA:</t>
        </r>
        <r>
          <rPr>
            <sz val="8"/>
            <rFont val="Tahoma"/>
            <family val="2"/>
          </rPr>
          <t xml:space="preserve">
2200/84.5= 26.04 USD  x 510fcfa = 13,278 fcfa</t>
        </r>
      </text>
    </comment>
    <comment ref="B2228" authorId="0">
      <text>
        <r>
          <rPr>
            <b/>
            <sz val="8"/>
            <rFont val="Tahoma"/>
            <family val="2"/>
          </rPr>
          <t>LAGA:</t>
        </r>
        <r>
          <rPr>
            <sz val="8"/>
            <rFont val="Tahoma"/>
            <family val="2"/>
          </rPr>
          <t xml:space="preserve">
2200/84.5= 26.04 USD  x 510fcfa = 13,278 fcfa</t>
        </r>
      </text>
    </comment>
    <comment ref="B2229" authorId="0">
      <text>
        <r>
          <rPr>
            <b/>
            <sz val="8"/>
            <rFont val="Tahoma"/>
            <family val="2"/>
          </rPr>
          <t>LAGA:</t>
        </r>
        <r>
          <rPr>
            <sz val="8"/>
            <rFont val="Tahoma"/>
            <family val="2"/>
          </rPr>
          <t xml:space="preserve">
2200/84.5= 26.04 USD  x 510fcfa = 13,278 fcfa</t>
        </r>
      </text>
    </comment>
    <comment ref="B2230" authorId="0">
      <text>
        <r>
          <rPr>
            <b/>
            <sz val="8"/>
            <rFont val="Tahoma"/>
            <family val="2"/>
          </rPr>
          <t>LAGA:</t>
        </r>
        <r>
          <rPr>
            <sz val="8"/>
            <rFont val="Tahoma"/>
            <family val="2"/>
          </rPr>
          <t xml:space="preserve">
2200/84.5= 26.04 USD  x 510fcfa = 13,278 fcfa</t>
        </r>
      </text>
    </comment>
    <comment ref="B2231" authorId="0">
      <text>
        <r>
          <rPr>
            <b/>
            <sz val="8"/>
            <rFont val="Tahoma"/>
            <family val="2"/>
          </rPr>
          <t>LAGA:</t>
        </r>
        <r>
          <rPr>
            <sz val="8"/>
            <rFont val="Tahoma"/>
            <family val="2"/>
          </rPr>
          <t xml:space="preserve">
2200/84.5= 26.04 USD  x 510fcfa = 13,278 fcfa</t>
        </r>
      </text>
    </comment>
    <comment ref="C2210" authorId="0">
      <text>
        <r>
          <rPr>
            <b/>
            <sz val="8"/>
            <rFont val="Tahoma"/>
            <family val="2"/>
          </rPr>
          <t>Ofir: entry and exit visa fees.</t>
        </r>
        <r>
          <rPr>
            <sz val="8"/>
            <rFont val="Tahoma"/>
            <family val="2"/>
          </rPr>
          <t xml:space="preserve">
</t>
        </r>
      </text>
    </comment>
    <comment ref="C2212" authorId="0">
      <text>
        <r>
          <rPr>
            <b/>
            <sz val="8"/>
            <rFont val="Tahoma"/>
            <family val="2"/>
          </rPr>
          <t>LAGA:</t>
        </r>
        <r>
          <rPr>
            <sz val="8"/>
            <rFont val="Tahoma"/>
            <family val="2"/>
          </rPr>
          <t xml:space="preserve">
visa fees for Kenya</t>
        </r>
      </text>
    </comment>
    <comment ref="F2290" authorId="0">
      <text>
        <r>
          <rPr>
            <b/>
            <sz val="8"/>
            <rFont val="Tahoma"/>
            <family val="2"/>
          </rPr>
          <t>LAGA: Credit was transferred from a call box</t>
        </r>
        <r>
          <rPr>
            <sz val="8"/>
            <rFont val="Tahoma"/>
            <family val="2"/>
          </rPr>
          <t xml:space="preserve">
</t>
        </r>
      </text>
    </comment>
    <comment ref="F2321" authorId="0">
      <text>
        <r>
          <rPr>
            <b/>
            <sz val="8"/>
            <rFont val="Tahoma"/>
            <family val="2"/>
          </rPr>
          <t>LAGA:</t>
        </r>
        <r>
          <rPr>
            <sz val="8"/>
            <rFont val="Tahoma"/>
            <family val="2"/>
          </rPr>
          <t xml:space="preserve">
credit was bought from a call box</t>
        </r>
      </text>
    </comment>
    <comment ref="F2338" authorId="0">
      <text>
        <r>
          <rPr>
            <b/>
            <sz val="8"/>
            <rFont val="Tahoma"/>
            <family val="2"/>
          </rPr>
          <t>LAGA:</t>
        </r>
        <r>
          <rPr>
            <sz val="8"/>
            <rFont val="Tahoma"/>
            <family val="2"/>
          </rPr>
          <t xml:space="preserve">
2500 was transferred from a call box.</t>
        </r>
      </text>
    </comment>
    <comment ref="C2367" authorId="0">
      <text>
        <r>
          <rPr>
            <b/>
            <sz val="8"/>
            <rFont val="Tahoma"/>
            <family val="2"/>
          </rPr>
          <t>emeline: Internet credit for internet connection in the absence or during slow internet connections in office and out of office for LAGA works.</t>
        </r>
        <r>
          <rPr>
            <sz val="8"/>
            <rFont val="Tahoma"/>
            <family val="2"/>
          </rPr>
          <t xml:space="preserve">
</t>
        </r>
      </text>
    </comment>
    <comment ref="C2399" authorId="0">
      <text>
        <r>
          <rPr>
            <b/>
            <sz val="8"/>
            <rFont val="Tahoma"/>
            <family val="2"/>
          </rPr>
          <t>Arrey: hired taxi to Airport to pick the Director upon his arrival from Israel.</t>
        </r>
        <r>
          <rPr>
            <sz val="8"/>
            <rFont val="Tahoma"/>
            <family val="2"/>
          </rPr>
          <t xml:space="preserve">
</t>
        </r>
      </text>
    </comment>
    <comment ref="C2400" authorId="0">
      <text>
        <r>
          <rPr>
            <b/>
            <sz val="8"/>
            <rFont val="Tahoma"/>
            <family val="2"/>
          </rPr>
          <t>Arrey: hired taxi from Airport to pick the Director upon his arrival from Israel.</t>
        </r>
        <r>
          <rPr>
            <sz val="8"/>
            <rFont val="Tahoma"/>
            <family val="2"/>
          </rPr>
          <t xml:space="preserve">
</t>
        </r>
      </text>
    </comment>
    <comment ref="C2408" authorId="0">
      <text>
        <r>
          <rPr>
            <b/>
            <sz val="8"/>
            <rFont val="Tahoma"/>
            <family val="2"/>
          </rPr>
          <t>arrey: hired taxi for hour to the bank for financial transactions</t>
        </r>
        <r>
          <rPr>
            <sz val="8"/>
            <rFont val="Tahoma"/>
            <family val="2"/>
          </rPr>
          <t xml:space="preserve">
</t>
        </r>
      </text>
    </comment>
    <comment ref="C2409" authorId="0">
      <text>
        <r>
          <rPr>
            <b/>
            <sz val="8"/>
            <rFont val="Tahoma"/>
            <family val="2"/>
          </rPr>
          <t>arrey: hired taxi for hour to the bank for financial transactions</t>
        </r>
        <r>
          <rPr>
            <sz val="8"/>
            <rFont val="Tahoma"/>
            <family val="2"/>
          </rPr>
          <t xml:space="preserve">
</t>
        </r>
      </text>
    </comment>
    <comment ref="C2414" authorId="0">
      <text>
        <r>
          <rPr>
            <b/>
            <sz val="8"/>
            <rFont val="Tahoma"/>
            <family val="2"/>
          </rPr>
          <t>Arrey: two hours hired taxi to the bank and bank for financial transaction.</t>
        </r>
        <r>
          <rPr>
            <sz val="8"/>
            <rFont val="Tahoma"/>
            <family val="2"/>
          </rPr>
          <t xml:space="preserve">
</t>
        </r>
      </text>
    </comment>
    <comment ref="C2419" authorId="0">
      <text>
        <r>
          <rPr>
            <b/>
            <sz val="8"/>
            <rFont val="Tahoma"/>
            <family val="2"/>
          </rPr>
          <t>Arrey: two hours hired taxi to the bank and bank for financial transaction.</t>
        </r>
        <r>
          <rPr>
            <sz val="8"/>
            <rFont val="Tahoma"/>
            <family val="2"/>
          </rPr>
          <t xml:space="preserve">
</t>
        </r>
      </text>
    </comment>
    <comment ref="C2424" authorId="0">
      <text>
        <r>
          <rPr>
            <b/>
            <sz val="8"/>
            <rFont val="Tahoma"/>
            <family val="2"/>
          </rPr>
          <t>Arrey: two hours hired taxi to the bank and bank for financial transaction.</t>
        </r>
        <r>
          <rPr>
            <sz val="8"/>
            <rFont val="Tahoma"/>
            <family val="2"/>
          </rPr>
          <t xml:space="preserve">
</t>
        </r>
      </text>
    </comment>
    <comment ref="C2431" authorId="0">
      <text>
        <r>
          <rPr>
            <b/>
            <sz val="9"/>
            <rFont val="Tahoma"/>
            <family val="2"/>
          </rPr>
          <t>Unice: tock a deport from New road Bastos with flours to the office for planting</t>
        </r>
        <r>
          <rPr>
            <sz val="9"/>
            <rFont val="Tahoma"/>
            <family val="2"/>
          </rPr>
          <t xml:space="preserve">
</t>
        </r>
      </text>
    </comment>
    <comment ref="C2438" authorId="0">
      <text>
        <r>
          <rPr>
            <b/>
            <sz val="9"/>
            <rFont val="Tahoma"/>
            <family val="2"/>
          </rPr>
          <t>Unice: tock a deport from the office to Bastos because the money was much and was salaries of i33,i25 and i77</t>
        </r>
        <r>
          <rPr>
            <sz val="9"/>
            <rFont val="Tahoma"/>
            <family val="2"/>
          </rPr>
          <t xml:space="preserve">
</t>
        </r>
      </text>
    </comment>
    <comment ref="C2473" authorId="0">
      <text>
        <r>
          <rPr>
            <b/>
            <sz val="9"/>
            <rFont val="Tahoma"/>
            <family val="2"/>
          </rPr>
          <t>Unice: Certify a letter to the Minister of justice</t>
        </r>
        <r>
          <rPr>
            <sz val="9"/>
            <rFont val="Tahoma"/>
            <family val="2"/>
          </rPr>
          <t xml:space="preserve">
</t>
        </r>
      </text>
    </comment>
    <comment ref="C2474" authorId="0">
      <text>
        <r>
          <rPr>
            <b/>
            <sz val="9"/>
            <rFont val="Tahoma"/>
            <family val="2"/>
          </rPr>
          <t>Unice: bought flower to be planted in the office</t>
        </r>
        <r>
          <rPr>
            <sz val="9"/>
            <rFont val="Tahoma"/>
            <family val="2"/>
          </rPr>
          <t xml:space="preserve">
</t>
        </r>
      </text>
    </comment>
    <comment ref="C2475" authorId="0">
      <text>
        <r>
          <rPr>
            <b/>
            <sz val="9"/>
            <rFont val="Tahoma"/>
            <family val="2"/>
          </rPr>
          <t>Unice: paid Mr. Hutch to plant flours in LAGA Office</t>
        </r>
        <r>
          <rPr>
            <sz val="9"/>
            <rFont val="Tahoma"/>
            <family val="2"/>
          </rPr>
          <t xml:space="preserve">
</t>
        </r>
      </text>
    </comment>
    <comment ref="C2477" authorId="0">
      <text>
        <r>
          <rPr>
            <b/>
            <sz val="9"/>
            <rFont val="Tahoma"/>
            <family val="2"/>
          </rPr>
          <t>Unice: duplicated 4 case keys for 1500f each and 5 office keys for 1000 each</t>
        </r>
        <r>
          <rPr>
            <sz val="9"/>
            <rFont val="Tahoma"/>
            <family val="2"/>
          </rPr>
          <t xml:space="preserve">
</t>
        </r>
      </text>
    </comment>
    <comment ref="C2478" authorId="0">
      <text>
        <r>
          <rPr>
            <b/>
            <sz val="9"/>
            <rFont val="Tahoma"/>
            <family val="2"/>
          </rPr>
          <t>Unice: paid Mr Mugri for cutting trees and cleaning Laga office surrounding.</t>
        </r>
        <r>
          <rPr>
            <sz val="9"/>
            <rFont val="Tahoma"/>
            <family val="2"/>
          </rPr>
          <t xml:space="preserve">
</t>
        </r>
      </text>
    </comment>
    <comment ref="C2479" authorId="0">
      <text>
        <r>
          <rPr>
            <b/>
            <sz val="9"/>
            <rFont val="Tahoma"/>
            <family val="2"/>
          </rPr>
          <t>Unice: paid Mr Komate for repairing Office bulb</t>
        </r>
        <r>
          <rPr>
            <sz val="9"/>
            <rFont val="Tahoma"/>
            <family val="2"/>
          </rPr>
          <t xml:space="preserve">
</t>
        </r>
      </text>
    </comment>
    <comment ref="C2482" authorId="0">
      <text>
        <r>
          <rPr>
            <b/>
            <sz val="9"/>
            <rFont val="Tahoma"/>
            <family val="2"/>
          </rPr>
          <t>Unice: bought a lock for the office</t>
        </r>
        <r>
          <rPr>
            <sz val="9"/>
            <rFont val="Tahoma"/>
            <family val="2"/>
          </rPr>
          <t xml:space="preserve">
</t>
        </r>
      </text>
    </comment>
    <comment ref="C2488" authorId="0">
      <text>
        <r>
          <rPr>
            <b/>
            <sz val="9"/>
            <rFont val="Tahoma"/>
            <family val="2"/>
          </rPr>
          <t>Unice: bought 2 stamps for interim and deputy directors in office</t>
        </r>
        <r>
          <rPr>
            <sz val="9"/>
            <rFont val="Tahoma"/>
            <family val="2"/>
          </rPr>
          <t xml:space="preserve">
</t>
        </r>
      </text>
    </comment>
    <comment ref="C2489" authorId="0">
      <text>
        <r>
          <rPr>
            <b/>
            <sz val="9"/>
            <rFont val="Tahoma"/>
            <family val="2"/>
          </rPr>
          <t>Unice: bought a computer charger for Arrey's machine</t>
        </r>
        <r>
          <rPr>
            <sz val="9"/>
            <rFont val="Tahoma"/>
            <family val="2"/>
          </rPr>
          <t xml:space="preserve">
</t>
        </r>
      </text>
    </comment>
    <comment ref="C2490" authorId="0">
      <text>
        <r>
          <rPr>
            <b/>
            <sz val="8"/>
            <rFont val="Tahoma"/>
            <family val="2"/>
          </rPr>
          <t>Arrey: balance payment to G4 security for office guard from the 17th of dec. 2013 to the 17th of Jan 2013 covering the holidays period. 
Total amount 369,675fcfa advance paid 185,000 balance   184,675 fcfa.</t>
        </r>
        <r>
          <rPr>
            <sz val="8"/>
            <rFont val="Tahoma"/>
            <family val="2"/>
          </rPr>
          <t xml:space="preserve">
</t>
        </r>
      </text>
    </comment>
    <comment ref="C2492" authorId="0">
      <text>
        <r>
          <rPr>
            <b/>
            <sz val="8"/>
            <rFont val="Tahoma"/>
            <family val="2"/>
          </rPr>
          <t>arrey: Repairs fees for office cupboard and door repairs.</t>
        </r>
        <r>
          <rPr>
            <sz val="8"/>
            <rFont val="Tahoma"/>
            <family val="2"/>
          </rPr>
          <t xml:space="preserve">
</t>
        </r>
      </text>
    </comment>
    <comment ref="C2577" authorId="0">
      <text>
        <r>
          <rPr>
            <b/>
            <sz val="8"/>
            <rFont val="Tahoma"/>
            <family val="2"/>
          </rPr>
          <t>LAGA:</t>
        </r>
        <r>
          <rPr>
            <sz val="8"/>
            <rFont val="Tahoma"/>
            <family val="2"/>
          </rPr>
          <t xml:space="preserve">
Four years Tax for LAGA Registration in Israel.</t>
        </r>
      </text>
    </comment>
    <comment ref="C2497" authorId="0">
      <text>
        <r>
          <rPr>
            <b/>
            <sz val="9"/>
            <rFont val="Tahoma"/>
            <family val="2"/>
          </rPr>
          <t xml:space="preserve">i33: photocopied financial report form and field report form </t>
        </r>
        <r>
          <rPr>
            <sz val="9"/>
            <rFont val="Tahoma"/>
            <family val="2"/>
          </rPr>
          <t xml:space="preserve">
</t>
        </r>
      </text>
    </comment>
    <comment ref="C1452" authorId="0">
      <text>
        <r>
          <rPr>
            <b/>
            <sz val="8"/>
            <rFont val="Tahoma"/>
            <family val="2"/>
          </rPr>
          <t>Aime: yaounde pangolin operations bonus</t>
        </r>
        <r>
          <rPr>
            <sz val="8"/>
            <rFont val="Tahoma"/>
            <family val="2"/>
          </rPr>
          <t xml:space="preserve">
</t>
        </r>
      </text>
    </comment>
    <comment ref="C1461" authorId="0">
      <text>
        <r>
          <rPr>
            <b/>
            <sz val="8"/>
            <rFont val="Tahoma"/>
            <family val="2"/>
          </rPr>
          <t>Serge: Yaounde ivory operation bonus.</t>
        </r>
        <r>
          <rPr>
            <sz val="8"/>
            <rFont val="Tahoma"/>
            <family val="2"/>
          </rPr>
          <t xml:space="preserve">
</t>
        </r>
      </text>
    </comment>
    <comment ref="C1463" authorId="0">
      <text>
        <r>
          <rPr>
            <b/>
            <sz val="8"/>
            <rFont val="Tahoma"/>
            <family val="2"/>
          </rPr>
          <t>serge: Yaounde ivory operation bonus.</t>
        </r>
        <r>
          <rPr>
            <sz val="8"/>
            <rFont val="Tahoma"/>
            <family val="2"/>
          </rPr>
          <t xml:space="preserve">
</t>
        </r>
      </text>
    </comment>
    <comment ref="C1468" authorId="0">
      <text>
        <r>
          <rPr>
            <b/>
            <sz val="8"/>
            <rFont val="Tahoma"/>
            <family val="2"/>
          </rPr>
          <t>Loveline: yaounde operation bonus</t>
        </r>
        <r>
          <rPr>
            <sz val="8"/>
            <rFont val="Tahoma"/>
            <family val="2"/>
          </rPr>
          <t xml:space="preserve">
</t>
        </r>
      </text>
    </comment>
  </commentList>
</comments>
</file>

<file path=xl/sharedStrings.xml><?xml version="1.0" encoding="utf-8"?>
<sst xmlns="http://schemas.openxmlformats.org/spreadsheetml/2006/main" count="9333" uniqueCount="1151">
  <si>
    <t>Exp.CFA</t>
  </si>
  <si>
    <t xml:space="preserve"> Category</t>
  </si>
  <si>
    <t>Receipt no.</t>
  </si>
  <si>
    <t xml:space="preserve">  Balance</t>
  </si>
  <si>
    <t>Date</t>
  </si>
  <si>
    <t xml:space="preserve">Value $ </t>
  </si>
  <si>
    <t>Use</t>
  </si>
  <si>
    <t>Detail</t>
  </si>
  <si>
    <t>Name</t>
  </si>
  <si>
    <t>Mission number</t>
  </si>
  <si>
    <t>Investigations</t>
  </si>
  <si>
    <t>Phone</t>
  </si>
  <si>
    <t>i33</t>
  </si>
  <si>
    <t>1-Phone-9</t>
  </si>
  <si>
    <t>1/4</t>
  </si>
  <si>
    <t>i77</t>
  </si>
  <si>
    <t>1-Phone-40</t>
  </si>
  <si>
    <t>3/4</t>
  </si>
  <si>
    <t>1-Phone-50</t>
  </si>
  <si>
    <t>4/4</t>
  </si>
  <si>
    <t>1-Phone-64</t>
  </si>
  <si>
    <t>5/4</t>
  </si>
  <si>
    <t>1-Phone-65</t>
  </si>
  <si>
    <t>1-Phone-73</t>
  </si>
  <si>
    <t>6/4</t>
  </si>
  <si>
    <t>Batie-Baham</t>
  </si>
  <si>
    <t>1-i33-r</t>
  </si>
  <si>
    <t>Baham-Baleseng</t>
  </si>
  <si>
    <t>Baleseng-Dschang</t>
  </si>
  <si>
    <t>Dschang-Fongotongoug</t>
  </si>
  <si>
    <t>Fongotongoug-Dschang</t>
  </si>
  <si>
    <t>Dschang-Bacham</t>
  </si>
  <si>
    <t>Bacham-Dschang</t>
  </si>
  <si>
    <t>Dschang-Baleveng</t>
  </si>
  <si>
    <t>Baleveng-Balleseng</t>
  </si>
  <si>
    <t>7/4</t>
  </si>
  <si>
    <t>Balleseng-Bacham</t>
  </si>
  <si>
    <t>Bacham-Balleseng</t>
  </si>
  <si>
    <t>Balleseng-Dschang</t>
  </si>
  <si>
    <t>Dschang-Bafoussam</t>
  </si>
  <si>
    <t>Bafoussam-Batie</t>
  </si>
  <si>
    <t>Batie-Bafoussam</t>
  </si>
  <si>
    <t>8/4</t>
  </si>
  <si>
    <t>Bafoussam-Yaounde</t>
  </si>
  <si>
    <t>1-i33-1</t>
  </si>
  <si>
    <t>Inter-City Transport</t>
  </si>
  <si>
    <t>Transport</t>
  </si>
  <si>
    <t>Lodging</t>
  </si>
  <si>
    <t>1-i33-2</t>
  </si>
  <si>
    <t>Feeding</t>
  </si>
  <si>
    <t>x60 photocopies</t>
  </si>
  <si>
    <t>4-18/4/2014</t>
  </si>
  <si>
    <t>Ambam</t>
  </si>
  <si>
    <t>i25</t>
  </si>
  <si>
    <t>2-Phone-62</t>
  </si>
  <si>
    <t>2-Phone-68</t>
  </si>
  <si>
    <t>2-Phone-101</t>
  </si>
  <si>
    <t>2-Phone-121</t>
  </si>
  <si>
    <t>9/4</t>
  </si>
  <si>
    <t>2-Phone-132</t>
  </si>
  <si>
    <t>10/4</t>
  </si>
  <si>
    <t>2-Phone-150</t>
  </si>
  <si>
    <t>11/4</t>
  </si>
  <si>
    <t>2-Phone-170</t>
  </si>
  <si>
    <t>12/4</t>
  </si>
  <si>
    <t>2-Phone-173</t>
  </si>
  <si>
    <t>13/4</t>
  </si>
  <si>
    <t>2-Phone-184</t>
  </si>
  <si>
    <t>14/4</t>
  </si>
  <si>
    <t>2-Phone-204</t>
  </si>
  <si>
    <t>15/4</t>
  </si>
  <si>
    <t>2-Phone-r</t>
  </si>
  <si>
    <t>2-Phone-216</t>
  </si>
  <si>
    <t>16/4</t>
  </si>
  <si>
    <t>2-Phone-221</t>
  </si>
  <si>
    <t>2-Phone-233</t>
  </si>
  <si>
    <t>17/4</t>
  </si>
  <si>
    <t>2-Phone-234</t>
  </si>
  <si>
    <t>2-Phone-325</t>
  </si>
  <si>
    <t>26/4</t>
  </si>
  <si>
    <t>Douala-Yaounde</t>
  </si>
  <si>
    <t>Yaounde-Ambam</t>
  </si>
  <si>
    <t>2-i25-2</t>
  </si>
  <si>
    <t>Ambam-Elengan</t>
  </si>
  <si>
    <t>2-i25-r</t>
  </si>
  <si>
    <t>Elengan-Ambam</t>
  </si>
  <si>
    <t>Ambam-Olanye</t>
  </si>
  <si>
    <t>Olanye-Ambam</t>
  </si>
  <si>
    <t>Ambam-Mindikoun</t>
  </si>
  <si>
    <t>Mindikoun-Ambam</t>
  </si>
  <si>
    <t>Ambam-Ambamico</t>
  </si>
  <si>
    <t>Ambamico-Ambam</t>
  </si>
  <si>
    <t>Ambam-Kyori</t>
  </si>
  <si>
    <t>Kyori-Ambam</t>
  </si>
  <si>
    <t>Ambam-Foumcon</t>
  </si>
  <si>
    <t>FoumconAmbam</t>
  </si>
  <si>
    <t>Ambam-Ofariye</t>
  </si>
  <si>
    <t>Ofariye-Ambam</t>
  </si>
  <si>
    <t>Ambam-Yaounde</t>
  </si>
  <si>
    <t>2-i25-3</t>
  </si>
  <si>
    <t>Yaounde-Douala</t>
  </si>
  <si>
    <t>18/4</t>
  </si>
  <si>
    <t>13/1</t>
  </si>
  <si>
    <t>2-i25-4</t>
  </si>
  <si>
    <t>2-i25-5</t>
  </si>
  <si>
    <t>2-i25-6</t>
  </si>
  <si>
    <t>Mission 3</t>
  </si>
  <si>
    <t>8-11/4/2014</t>
  </si>
  <si>
    <t>Douala</t>
  </si>
  <si>
    <t>3-Phone-36</t>
  </si>
  <si>
    <t>3-Phone-54</t>
  </si>
  <si>
    <t>3-Phone-88</t>
  </si>
  <si>
    <t>3-Phone-120</t>
  </si>
  <si>
    <t>3-Phone-139</t>
  </si>
  <si>
    <t>3-Phone-146</t>
  </si>
  <si>
    <t>3-i29-1</t>
  </si>
  <si>
    <t>i29</t>
  </si>
  <si>
    <t>Douala-Dibambo</t>
  </si>
  <si>
    <t>3-i29-r</t>
  </si>
  <si>
    <t>Dibambo-Douala</t>
  </si>
  <si>
    <t>3-i29-2</t>
  </si>
  <si>
    <t>3-i29-3</t>
  </si>
  <si>
    <t>Mission 4</t>
  </si>
  <si>
    <t>Pouma/Edea</t>
  </si>
  <si>
    <t>i8</t>
  </si>
  <si>
    <t>4-Phone-4</t>
  </si>
  <si>
    <t>4-Phone-20</t>
  </si>
  <si>
    <t>2/4</t>
  </si>
  <si>
    <t>4-Phone-31</t>
  </si>
  <si>
    <t>4-Phone-46</t>
  </si>
  <si>
    <t>4-Phone-75</t>
  </si>
  <si>
    <t>4-Phone-81</t>
  </si>
  <si>
    <t>4-Phone-100</t>
  </si>
  <si>
    <t>4-Phone-122</t>
  </si>
  <si>
    <t>4-Phone-138</t>
  </si>
  <si>
    <t>4-Phone-151</t>
  </si>
  <si>
    <t>4-Phone-167</t>
  </si>
  <si>
    <t>4-Phone-168</t>
  </si>
  <si>
    <t>4-Phone-176</t>
  </si>
  <si>
    <t>4-Phone-188</t>
  </si>
  <si>
    <t>4-Phone-205</t>
  </si>
  <si>
    <t>4-Phone-217</t>
  </si>
  <si>
    <t>4-Phone-229</t>
  </si>
  <si>
    <t>4-Phone-239</t>
  </si>
  <si>
    <t>4-Phone-245</t>
  </si>
  <si>
    <t>21/4</t>
  </si>
  <si>
    <t>investigations</t>
  </si>
  <si>
    <t>4-i8-r</t>
  </si>
  <si>
    <t>Pouma-Sombo</t>
  </si>
  <si>
    <t>Sombo-Pouma</t>
  </si>
  <si>
    <t>Pouma-Edea</t>
  </si>
  <si>
    <t>Edea-Pouma</t>
  </si>
  <si>
    <t>Pouma-Songbanya</t>
  </si>
  <si>
    <t>Songbanya-Pouma</t>
  </si>
  <si>
    <t>4-i8-1</t>
  </si>
  <si>
    <t>Photocopy</t>
  </si>
  <si>
    <t>4-i8-2</t>
  </si>
  <si>
    <t>4-i8-3</t>
  </si>
  <si>
    <t>4-i8-4</t>
  </si>
  <si>
    <t>East</t>
  </si>
  <si>
    <t>Bertoua</t>
  </si>
  <si>
    <t>i43</t>
  </si>
  <si>
    <t>5-Phone-89</t>
  </si>
  <si>
    <t>5-Phone-126-126a</t>
  </si>
  <si>
    <t>5-Phone-140</t>
  </si>
  <si>
    <t>5-Phone-158</t>
  </si>
  <si>
    <t>5-Phone-169</t>
  </si>
  <si>
    <t>5-Phone-172</t>
  </si>
  <si>
    <t>5-Phone-185</t>
  </si>
  <si>
    <t>5-Phone-207</t>
  </si>
  <si>
    <t>Yaounde-Bertoua</t>
  </si>
  <si>
    <t>5-i33-r</t>
  </si>
  <si>
    <t>Bertoua-Belabo</t>
  </si>
  <si>
    <t>Belabo-Bertoua</t>
  </si>
  <si>
    <t>Bertoua-Dimako</t>
  </si>
  <si>
    <t>Dimako-Bertoua</t>
  </si>
  <si>
    <t>Bertoua-Doume</t>
  </si>
  <si>
    <t>Doume-Bertoua</t>
  </si>
  <si>
    <t>Bertoua-Batouri</t>
  </si>
  <si>
    <t>Batouri-Bertoua</t>
  </si>
  <si>
    <t>Bertoua-Yaounde</t>
  </si>
  <si>
    <t>Yaounde-Bafoussam</t>
  </si>
  <si>
    <t>5-i33-4</t>
  </si>
  <si>
    <t>Mission 6</t>
  </si>
  <si>
    <t xml:space="preserve">10 /4/2014 </t>
  </si>
  <si>
    <t>Center</t>
  </si>
  <si>
    <t>Yaounde</t>
  </si>
  <si>
    <t>Parrots</t>
  </si>
  <si>
    <t>6-Phone-144</t>
  </si>
  <si>
    <t>6-i43-r</t>
  </si>
  <si>
    <t>Hired taxi</t>
  </si>
  <si>
    <t>Bonus</t>
  </si>
  <si>
    <t>Mission 7</t>
  </si>
  <si>
    <t>15-17/4/2014</t>
  </si>
  <si>
    <t>South</t>
  </si>
  <si>
    <t>Ebolowa</t>
  </si>
  <si>
    <t>7-Phone-178</t>
  </si>
  <si>
    <t>7-Phone-208</t>
  </si>
  <si>
    <t>7-Phone-227</t>
  </si>
  <si>
    <t>Yaounde-Ebolowa</t>
  </si>
  <si>
    <t>7-i29-4</t>
  </si>
  <si>
    <t>Ebolowa-Menyeng</t>
  </si>
  <si>
    <t>7-i29-r</t>
  </si>
  <si>
    <t>Menyeng-Ebolowa</t>
  </si>
  <si>
    <t>Ebolowa-Ndong</t>
  </si>
  <si>
    <t>Ndong-Ebolowa</t>
  </si>
  <si>
    <t>Ebolowa-Yaounde</t>
  </si>
  <si>
    <t>7-i29-5</t>
  </si>
  <si>
    <t>7-i29-6</t>
  </si>
  <si>
    <t>Mission 8</t>
  </si>
  <si>
    <t>8-Phone-263</t>
  </si>
  <si>
    <t>22/4</t>
  </si>
  <si>
    <t>8-Phone-283</t>
  </si>
  <si>
    <t>23/4</t>
  </si>
  <si>
    <t>8-Phone-290</t>
  </si>
  <si>
    <t>24/4</t>
  </si>
  <si>
    <t>8-Phone-311</t>
  </si>
  <si>
    <t>25/4</t>
  </si>
  <si>
    <t>8-Phone-319</t>
  </si>
  <si>
    <t>8-Phone-334</t>
  </si>
  <si>
    <t>28/4</t>
  </si>
  <si>
    <t>8-Phone-355</t>
  </si>
  <si>
    <t>29/4</t>
  </si>
  <si>
    <t>8-Phone-369</t>
  </si>
  <si>
    <t>30/4</t>
  </si>
  <si>
    <t>8-i8-r</t>
  </si>
  <si>
    <t>25/5</t>
  </si>
  <si>
    <t>8-i8-5</t>
  </si>
  <si>
    <t>22-29/4/2014</t>
  </si>
  <si>
    <t>9-Phone-260</t>
  </si>
  <si>
    <t>9-Phone-282</t>
  </si>
  <si>
    <t>9-Phone-288</t>
  </si>
  <si>
    <t>9-Phone-310</t>
  </si>
  <si>
    <t>9-Phone-323</t>
  </si>
  <si>
    <t>9-Phone-332</t>
  </si>
  <si>
    <t>27/4</t>
  </si>
  <si>
    <t>9-Phone-338</t>
  </si>
  <si>
    <t>9-Phone-357</t>
  </si>
  <si>
    <t>9-i29-7</t>
  </si>
  <si>
    <t>9-i29-r</t>
  </si>
  <si>
    <t>Bertoua-Ngola</t>
  </si>
  <si>
    <t>Ngola-Batouri</t>
  </si>
  <si>
    <t>9-i29-8</t>
  </si>
  <si>
    <t>9-i29-9</t>
  </si>
  <si>
    <t>9-i29-10</t>
  </si>
  <si>
    <t>Mission 10</t>
  </si>
  <si>
    <t>22-24/4/2014</t>
  </si>
  <si>
    <t>Edea</t>
  </si>
  <si>
    <t>10-Phone-264</t>
  </si>
  <si>
    <t>10-.Phone-279</t>
  </si>
  <si>
    <t>10-Phone-291</t>
  </si>
  <si>
    <t>Douala-Edea</t>
  </si>
  <si>
    <t>10-i25-r</t>
  </si>
  <si>
    <t>Edea-Mouanko</t>
  </si>
  <si>
    <t>Mouanko-Edea</t>
  </si>
  <si>
    <t>Edea-Songho-pongo</t>
  </si>
  <si>
    <t>Songho-pongo-Edea</t>
  </si>
  <si>
    <t>Edea-Dizangue</t>
  </si>
  <si>
    <t>Dizangue-Edea</t>
  </si>
  <si>
    <t>Edea-Douala</t>
  </si>
  <si>
    <t>10-i25-9</t>
  </si>
  <si>
    <t>Mission 12</t>
  </si>
  <si>
    <t xml:space="preserve">Littoral </t>
  </si>
  <si>
    <t>Mission 11</t>
  </si>
  <si>
    <t>i26</t>
  </si>
  <si>
    <t>11-Phone-281</t>
  </si>
  <si>
    <t>11-Phone-298</t>
  </si>
  <si>
    <t>11-Phone-305</t>
  </si>
  <si>
    <t>11-i26-1</t>
  </si>
  <si>
    <t>11-i26-2</t>
  </si>
  <si>
    <t>Intercity Transport</t>
  </si>
  <si>
    <t>Local Transport</t>
  </si>
  <si>
    <t>11-i26-r</t>
  </si>
  <si>
    <t>11-i26-3</t>
  </si>
  <si>
    <t>Trust Building</t>
  </si>
  <si>
    <t>12-Phone-314</t>
  </si>
  <si>
    <t>12-Phone-324</t>
  </si>
  <si>
    <t>12-Phone-330</t>
  </si>
  <si>
    <t>12-Phone-339</t>
  </si>
  <si>
    <t>12-Phone-358</t>
  </si>
  <si>
    <t>12-Phone-370</t>
  </si>
  <si>
    <t>12-i25-11</t>
  </si>
  <si>
    <t>12-i25-r</t>
  </si>
  <si>
    <t>12-i25-12</t>
  </si>
  <si>
    <t>1/5</t>
  </si>
  <si>
    <t>12-i25-14</t>
  </si>
  <si>
    <t>12-i25-15</t>
  </si>
  <si>
    <t>Mission 13</t>
  </si>
  <si>
    <t>28-30/4/2014</t>
  </si>
  <si>
    <t>13-Phone-346</t>
  </si>
  <si>
    <t>13-Phone-363</t>
  </si>
  <si>
    <t>13-Phone-378</t>
  </si>
  <si>
    <t>13-i77-11</t>
  </si>
  <si>
    <t>13-i77-12</t>
  </si>
  <si>
    <t>13-i77-13</t>
  </si>
  <si>
    <t>13-i77-14</t>
  </si>
  <si>
    <t>13-i77-r</t>
  </si>
  <si>
    <t>13-i77-15</t>
  </si>
  <si>
    <t>Mission 14</t>
  </si>
  <si>
    <t>Office</t>
  </si>
  <si>
    <t>14-Phone-12</t>
  </si>
  <si>
    <t>14-Phone-24</t>
  </si>
  <si>
    <t>14-Phone-38</t>
  </si>
  <si>
    <t>14-Phone-52</t>
  </si>
  <si>
    <t>14-Phone-55</t>
  </si>
  <si>
    <t>14-Phone-83</t>
  </si>
  <si>
    <t>14-Phone-102</t>
  </si>
  <si>
    <t>14-Phone-123</t>
  </si>
  <si>
    <t>14-Phone-129</t>
  </si>
  <si>
    <t>14-Phone-159</t>
  </si>
  <si>
    <t>14-Phone-165</t>
  </si>
  <si>
    <t>14-Phone-194</t>
  </si>
  <si>
    <t>14-Phone-211-211a</t>
  </si>
  <si>
    <t>14-Phone-235</t>
  </si>
  <si>
    <t>14-Phone-238</t>
  </si>
  <si>
    <t>14-Phone-254</t>
  </si>
  <si>
    <t>14-Phone-268</t>
  </si>
  <si>
    <t>14-Phone-317</t>
  </si>
  <si>
    <t>14-Phone-331</t>
  </si>
  <si>
    <t>14-Phone-344</t>
  </si>
  <si>
    <t>14-Phone-362</t>
  </si>
  <si>
    <t>14-Phone-379</t>
  </si>
  <si>
    <t>14-i26-r</t>
  </si>
  <si>
    <t>Mission 15</t>
  </si>
  <si>
    <t>21-30/4/2014</t>
  </si>
  <si>
    <t>15-Phone-243</t>
  </si>
  <si>
    <t>15-Phone-266</t>
  </si>
  <si>
    <t>15-Phone-285</t>
  </si>
  <si>
    <t>15-Phone-301</t>
  </si>
  <si>
    <t>15-Phone-306</t>
  </si>
  <si>
    <t>15-Phone-326</t>
  </si>
  <si>
    <t>15-Phone-r</t>
  </si>
  <si>
    <t>15-Phone-347</t>
  </si>
  <si>
    <t>15-Phone-364</t>
  </si>
  <si>
    <t>15-Phone-377</t>
  </si>
  <si>
    <t>15-i33-r</t>
  </si>
  <si>
    <t>Bertoua-Mbang</t>
  </si>
  <si>
    <t>Mbang-Bertoua</t>
  </si>
  <si>
    <t>15-i33-5</t>
  </si>
  <si>
    <t>Operations</t>
  </si>
  <si>
    <t>Mission 1</t>
  </si>
  <si>
    <t>4-8/4/2014</t>
  </si>
  <si>
    <t>West</t>
  </si>
  <si>
    <t>Dschang</t>
  </si>
  <si>
    <t>Skins</t>
  </si>
  <si>
    <t>1-Phone-86</t>
  </si>
  <si>
    <t>1-Phone-87</t>
  </si>
  <si>
    <t>1-Phone-103</t>
  </si>
  <si>
    <t>1-Phone-104</t>
  </si>
  <si>
    <t>1-Phone-187</t>
  </si>
  <si>
    <t>1-Phone-191</t>
  </si>
  <si>
    <t>1-i77-r</t>
  </si>
  <si>
    <t>Hired Taxi</t>
  </si>
  <si>
    <t>1-i77-2</t>
  </si>
  <si>
    <t>1-i77-3</t>
  </si>
  <si>
    <t>1-i77-4</t>
  </si>
  <si>
    <t>1-i77-5</t>
  </si>
  <si>
    <t>1-i77-6</t>
  </si>
  <si>
    <t>Mission 2</t>
  </si>
  <si>
    <t>Mission 16</t>
  </si>
  <si>
    <t>16-i77-7</t>
  </si>
  <si>
    <t>16-i77-8</t>
  </si>
  <si>
    <t>16-i77-9</t>
  </si>
  <si>
    <t>16-i77-r</t>
  </si>
  <si>
    <t>16-i77-10b</t>
  </si>
  <si>
    <t>16-Phone-r</t>
  </si>
  <si>
    <t>16-Phone-221</t>
  </si>
  <si>
    <t>16-Phone-233</t>
  </si>
  <si>
    <t>Mission 9</t>
  </si>
  <si>
    <t>Mission 5</t>
  </si>
  <si>
    <t xml:space="preserve">                             </t>
  </si>
  <si>
    <t xml:space="preserve">LAGA  -  FINANCIAL REPORT      -    APRIL  -   2014   </t>
  </si>
  <si>
    <t>Undercover</t>
  </si>
  <si>
    <t>Protected Species</t>
  </si>
  <si>
    <t>Drinks with Informer</t>
  </si>
  <si>
    <t>Littoral</t>
  </si>
  <si>
    <t>Traveling Expenses</t>
  </si>
  <si>
    <t>Elephant Parts</t>
  </si>
  <si>
    <t>7-16/4/2014</t>
  </si>
  <si>
    <t>External assistance</t>
  </si>
  <si>
    <t>14-17/4/2014</t>
  </si>
  <si>
    <t>Ivory</t>
  </si>
  <si>
    <t>22-30/4/2014</t>
  </si>
  <si>
    <t>Yaounde-Pouma</t>
  </si>
  <si>
    <t>Pouma-Yaounde</t>
  </si>
  <si>
    <t>Air Port</t>
  </si>
  <si>
    <t>23-25/4/2014</t>
  </si>
  <si>
    <t>25-1/5/2014</t>
  </si>
  <si>
    <t>1-30/4/2014</t>
  </si>
  <si>
    <t>bank file</t>
  </si>
  <si>
    <t>CNPS</t>
  </si>
  <si>
    <t>Tax</t>
  </si>
  <si>
    <t>Personnel</t>
  </si>
  <si>
    <t>Fist May bonus</t>
  </si>
  <si>
    <t>1-21/4/2014</t>
  </si>
  <si>
    <t>4x4 photos</t>
  </si>
  <si>
    <t>13-i77-16</t>
  </si>
  <si>
    <t>13-i77-17</t>
  </si>
  <si>
    <t>13-i77-18</t>
  </si>
  <si>
    <t>13-i77-19</t>
  </si>
  <si>
    <t>13-i77-20</t>
  </si>
  <si>
    <t>Drink with informer</t>
  </si>
  <si>
    <t>Drink with Informer</t>
  </si>
  <si>
    <t>24 inv, 6 Regions</t>
  </si>
  <si>
    <t>4 Operations against 5 subjects</t>
  </si>
  <si>
    <t>Legal</t>
  </si>
  <si>
    <t>follow up 36 cases 30 locked subjects</t>
  </si>
  <si>
    <t>Media</t>
  </si>
  <si>
    <t xml:space="preserve">49 Media pieces </t>
  </si>
  <si>
    <t>Policy &amp; External Relations</t>
  </si>
  <si>
    <t>Togo/Congo/Uganda/Israel</t>
  </si>
  <si>
    <t>Management</t>
  </si>
  <si>
    <t>Coordination</t>
  </si>
  <si>
    <t xml:space="preserve">     </t>
  </si>
  <si>
    <t>LAGA Family</t>
  </si>
  <si>
    <t>Women Day Celebrations</t>
  </si>
  <si>
    <t>total exp</t>
  </si>
  <si>
    <t>bonus</t>
  </si>
  <si>
    <t>aim-5</t>
  </si>
  <si>
    <t>aime</t>
  </si>
  <si>
    <t>aim-6</t>
  </si>
  <si>
    <t>aim-7</t>
  </si>
  <si>
    <t>aim-8</t>
  </si>
  <si>
    <t>aim-9</t>
  </si>
  <si>
    <t>aim-10</t>
  </si>
  <si>
    <t>Police</t>
  </si>
  <si>
    <t>MINFOF</t>
  </si>
  <si>
    <t>Bonuses</t>
  </si>
  <si>
    <t>14/4/2014</t>
  </si>
  <si>
    <t>ania-1</t>
  </si>
  <si>
    <t>ania</t>
  </si>
  <si>
    <t>ania-2</t>
  </si>
  <si>
    <t>ania-3</t>
  </si>
  <si>
    <t>4/4/2014</t>
  </si>
  <si>
    <t xml:space="preserve">Mission </t>
  </si>
  <si>
    <t>Pangolin Scales</t>
  </si>
  <si>
    <t>ania-8</t>
  </si>
  <si>
    <t>ania-9</t>
  </si>
  <si>
    <t>ania-10</t>
  </si>
  <si>
    <t>Leopard Skins</t>
  </si>
  <si>
    <t>ania-11</t>
  </si>
  <si>
    <t>ania-12</t>
  </si>
  <si>
    <t>ania-13</t>
  </si>
  <si>
    <t>love-15</t>
  </si>
  <si>
    <t>loveline</t>
  </si>
  <si>
    <t>personnel</t>
  </si>
  <si>
    <t>Aime</t>
  </si>
  <si>
    <t>Phone-5</t>
  </si>
  <si>
    <t>Phone-22</t>
  </si>
  <si>
    <t>Phone-35</t>
  </si>
  <si>
    <t>Phone-41</t>
  </si>
  <si>
    <t>Phone-56</t>
  </si>
  <si>
    <t>Phone-70</t>
  </si>
  <si>
    <t>Phone-90</t>
  </si>
  <si>
    <t>Phone-99</t>
  </si>
  <si>
    <t>Phone-114</t>
  </si>
  <si>
    <t>Phone-137</t>
  </si>
  <si>
    <t>Phone-147</t>
  </si>
  <si>
    <t>Phone-181</t>
  </si>
  <si>
    <t>Phone-199</t>
  </si>
  <si>
    <t>Phone-206-206a</t>
  </si>
  <si>
    <t>Phone-226-226a</t>
  </si>
  <si>
    <t>Phone-248-248a</t>
  </si>
  <si>
    <t>Phone-269</t>
  </si>
  <si>
    <t>Phone-280</t>
  </si>
  <si>
    <t>Phone-299</t>
  </si>
  <si>
    <t>Phone-303</t>
  </si>
  <si>
    <t>Phone-322</t>
  </si>
  <si>
    <t>Phone-345</t>
  </si>
  <si>
    <t>Phone-360</t>
  </si>
  <si>
    <t>Phone-380</t>
  </si>
  <si>
    <t>Serge</t>
  </si>
  <si>
    <t>Phone-3</t>
  </si>
  <si>
    <t>Phone-17</t>
  </si>
  <si>
    <t>Phone-34</t>
  </si>
  <si>
    <t>Phone-45</t>
  </si>
  <si>
    <t>Phone-59</t>
  </si>
  <si>
    <t>Phone-69</t>
  </si>
  <si>
    <t>Phone-82</t>
  </si>
  <si>
    <t>Phone-93</t>
  </si>
  <si>
    <t>Phone-117</t>
  </si>
  <si>
    <t>Phone-135</t>
  </si>
  <si>
    <t>Phone-154</t>
  </si>
  <si>
    <t>Phone-202</t>
  </si>
  <si>
    <t>Phone-212</t>
  </si>
  <si>
    <t>Phone-228</t>
  </si>
  <si>
    <t>Phone-247</t>
  </si>
  <si>
    <t>Phone-259</t>
  </si>
  <si>
    <t>Phone-275</t>
  </si>
  <si>
    <t>Phone-297</t>
  </si>
  <si>
    <t>Phone-307</t>
  </si>
  <si>
    <t>Phone-320</t>
  </si>
  <si>
    <t>Phone-336</t>
  </si>
  <si>
    <t>Phone-359</t>
  </si>
  <si>
    <t>Phone-375</t>
  </si>
  <si>
    <t>Ekane</t>
  </si>
  <si>
    <t>Phone-8</t>
  </si>
  <si>
    <t>Phone-23</t>
  </si>
  <si>
    <t>Phone-33</t>
  </si>
  <si>
    <t>Phone-43</t>
  </si>
  <si>
    <t>Phone-60</t>
  </si>
  <si>
    <t>Phone-78</t>
  </si>
  <si>
    <t>Phone-96</t>
  </si>
  <si>
    <t>Phone-112</t>
  </si>
  <si>
    <t>Phone-136</t>
  </si>
  <si>
    <t>Phone-156</t>
  </si>
  <si>
    <t>Phone-175</t>
  </si>
  <si>
    <t>Phone-182</t>
  </si>
  <si>
    <t>Phone-200</t>
  </si>
  <si>
    <t>Phone-213</t>
  </si>
  <si>
    <t>Phone-225</t>
  </si>
  <si>
    <t>Phone-249</t>
  </si>
  <si>
    <t>Phone-267</t>
  </si>
  <si>
    <t>Phone-273</t>
  </si>
  <si>
    <t>Phone-295</t>
  </si>
  <si>
    <t>Phone-315</t>
  </si>
  <si>
    <t>Phone-318</t>
  </si>
  <si>
    <t>Phone-349</t>
  </si>
  <si>
    <t>Phone-353</t>
  </si>
  <si>
    <t>Phone-376</t>
  </si>
  <si>
    <t>Loveline</t>
  </si>
  <si>
    <t>Phone-2</t>
  </si>
  <si>
    <t>Phone-16</t>
  </si>
  <si>
    <t>Phone-44</t>
  </si>
  <si>
    <t>Phone-58</t>
  </si>
  <si>
    <t>Phone-71</t>
  </si>
  <si>
    <t>Phone-80</t>
  </si>
  <si>
    <t>Phone-94</t>
  </si>
  <si>
    <t>Phone-115</t>
  </si>
  <si>
    <t>Phone-155</t>
  </si>
  <si>
    <t>Phone-189</t>
  </si>
  <si>
    <t>Phone-203</t>
  </si>
  <si>
    <t>Phone-220</t>
  </si>
  <si>
    <t>Phone-230</t>
  </si>
  <si>
    <t>Phone-251</t>
  </si>
  <si>
    <t>Phone-265</t>
  </si>
  <si>
    <t>Phone-274</t>
  </si>
  <si>
    <t>Phone-294</t>
  </si>
  <si>
    <t>Phone-308</t>
  </si>
  <si>
    <t>Phone-337</t>
  </si>
  <si>
    <t>Phone-352</t>
  </si>
  <si>
    <t>Phone-372</t>
  </si>
  <si>
    <t>Nancy</t>
  </si>
  <si>
    <t>Phone-1</t>
  </si>
  <si>
    <t>Phone-18</t>
  </si>
  <si>
    <t>Phone-42</t>
  </si>
  <si>
    <t>Phone-57</t>
  </si>
  <si>
    <t>Phone-79</t>
  </si>
  <si>
    <t>Phone-95</t>
  </si>
  <si>
    <t>Phone-113</t>
  </si>
  <si>
    <t>Phone-149</t>
  </si>
  <si>
    <t>Phone-190</t>
  </si>
  <si>
    <t>Phone-201</t>
  </si>
  <si>
    <t>Phone-219</t>
  </si>
  <si>
    <t>Phone-224</t>
  </si>
  <si>
    <t>Phone-246</t>
  </si>
  <si>
    <t>Phone-262</t>
  </si>
  <si>
    <t>Phone-272</t>
  </si>
  <si>
    <t>Phone-296</t>
  </si>
  <si>
    <t>Phone-312</t>
  </si>
  <si>
    <t>Phone-335</t>
  </si>
  <si>
    <t>Phone-350</t>
  </si>
  <si>
    <t>Phone-371</t>
  </si>
  <si>
    <t>Me. Tchagyou</t>
  </si>
  <si>
    <t>Phone-109</t>
  </si>
  <si>
    <t>Yaounde-Nanga</t>
  </si>
  <si>
    <t>eka-1</t>
  </si>
  <si>
    <t>ekane</t>
  </si>
  <si>
    <t>Nanga-Yaounde</t>
  </si>
  <si>
    <t>eka-3</t>
  </si>
  <si>
    <t>Mbanjock-Nanga-Mbanjock</t>
  </si>
  <si>
    <t>eka-4</t>
  </si>
  <si>
    <t>Yaounde-Kumba</t>
  </si>
  <si>
    <t>eka-5</t>
  </si>
  <si>
    <t>Kumba-Mamfe</t>
  </si>
  <si>
    <t>eka-8</t>
  </si>
  <si>
    <t>Mamfe-Kumba</t>
  </si>
  <si>
    <t>eka-10</t>
  </si>
  <si>
    <t>Kumba-Yaounde</t>
  </si>
  <si>
    <t>eka-12</t>
  </si>
  <si>
    <t>aim-1</t>
  </si>
  <si>
    <t>aim-3</t>
  </si>
  <si>
    <t>aim-11</t>
  </si>
  <si>
    <t>Ambam-Ebolowa</t>
  </si>
  <si>
    <t>aim-13</t>
  </si>
  <si>
    <t>Ebolowa-Ambam</t>
  </si>
  <si>
    <t>aim-14</t>
  </si>
  <si>
    <t>aim-15</t>
  </si>
  <si>
    <t>aim-16</t>
  </si>
  <si>
    <t>aim-18</t>
  </si>
  <si>
    <t>ania-4</t>
  </si>
  <si>
    <t>ania-r</t>
  </si>
  <si>
    <t>ania-14</t>
  </si>
  <si>
    <t>ania-16</t>
  </si>
  <si>
    <t>djamedjor-lomie-abongmbang-lomie-djamedjor</t>
  </si>
  <si>
    <t>ania-18</t>
  </si>
  <si>
    <t>ania-19</t>
  </si>
  <si>
    <t>ania-23</t>
  </si>
  <si>
    <t>ania-25</t>
  </si>
  <si>
    <t>Mbandjock-nanga</t>
  </si>
  <si>
    <t>love-2</t>
  </si>
  <si>
    <t>ndjomejo-abgmbg</t>
  </si>
  <si>
    <t>love-3</t>
  </si>
  <si>
    <t>love-4</t>
  </si>
  <si>
    <t>love-6</t>
  </si>
  <si>
    <t>Ydé-AbgMbg</t>
  </si>
  <si>
    <t>love-7</t>
  </si>
  <si>
    <t>Ayos-AbgMbg</t>
  </si>
  <si>
    <t>love-r</t>
  </si>
  <si>
    <t>love-9</t>
  </si>
  <si>
    <t>love-17</t>
  </si>
  <si>
    <t>love-19</t>
  </si>
  <si>
    <t>love-20</t>
  </si>
  <si>
    <t>love-22</t>
  </si>
  <si>
    <t>nan-r</t>
  </si>
  <si>
    <t>nan-6</t>
  </si>
  <si>
    <t>nan-8</t>
  </si>
  <si>
    <t>nan-10</t>
  </si>
  <si>
    <t>nan-11</t>
  </si>
  <si>
    <t>nan-13</t>
  </si>
  <si>
    <t>eka-r</t>
  </si>
  <si>
    <t>aim-r</t>
  </si>
  <si>
    <t>eka-6</t>
  </si>
  <si>
    <t>eka-9</t>
  </si>
  <si>
    <t>eka-11</t>
  </si>
  <si>
    <t>aim-2</t>
  </si>
  <si>
    <t>aim-12</t>
  </si>
  <si>
    <t>aim-17</t>
  </si>
  <si>
    <t>ania-5</t>
  </si>
  <si>
    <t>ania-7</t>
  </si>
  <si>
    <t>ania-17</t>
  </si>
  <si>
    <t>ania-24</t>
  </si>
  <si>
    <t>love-5</t>
  </si>
  <si>
    <t>love-8</t>
  </si>
  <si>
    <t>love-18</t>
  </si>
  <si>
    <t>love-21</t>
  </si>
  <si>
    <t>nan-7</t>
  </si>
  <si>
    <t>nan-12</t>
  </si>
  <si>
    <t>X 460 photocopies</t>
  </si>
  <si>
    <t>aim-4</t>
  </si>
  <si>
    <t>x13print</t>
  </si>
  <si>
    <t>ania-6</t>
  </si>
  <si>
    <t>x104photocopy</t>
  </si>
  <si>
    <t>x 8picture</t>
  </si>
  <si>
    <t>x1stamp</t>
  </si>
  <si>
    <t>ania-20</t>
  </si>
  <si>
    <t>ania-21</t>
  </si>
  <si>
    <t>ania-22</t>
  </si>
  <si>
    <t xml:space="preserve">8 XPictures </t>
  </si>
  <si>
    <t>love-10</t>
  </si>
  <si>
    <t>X 54photocopes</t>
  </si>
  <si>
    <t>love-11</t>
  </si>
  <si>
    <t>X 2hours</t>
  </si>
  <si>
    <t>love-12</t>
  </si>
  <si>
    <t>weight fees</t>
  </si>
  <si>
    <t>X 6 prints</t>
  </si>
  <si>
    <t>love-13</t>
  </si>
  <si>
    <t>X110photocopies</t>
  </si>
  <si>
    <t>love-14</t>
  </si>
  <si>
    <t>X 44 photocopies</t>
  </si>
  <si>
    <t>love-16</t>
  </si>
  <si>
    <t>X 212 photocopies</t>
  </si>
  <si>
    <t>lov-16a</t>
  </si>
  <si>
    <t>nan-1</t>
  </si>
  <si>
    <t>nan-2</t>
  </si>
  <si>
    <t>X 5 Files</t>
  </si>
  <si>
    <t>nan-3</t>
  </si>
  <si>
    <t>x 6 pictures</t>
  </si>
  <si>
    <t>nan-4</t>
  </si>
  <si>
    <t xml:space="preserve">Lawyers Transport and logistics </t>
  </si>
  <si>
    <t>tchag-1</t>
  </si>
  <si>
    <t>bafoussam-bangangte</t>
  </si>
  <si>
    <t>tchag-2</t>
  </si>
  <si>
    <t>bangangte-bafoussam</t>
  </si>
  <si>
    <t>ebot-1</t>
  </si>
  <si>
    <t>Nanga-Yaoundé</t>
  </si>
  <si>
    <t>Abg mbg- Yaoundé</t>
  </si>
  <si>
    <t>ebot-2</t>
  </si>
  <si>
    <t>tam-1</t>
  </si>
  <si>
    <t>Nya Aime</t>
  </si>
  <si>
    <t>Ania Serge</t>
  </si>
  <si>
    <t>budget</t>
  </si>
  <si>
    <t>internet</t>
  </si>
  <si>
    <t>inter city Transport</t>
  </si>
  <si>
    <t>Yaounde-bafoussam</t>
  </si>
  <si>
    <t>bafoussam-Yaounde</t>
  </si>
  <si>
    <t>Yaounde-abong mbang</t>
  </si>
  <si>
    <t>abong mbang-Yaounde</t>
  </si>
  <si>
    <t>Yaounde-bertoua</t>
  </si>
  <si>
    <t>bertoua-Yaounde</t>
  </si>
  <si>
    <t>Yaounde-mfou</t>
  </si>
  <si>
    <t>mfou-Yaounde</t>
  </si>
  <si>
    <t>Yaounde-Abg Mbg</t>
  </si>
  <si>
    <t>bangangte-Bafoussam</t>
  </si>
  <si>
    <t>bantoum-Bafoussam</t>
  </si>
  <si>
    <t>Bafoussam-bangangte</t>
  </si>
  <si>
    <t>Tonga-bangante</t>
  </si>
  <si>
    <t>bafoussam-Dschang</t>
  </si>
  <si>
    <t>Dschang-bafoussam</t>
  </si>
  <si>
    <t>Bafoussam- Dschang</t>
  </si>
  <si>
    <t>AbgMbg-Yaounde</t>
  </si>
  <si>
    <t>Bfssam-Yaounde</t>
  </si>
  <si>
    <t>Mfou-Yaounde</t>
  </si>
  <si>
    <t>Yaounde-AbgMbg</t>
  </si>
  <si>
    <t>Eric</t>
  </si>
  <si>
    <t>Phone-11</t>
  </si>
  <si>
    <t>Phone-25</t>
  </si>
  <si>
    <t>Phone-37</t>
  </si>
  <si>
    <t>Phone-51</t>
  </si>
  <si>
    <t>Phone-63</t>
  </si>
  <si>
    <t>Phone-84</t>
  </si>
  <si>
    <t>Phone-92-92a</t>
  </si>
  <si>
    <t>Phone-124</t>
  </si>
  <si>
    <t>Phone-130</t>
  </si>
  <si>
    <t>Phone-160</t>
  </si>
  <si>
    <t>Phone-162</t>
  </si>
  <si>
    <t>Phone-186</t>
  </si>
  <si>
    <t>Phone-195</t>
  </si>
  <si>
    <t>Phone-209</t>
  </si>
  <si>
    <t>Phone-223</t>
  </si>
  <si>
    <t>Phone-253</t>
  </si>
  <si>
    <t>Phone-270</t>
  </si>
  <si>
    <t>Phone-284</t>
  </si>
  <si>
    <t>Phone-300</t>
  </si>
  <si>
    <t>Phone-304</t>
  </si>
  <si>
    <t>Phone-327</t>
  </si>
  <si>
    <t>Phone-343</t>
  </si>
  <si>
    <t>Phone-361</t>
  </si>
  <si>
    <t>Phone-381</t>
  </si>
  <si>
    <t>Anna</t>
  </si>
  <si>
    <t>Phone-13</t>
  </si>
  <si>
    <t>Phone-21</t>
  </si>
  <si>
    <t>Phone-32</t>
  </si>
  <si>
    <t>Phone-48</t>
  </si>
  <si>
    <t>Phone-76</t>
  </si>
  <si>
    <t>Phone-111</t>
  </si>
  <si>
    <t>Phone-119</t>
  </si>
  <si>
    <t>Phone-134</t>
  </si>
  <si>
    <t>Phone-145</t>
  </si>
  <si>
    <t>Phone-152</t>
  </si>
  <si>
    <t>Phone-177</t>
  </si>
  <si>
    <t>Phone-196</t>
  </si>
  <si>
    <t>Phone-214</t>
  </si>
  <si>
    <t>Phone-232</t>
  </si>
  <si>
    <t>Phone-244</t>
  </si>
  <si>
    <t>Phone-261</t>
  </si>
  <si>
    <t>Phone-276</t>
  </si>
  <si>
    <t>Phone-289</t>
  </si>
  <si>
    <t>Phone-313</t>
  </si>
  <si>
    <t>Phone-321</t>
  </si>
  <si>
    <t>Phone-342</t>
  </si>
  <si>
    <t>Phone-356-356a</t>
  </si>
  <si>
    <t>Phone-373</t>
  </si>
  <si>
    <t>ann-r</t>
  </si>
  <si>
    <t>special taxi</t>
  </si>
  <si>
    <t>eri-r</t>
  </si>
  <si>
    <t>19/4</t>
  </si>
  <si>
    <t>20/4</t>
  </si>
  <si>
    <t>28/2</t>
  </si>
  <si>
    <t>Bonuses scaled to results</t>
  </si>
  <si>
    <t>radio news flash E</t>
  </si>
  <si>
    <t>dschang arrest of 2 leopard skins dealers</t>
  </si>
  <si>
    <t>radio talkshow E</t>
  </si>
  <si>
    <t>the horizon newspaper E</t>
  </si>
  <si>
    <t>hotnews newspaper F</t>
  </si>
  <si>
    <t>hotnews newspaper E</t>
  </si>
  <si>
    <t>the time journal newspaper E</t>
  </si>
  <si>
    <t>eden newspaper E</t>
  </si>
  <si>
    <t>mutations newspaper F</t>
  </si>
  <si>
    <t>radio news flash F</t>
  </si>
  <si>
    <t>reperes newspaper F</t>
  </si>
  <si>
    <t>tv news feature F</t>
  </si>
  <si>
    <t>elephant skull dealer arrested in mindourou</t>
  </si>
  <si>
    <t>internet le messager F</t>
  </si>
  <si>
    <t>le messager newspaper F</t>
  </si>
  <si>
    <t>l'orient newspaper F</t>
  </si>
  <si>
    <t>Mindourou arrest of an elephant skulls and jawbones dealer</t>
  </si>
  <si>
    <t>notorious female dealer arrested with giant pangolin scales</t>
  </si>
  <si>
    <t xml:space="preserve">18/4 </t>
  </si>
  <si>
    <t>nouvelle newspaper F</t>
  </si>
  <si>
    <t>notorious female dealer arrested with giant pangolin scales -court appearance</t>
  </si>
  <si>
    <t>internet Hotnews F</t>
  </si>
  <si>
    <t>Editing cost</t>
  </si>
  <si>
    <t>cd production</t>
  </si>
  <si>
    <t>recording</t>
  </si>
  <si>
    <t>talkshow recordings</t>
  </si>
  <si>
    <t>eri-5</t>
  </si>
  <si>
    <t>x20 dvd</t>
  </si>
  <si>
    <t>ann-1</t>
  </si>
  <si>
    <t>31 t-shirt</t>
  </si>
  <si>
    <t>ann-6</t>
  </si>
  <si>
    <t>31 caps</t>
  </si>
  <si>
    <t>printing on cup</t>
  </si>
  <si>
    <t>ann-7</t>
  </si>
  <si>
    <t>printing on t-shirt</t>
  </si>
  <si>
    <t>sketch of logo for cup</t>
  </si>
  <si>
    <t>ann-9</t>
  </si>
  <si>
    <t>ann-10</t>
  </si>
  <si>
    <t>1.5 coke</t>
  </si>
  <si>
    <t>professional cards</t>
  </si>
  <si>
    <t>ann-11</t>
  </si>
  <si>
    <t>Power unit computer</t>
  </si>
  <si>
    <t>eri-1</t>
  </si>
  <si>
    <t>Printing of 150 brochures</t>
  </si>
  <si>
    <t>eri-2</t>
  </si>
  <si>
    <t>x 100 photocopies of signed decisions</t>
  </si>
  <si>
    <t>eri-3</t>
  </si>
  <si>
    <t>eri-4</t>
  </si>
  <si>
    <t>x13 newspaper</t>
  </si>
  <si>
    <t>professional literature</t>
  </si>
  <si>
    <t>ann-2</t>
  </si>
  <si>
    <t>x17 newspaper</t>
  </si>
  <si>
    <t>ann-3</t>
  </si>
  <si>
    <t>ann-4</t>
  </si>
  <si>
    <t>ann-5</t>
  </si>
  <si>
    <t>ann-8</t>
  </si>
  <si>
    <t>Salary of Media Officer is supplemented by Bonuses scaled to the results he provides</t>
  </si>
  <si>
    <t>Leopard Skins dealer arrested in Baham</t>
  </si>
  <si>
    <t>Policy and External Relations</t>
  </si>
  <si>
    <t xml:space="preserve"> LAGA Replication</t>
  </si>
  <si>
    <t>Coordination /Support</t>
  </si>
  <si>
    <t>First may bonus</t>
  </si>
  <si>
    <t>Phone International</t>
  </si>
  <si>
    <t>Policy and external relations</t>
  </si>
  <si>
    <t>Kenya</t>
  </si>
  <si>
    <t>Phone-14</t>
  </si>
  <si>
    <t>Phone-r</t>
  </si>
  <si>
    <t>Phone-237-273a</t>
  </si>
  <si>
    <t>Phone-256</t>
  </si>
  <si>
    <t>Phone-287</t>
  </si>
  <si>
    <t>policy and external relations</t>
  </si>
  <si>
    <t>Phone-316</t>
  </si>
  <si>
    <t>Phone-366</t>
  </si>
  <si>
    <t>Guinea</t>
  </si>
  <si>
    <t>Phone-91-91a</t>
  </si>
  <si>
    <t>Phone-106-106a</t>
  </si>
  <si>
    <t>Phone-128-128b</t>
  </si>
  <si>
    <t>Phone-143-143b</t>
  </si>
  <si>
    <t>Phone-163-163a</t>
  </si>
  <si>
    <t>Phone-192</t>
  </si>
  <si>
    <t>Congo</t>
  </si>
  <si>
    <t>Phone-110-110a</t>
  </si>
  <si>
    <t>Phone-127</t>
  </si>
  <si>
    <t>Phone-367</t>
  </si>
  <si>
    <t>Israel</t>
  </si>
  <si>
    <t>Germany</t>
  </si>
  <si>
    <t>Phone-107</t>
  </si>
  <si>
    <t>USA</t>
  </si>
  <si>
    <t>General coordination</t>
  </si>
  <si>
    <t>Ofir-9</t>
  </si>
  <si>
    <t>Ofir</t>
  </si>
  <si>
    <t>Ofir-10</t>
  </si>
  <si>
    <t>Ofir-11</t>
  </si>
  <si>
    <t>Ofir-12</t>
  </si>
  <si>
    <t>Ofir-13-13a</t>
  </si>
  <si>
    <t>Ofir-r</t>
  </si>
  <si>
    <t>Ofir-4</t>
  </si>
  <si>
    <t>Ofir-5</t>
  </si>
  <si>
    <t>Ofir-7</t>
  </si>
  <si>
    <t>Ofir-8</t>
  </si>
  <si>
    <t>Visa Fees</t>
  </si>
  <si>
    <t>Ofir-2</t>
  </si>
  <si>
    <t>Airport tax</t>
  </si>
  <si>
    <t>Ofir-3</t>
  </si>
  <si>
    <t>Travel arrangements</t>
  </si>
  <si>
    <t>Phone-27-27a</t>
  </si>
  <si>
    <t>Phone-39</t>
  </si>
  <si>
    <t>Phone-53</t>
  </si>
  <si>
    <t>Phone-67</t>
  </si>
  <si>
    <t>Phone-88a</t>
  </si>
  <si>
    <t>Phone-105</t>
  </si>
  <si>
    <t>Phone-141</t>
  </si>
  <si>
    <t>Phone-153</t>
  </si>
  <si>
    <t>X6 Tear gaz</t>
  </si>
  <si>
    <t>Equipment</t>
  </si>
  <si>
    <t>Ofir-1</t>
  </si>
  <si>
    <t>Arrey</t>
  </si>
  <si>
    <t>Phone-10-10a</t>
  </si>
  <si>
    <t>Phone-26-26a</t>
  </si>
  <si>
    <t>Phone-28-28a</t>
  </si>
  <si>
    <t>Phone-66</t>
  </si>
  <si>
    <t>Phone-72</t>
  </si>
  <si>
    <t>Phone-85-85a</t>
  </si>
  <si>
    <t>Phone-108</t>
  </si>
  <si>
    <t>Phone-125-125a</t>
  </si>
  <si>
    <t>Phone-142-142a</t>
  </si>
  <si>
    <t>Phone-161-161a</t>
  </si>
  <si>
    <t>Phone-171-171a</t>
  </si>
  <si>
    <t>Phone-174</t>
  </si>
  <si>
    <t>Phone-183-183a</t>
  </si>
  <si>
    <t>Phone-193</t>
  </si>
  <si>
    <t>Phone-210</t>
  </si>
  <si>
    <t>Phone-222-22a</t>
  </si>
  <si>
    <t>Phone-240-240a</t>
  </si>
  <si>
    <t>Phone-241-241a</t>
  </si>
  <si>
    <t>Phone-242</t>
  </si>
  <si>
    <t>Phone-255</t>
  </si>
  <si>
    <t>Phone-271</t>
  </si>
  <si>
    <t>Phone-286</t>
  </si>
  <si>
    <t>Phone-302</t>
  </si>
  <si>
    <t>Phone-328-328a</t>
  </si>
  <si>
    <t>Phone-333</t>
  </si>
  <si>
    <t>Phone-365</t>
  </si>
  <si>
    <t>Phone-382-382a</t>
  </si>
  <si>
    <t>Emeline</t>
  </si>
  <si>
    <t>Phone-7</t>
  </si>
  <si>
    <t>Phone-19</t>
  </si>
  <si>
    <t>Phone-30</t>
  </si>
  <si>
    <t>Phone-49</t>
  </si>
  <si>
    <t>Phone-77</t>
  </si>
  <si>
    <t>Phone-98</t>
  </si>
  <si>
    <t>Phone-118</t>
  </si>
  <si>
    <t>Phone-131</t>
  </si>
  <si>
    <t>Phone-148</t>
  </si>
  <si>
    <t>Phone-179</t>
  </si>
  <si>
    <t>Phone-198</t>
  </si>
  <si>
    <t>Phone-215</t>
  </si>
  <si>
    <t>Phone-236</t>
  </si>
  <si>
    <t>Phone-250</t>
  </si>
  <si>
    <t>Phone-257</t>
  </si>
  <si>
    <t>Phone-278</t>
  </si>
  <si>
    <t>Phone-292</t>
  </si>
  <si>
    <t>Phone-309</t>
  </si>
  <si>
    <t>Phone-341</t>
  </si>
  <si>
    <t>Phone-348</t>
  </si>
  <si>
    <t>Phone-351</t>
  </si>
  <si>
    <t>Phone-368</t>
  </si>
  <si>
    <t>Unice</t>
  </si>
  <si>
    <t>Phone-6</t>
  </si>
  <si>
    <t>Phone-15</t>
  </si>
  <si>
    <t>Phone-29</t>
  </si>
  <si>
    <t>Phone-47</t>
  </si>
  <si>
    <t>Phone-61</t>
  </si>
  <si>
    <t>Phone-74</t>
  </si>
  <si>
    <t>Phone-97</t>
  </si>
  <si>
    <t>Phone-116</t>
  </si>
  <si>
    <t>Phone-133</t>
  </si>
  <si>
    <t>Phone-157</t>
  </si>
  <si>
    <t>Phone-166</t>
  </si>
  <si>
    <t>Phone-180</t>
  </si>
  <si>
    <t>Phone-197</t>
  </si>
  <si>
    <t>Phone-218</t>
  </si>
  <si>
    <t>Phone-231</t>
  </si>
  <si>
    <t>Phone-252</t>
  </si>
  <si>
    <t>Phone-258</t>
  </si>
  <si>
    <t>Phone-277</t>
  </si>
  <si>
    <t>Phone-293</t>
  </si>
  <si>
    <t>Phone-329</t>
  </si>
  <si>
    <t>Phone-340</t>
  </si>
  <si>
    <t>Phone-354</t>
  </si>
  <si>
    <t>Phone-374</t>
  </si>
  <si>
    <t>Arrey-r</t>
  </si>
  <si>
    <t xml:space="preserve">Hired taxi </t>
  </si>
  <si>
    <t>16/5</t>
  </si>
  <si>
    <t xml:space="preserve">Transport </t>
  </si>
  <si>
    <t>Uni-r</t>
  </si>
  <si>
    <t>14/3</t>
  </si>
  <si>
    <t>x7 toilet tissues</t>
  </si>
  <si>
    <t>Uni-1</t>
  </si>
  <si>
    <t>Uni-2</t>
  </si>
  <si>
    <t>Uni-3</t>
  </si>
  <si>
    <t>Uni-4</t>
  </si>
  <si>
    <t>x 2 receipt booklets</t>
  </si>
  <si>
    <t>Uni-5</t>
  </si>
  <si>
    <t>Uni-6</t>
  </si>
  <si>
    <t>Office cleaning</t>
  </si>
  <si>
    <t>Uni-7</t>
  </si>
  <si>
    <t>Bulb repairs</t>
  </si>
  <si>
    <t>Uni-8</t>
  </si>
  <si>
    <t>x12 toilet tissues</t>
  </si>
  <si>
    <t>Uni-9</t>
  </si>
  <si>
    <t>Uni-10</t>
  </si>
  <si>
    <t>Uni-11</t>
  </si>
  <si>
    <t>Uni-12</t>
  </si>
  <si>
    <t>x1 Javel</t>
  </si>
  <si>
    <t>x 1 powder Ajax</t>
  </si>
  <si>
    <t xml:space="preserve">x2 stamps </t>
  </si>
  <si>
    <t>Uni-13</t>
  </si>
  <si>
    <t>x1 computer charger</t>
  </si>
  <si>
    <t>Uni-13a</t>
  </si>
  <si>
    <t>arrey-1</t>
  </si>
  <si>
    <t>G4 Alarm</t>
  </si>
  <si>
    <t>Arrey-4</t>
  </si>
  <si>
    <t>repairs fees</t>
  </si>
  <si>
    <t>Arrey-5</t>
  </si>
  <si>
    <t>X4 cupboard locks</t>
  </si>
  <si>
    <t>Arrey-6</t>
  </si>
  <si>
    <t>cupboard lock</t>
  </si>
  <si>
    <t>Arrey-7</t>
  </si>
  <si>
    <t>Arrey-8</t>
  </si>
  <si>
    <t>Arrey-9</t>
  </si>
  <si>
    <t xml:space="preserve">x2 flower pot with flours </t>
  </si>
  <si>
    <t>Planting of flower</t>
  </si>
  <si>
    <t>Certification</t>
  </si>
  <si>
    <t>Bank charges</t>
  </si>
  <si>
    <t>UNICS</t>
  </si>
  <si>
    <t>Afriland</t>
  </si>
  <si>
    <t>SNEC-Water</t>
  </si>
  <si>
    <t>Rent + Bills</t>
  </si>
  <si>
    <t>Sonel-Electricity</t>
  </si>
  <si>
    <t>Hr-snec 2014 .4</t>
  </si>
  <si>
    <t>Hr-sonel 2014 .4</t>
  </si>
  <si>
    <t>31/4</t>
  </si>
  <si>
    <t>Israel Bonus</t>
  </si>
  <si>
    <t>Hr-G4 2014.1-4</t>
  </si>
  <si>
    <t>Internet April</t>
  </si>
  <si>
    <t>Internet</t>
  </si>
  <si>
    <t>Hr-Internet 2014.4</t>
  </si>
  <si>
    <t>Internet May</t>
  </si>
  <si>
    <t>Hr-Internet 2014.5</t>
  </si>
  <si>
    <t>Night watch</t>
  </si>
  <si>
    <t>Transfer fees</t>
  </si>
  <si>
    <t>Express union</t>
  </si>
  <si>
    <t>Uni-14</t>
  </si>
  <si>
    <t>Uni-15</t>
  </si>
  <si>
    <t>Uni-16</t>
  </si>
  <si>
    <t>Uni-17</t>
  </si>
  <si>
    <t>Uni-18</t>
  </si>
  <si>
    <t>Uni-19</t>
  </si>
  <si>
    <t>Uni-20</t>
  </si>
  <si>
    <t>Uni-21</t>
  </si>
  <si>
    <t>Uni-22</t>
  </si>
  <si>
    <t>Uni-23</t>
  </si>
  <si>
    <t>Uni-24</t>
  </si>
  <si>
    <t>Uni-25</t>
  </si>
  <si>
    <t>Uni-26</t>
  </si>
  <si>
    <t>Uni-27</t>
  </si>
  <si>
    <t>Uni-28</t>
  </si>
  <si>
    <t>Uni-29</t>
  </si>
  <si>
    <t>Uni-30</t>
  </si>
  <si>
    <t>Uni-31</t>
  </si>
  <si>
    <t>Uni-32</t>
  </si>
  <si>
    <t>Uni-33</t>
  </si>
  <si>
    <t>Uni-34</t>
  </si>
  <si>
    <t>Uni-35</t>
  </si>
  <si>
    <t>Uni-36</t>
  </si>
  <si>
    <t>Uni-37</t>
  </si>
  <si>
    <t>Uni-38</t>
  </si>
  <si>
    <t>Uni-39</t>
  </si>
  <si>
    <t>Uni-40</t>
  </si>
  <si>
    <t>Uni-41</t>
  </si>
  <si>
    <t>Uni-42</t>
  </si>
  <si>
    <t>Uni-43</t>
  </si>
  <si>
    <t>Uni-44</t>
  </si>
  <si>
    <t>Uni-45</t>
  </si>
  <si>
    <t>Uni-46</t>
  </si>
  <si>
    <t>Uni-47</t>
  </si>
  <si>
    <t>Uni-48</t>
  </si>
  <si>
    <t>Uni-49</t>
  </si>
  <si>
    <t>Uni-50</t>
  </si>
  <si>
    <t>i35</t>
  </si>
  <si>
    <t xml:space="preserve">      TOTAL EXPENDITURE APRIL</t>
  </si>
  <si>
    <t>i33-3</t>
  </si>
  <si>
    <t>Food</t>
  </si>
  <si>
    <t>x 50 Drinks</t>
  </si>
  <si>
    <t>Florence</t>
  </si>
  <si>
    <t>Travelling Expenses</t>
  </si>
  <si>
    <t>External Assistance</t>
  </si>
  <si>
    <t>Yaoundé-Abg Mbg</t>
  </si>
  <si>
    <t>2 men arrested with live collared mangabey in Douala</t>
  </si>
  <si>
    <t>Cameroon tribune E</t>
  </si>
  <si>
    <t>popoli newspaper F</t>
  </si>
  <si>
    <t>internet the Cameroon daily journal E</t>
  </si>
  <si>
    <t xml:space="preserve">Computer repairs </t>
  </si>
  <si>
    <t xml:space="preserve">x2 per of batteries </t>
  </si>
  <si>
    <t>x1 liquid pax</t>
  </si>
  <si>
    <t>x 2 packets of garbage backs</t>
  </si>
  <si>
    <t>x1 air freshener</t>
  </si>
  <si>
    <t>Labor day celebrations</t>
  </si>
  <si>
    <t>Labor day celebration</t>
  </si>
  <si>
    <t>200 x Photocopy</t>
  </si>
  <si>
    <t>x9 Office keys</t>
  </si>
  <si>
    <t>Office lock</t>
  </si>
  <si>
    <t>Office cleaner</t>
  </si>
  <si>
    <t>Yaounde- Bfssam</t>
  </si>
  <si>
    <t>USB key</t>
  </si>
  <si>
    <t>Fax</t>
  </si>
  <si>
    <t>$1=475CFA</t>
  </si>
  <si>
    <t>7-14/4/2014</t>
  </si>
  <si>
    <t>Local transport</t>
  </si>
  <si>
    <t>Herm-r</t>
  </si>
  <si>
    <t>Hermine</t>
  </si>
  <si>
    <t>Eme-r</t>
  </si>
  <si>
    <t>3/3</t>
  </si>
  <si>
    <t>4/3</t>
  </si>
  <si>
    <t>5/3</t>
  </si>
  <si>
    <t>Nadine</t>
  </si>
  <si>
    <t>Western unionn</t>
  </si>
  <si>
    <t>Arrey-10</t>
  </si>
  <si>
    <t>AmountCFA</t>
  </si>
  <si>
    <t>Donor</t>
  </si>
  <si>
    <t>Amount USD</t>
  </si>
  <si>
    <t>FWS</t>
  </si>
  <si>
    <t>Used</t>
  </si>
  <si>
    <t>FWS-Replication</t>
  </si>
  <si>
    <t>BornFree UK</t>
  </si>
  <si>
    <t>Rufford</t>
  </si>
  <si>
    <t>IFAW</t>
  </si>
  <si>
    <t>NEU Foundation</t>
  </si>
  <si>
    <t>WILD CAT</t>
  </si>
  <si>
    <t>TOTAL</t>
  </si>
  <si>
    <t>US FWS</t>
  </si>
  <si>
    <t>bf 2012</t>
  </si>
  <si>
    <t xml:space="preserve">Used January </t>
  </si>
  <si>
    <t>Used February</t>
  </si>
  <si>
    <t>Used March</t>
  </si>
  <si>
    <t>Used April</t>
  </si>
  <si>
    <t>Used May</t>
  </si>
  <si>
    <t>Used June</t>
  </si>
  <si>
    <t>Used July</t>
  </si>
  <si>
    <t>Donated August</t>
  </si>
  <si>
    <t>Used August</t>
  </si>
  <si>
    <t>Used September</t>
  </si>
  <si>
    <t>Used October</t>
  </si>
  <si>
    <t>Used November</t>
  </si>
  <si>
    <t>Used December</t>
  </si>
  <si>
    <t>Used January 2014</t>
  </si>
  <si>
    <t>Used February 2014</t>
  </si>
  <si>
    <t>Passing to April  2014</t>
  </si>
  <si>
    <t>US FWS-Replication</t>
  </si>
  <si>
    <t>BornFree Foundation</t>
  </si>
  <si>
    <t>BF 2013</t>
  </si>
  <si>
    <t>Donated January</t>
  </si>
  <si>
    <t>Used january</t>
  </si>
  <si>
    <t>donated February</t>
  </si>
  <si>
    <t>Used January</t>
  </si>
  <si>
    <t>used January</t>
  </si>
  <si>
    <t>used February</t>
  </si>
  <si>
    <t>Used march</t>
  </si>
  <si>
    <t>Donated June</t>
  </si>
  <si>
    <t>Used March 2014</t>
  </si>
  <si>
    <t>Donated March 2014</t>
  </si>
  <si>
    <t>Born free</t>
  </si>
  <si>
    <t xml:space="preserve">             </t>
  </si>
  <si>
    <t>Western union transfer</t>
  </si>
  <si>
    <t>12/2</t>
  </si>
  <si>
    <t>24/2</t>
  </si>
  <si>
    <t>Total</t>
  </si>
  <si>
    <t>Passing to May  2014</t>
  </si>
  <si>
    <t>Used April 2014</t>
  </si>
  <si>
    <t>Passing to May 2014</t>
  </si>
  <si>
    <t>Donated April 2014</t>
  </si>
  <si>
    <t>Money transferred to the Bank</t>
  </si>
  <si>
    <t>Bank commission+tax</t>
  </si>
  <si>
    <t>Transaction to the account</t>
  </si>
  <si>
    <t>Wild Cat</t>
  </si>
  <si>
    <t>Real Ex Rate =475</t>
  </si>
  <si>
    <t>Bank Ex Rate=475</t>
  </si>
  <si>
    <t>EWCA</t>
  </si>
  <si>
    <t>April</t>
  </si>
  <si>
    <t>Rent+Bills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</si>
</sst>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 numFmtId="176" formatCode="#,##0\ &quot;F&quot;;\-#,##0\ &quot;F&quot;"/>
    <numFmt numFmtId="177" formatCode="#,##0\ &quot;F&quot;;[Red]\-#,##0\ &quot;F&quot;"/>
    <numFmt numFmtId="178" formatCode="#,##0.00\ &quot;F&quot;;\-#,##0.00\ &quot;F&quot;"/>
    <numFmt numFmtId="179" formatCode="#,##0.00\ &quot;F&quot;;[Red]\-#,##0.00\ &quot;F&quot;"/>
    <numFmt numFmtId="180" formatCode="_-* #,##0\ &quot;F&quot;_-;\-* #,##0\ &quot;F&quot;_-;_-* &quot;-&quot;\ &quot;F&quot;_-;_-@_-"/>
    <numFmt numFmtId="181" formatCode="_-* #,##0\ _F_-;\-* #,##0\ _F_-;_-* &quot;-&quot;\ _F_-;_-@_-"/>
    <numFmt numFmtId="182" formatCode="_-* #,##0.00\ &quot;F&quot;_-;\-* #,##0.00\ &quot;F&quot;_-;_-* &quot;-&quot;??\ &quot;F&quot;_-;_-@_-"/>
    <numFmt numFmtId="183" formatCode="_-* #,##0.00\ _F_-;\-* #,##0.00\ _F_-;_-* &quot;-&quot;??\ _F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m/d"/>
    <numFmt numFmtId="193" formatCode="m/d/yy"/>
    <numFmt numFmtId="194" formatCode="#,##0;[Red]#,##0"/>
    <numFmt numFmtId="195" formatCode="#,##0_ ;[Red]\-#,##0\ "/>
    <numFmt numFmtId="196" formatCode="[$$-409]#,##0.0;[Red][$$-409]#,##0.0"/>
    <numFmt numFmtId="197" formatCode="[$$-409]#,##0;[Red][$$-409]#,##0"/>
    <numFmt numFmtId="198" formatCode="[$£-809]#,##0"/>
    <numFmt numFmtId="199" formatCode="#,##0.000"/>
    <numFmt numFmtId="200" formatCode="[$€-2]\ #,##0"/>
    <numFmt numFmtId="201" formatCode="#,##0.00;[Red]#,##0.00"/>
    <numFmt numFmtId="202" formatCode="&quot;$&quot;#,##0"/>
  </numFmts>
  <fonts count="67">
    <font>
      <sz val="10"/>
      <name val="Arial"/>
      <family val="0"/>
    </font>
    <font>
      <b/>
      <sz val="10"/>
      <name val="Arial"/>
      <family val="2"/>
    </font>
    <font>
      <sz val="10"/>
      <color indexed="12"/>
      <name val="Arial"/>
      <family val="2"/>
    </font>
    <font>
      <b/>
      <sz val="12"/>
      <name val="Arial"/>
      <family val="2"/>
    </font>
    <font>
      <b/>
      <sz val="12"/>
      <name val="Times New Roman"/>
      <family val="1"/>
    </font>
    <font>
      <sz val="12"/>
      <name val="Times New Roman"/>
      <family val="1"/>
    </font>
    <font>
      <sz val="10"/>
      <color indexed="22"/>
      <name val="Arial"/>
      <family val="2"/>
    </font>
    <font>
      <sz val="9"/>
      <name val="Arial"/>
      <family val="2"/>
    </font>
    <font>
      <b/>
      <sz val="9"/>
      <name val="Tahoma"/>
      <family val="2"/>
    </font>
    <font>
      <sz val="9"/>
      <name val="Tahoma"/>
      <family val="2"/>
    </font>
    <font>
      <b/>
      <sz val="8"/>
      <name val="Tahoma"/>
      <family val="2"/>
    </font>
    <font>
      <sz val="8"/>
      <name val="Tahoma"/>
      <family val="2"/>
    </font>
    <font>
      <u val="single"/>
      <sz val="10"/>
      <name val="Arial"/>
      <family val="2"/>
    </font>
    <font>
      <b/>
      <sz val="10"/>
      <color indexed="22"/>
      <name val="Arial"/>
      <family val="2"/>
    </font>
    <font>
      <sz val="10"/>
      <color indexed="8"/>
      <name val="Arial"/>
      <family val="2"/>
    </font>
    <font>
      <sz val="10"/>
      <color indexed="63"/>
      <name val="Arial"/>
      <family val="2"/>
    </font>
    <font>
      <b/>
      <sz val="10"/>
      <color indexed="60"/>
      <name val="Arial"/>
      <family val="2"/>
    </font>
    <font>
      <sz val="10"/>
      <color indexed="49"/>
      <name val="Arial"/>
      <family val="2"/>
    </font>
    <font>
      <u val="single"/>
      <sz val="10"/>
      <color indexed="12"/>
      <name val="Arial"/>
      <family val="2"/>
    </font>
    <font>
      <u val="single"/>
      <sz val="10"/>
      <color indexed="36"/>
      <name val="Arial"/>
      <family val="2"/>
    </font>
    <font>
      <sz val="8"/>
      <name val="Arial"/>
      <family val="2"/>
    </font>
    <font>
      <sz val="10"/>
      <color indexed="60"/>
      <name val="Arial"/>
      <family val="2"/>
    </font>
    <font>
      <sz val="10"/>
      <color indexed="50"/>
      <name val="Arial"/>
      <family val="2"/>
    </font>
    <font>
      <sz val="10"/>
      <color indexed="20"/>
      <name val="Arial"/>
      <family val="2"/>
    </font>
    <font>
      <sz val="10"/>
      <color indexed="17"/>
      <name val="Arial"/>
      <family val="2"/>
    </font>
    <font>
      <sz val="10"/>
      <color indexed="21"/>
      <name val="Arial"/>
      <family val="2"/>
    </font>
    <font>
      <sz val="10"/>
      <color indexed="15"/>
      <name val="Arial"/>
      <family val="2"/>
    </font>
    <font>
      <sz val="10"/>
      <color indexed="10"/>
      <name val="Arial"/>
      <family val="2"/>
    </font>
    <font>
      <sz val="9"/>
      <color indexed="60"/>
      <name val="Arial"/>
      <family val="2"/>
    </font>
    <font>
      <sz val="8"/>
      <color indexed="60"/>
      <name val="Arial"/>
      <family val="2"/>
    </font>
    <font>
      <sz val="8"/>
      <color indexed="20"/>
      <name val="Arial"/>
      <family val="2"/>
    </font>
    <font>
      <sz val="10"/>
      <color indexed="46"/>
      <name val="Arial"/>
      <family val="2"/>
    </font>
    <font>
      <sz val="9"/>
      <color indexed="46"/>
      <name val="Arial"/>
      <family val="2"/>
    </font>
    <font>
      <b/>
      <sz val="10"/>
      <color indexed="46"/>
      <name val="Arial"/>
      <family val="2"/>
    </font>
    <font>
      <sz val="10"/>
      <color indexed="51"/>
      <name val="Arial"/>
      <family val="2"/>
    </font>
    <font>
      <b/>
      <sz val="10"/>
      <color indexed="17"/>
      <name val="Arial"/>
      <family val="2"/>
    </font>
    <font>
      <sz val="9"/>
      <color indexed="17"/>
      <name val="Arial"/>
      <family val="2"/>
    </font>
    <font>
      <b/>
      <sz val="10"/>
      <color indexed="10"/>
      <name val="Arial"/>
      <family val="2"/>
    </font>
    <font>
      <sz val="9"/>
      <color indexed="10"/>
      <name val="Arial"/>
      <family val="2"/>
    </font>
    <font>
      <sz val="10"/>
      <color indexed="14"/>
      <name val="Arial"/>
      <family val="2"/>
    </font>
    <font>
      <b/>
      <sz val="10"/>
      <color indexed="14"/>
      <name val="Arial"/>
      <family val="2"/>
    </font>
    <font>
      <sz val="9"/>
      <color indexed="14"/>
      <name val="Arial"/>
      <family val="2"/>
    </font>
    <font>
      <sz val="9"/>
      <color indexed="20"/>
      <name val="Arial"/>
      <family val="2"/>
    </font>
    <font>
      <u val="single"/>
      <sz val="10"/>
      <color indexed="10"/>
      <name val="Arial"/>
      <family val="2"/>
    </font>
    <font>
      <b/>
      <sz val="10"/>
      <color indexed="40"/>
      <name val="Arial"/>
      <family val="2"/>
    </font>
    <font>
      <sz val="10"/>
      <color indexed="40"/>
      <name val="Arial"/>
      <family val="2"/>
    </font>
    <font>
      <b/>
      <sz val="10"/>
      <color indexed="49"/>
      <name val="Arial"/>
      <family val="2"/>
    </font>
    <font>
      <b/>
      <sz val="10"/>
      <color indexed="20"/>
      <name val="Arial"/>
      <family val="2"/>
    </font>
    <font>
      <b/>
      <sz val="10"/>
      <color indexed="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21"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54" fillId="0" borderId="0" applyNumberFormat="0" applyFill="0" applyBorder="0" applyAlignment="0" applyProtection="0"/>
    <xf numFmtId="0" fontId="19" fillId="0" borderId="0" applyNumberFormat="0" applyFill="0" applyBorder="0" applyAlignment="0" applyProtection="0"/>
    <xf numFmtId="0" fontId="55" fillId="4"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8"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22" borderId="0" applyNumberFormat="0" applyBorder="0" applyAlignment="0" applyProtection="0"/>
    <xf numFmtId="0" fontId="0" fillId="0" borderId="0">
      <alignment/>
      <protection/>
    </xf>
    <xf numFmtId="0" fontId="0" fillId="23" borderId="7" applyNumberFormat="0" applyFont="0" applyAlignment="0" applyProtection="0"/>
    <xf numFmtId="0" fontId="62" fillId="20"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34">
    <xf numFmtId="0" fontId="0" fillId="0" borderId="0" xfId="0" applyAlignment="1">
      <alignment/>
    </xf>
    <xf numFmtId="49" fontId="0" fillId="0" borderId="0" xfId="0" applyNumberFormat="1" applyAlignment="1">
      <alignment/>
    </xf>
    <xf numFmtId="0" fontId="0" fillId="0" borderId="0" xfId="0" applyBorder="1" applyAlignment="1">
      <alignment/>
    </xf>
    <xf numFmtId="194" fontId="1" fillId="0" borderId="0" xfId="0" applyNumberFormat="1" applyFont="1" applyAlignment="1">
      <alignment horizontal="center"/>
    </xf>
    <xf numFmtId="194" fontId="0" fillId="0" borderId="0" xfId="0" applyNumberFormat="1" applyAlignment="1">
      <alignment/>
    </xf>
    <xf numFmtId="3" fontId="0" fillId="0" borderId="0" xfId="0" applyNumberFormat="1" applyAlignment="1">
      <alignment/>
    </xf>
    <xf numFmtId="3" fontId="0" fillId="0" borderId="0" xfId="0" applyNumberFormat="1" applyAlignment="1" quotePrefix="1">
      <alignment/>
    </xf>
    <xf numFmtId="3" fontId="0" fillId="0" borderId="0" xfId="0" applyNumberFormat="1" applyFont="1" applyAlignment="1" quotePrefix="1">
      <alignment/>
    </xf>
    <xf numFmtId="3" fontId="2" fillId="0" borderId="0" xfId="0" applyNumberFormat="1" applyFont="1" applyAlignment="1">
      <alignment/>
    </xf>
    <xf numFmtId="3" fontId="3" fillId="0" borderId="0" xfId="0" applyNumberFormat="1" applyFont="1" applyAlignment="1">
      <alignment horizontal="center"/>
    </xf>
    <xf numFmtId="49" fontId="3" fillId="0" borderId="0" xfId="0" applyNumberFormat="1" applyFont="1" applyAlignment="1">
      <alignment horizontal="center"/>
    </xf>
    <xf numFmtId="49" fontId="4" fillId="0" borderId="0" xfId="0" applyNumberFormat="1" applyFont="1" applyAlignment="1">
      <alignment horizontal="center"/>
    </xf>
    <xf numFmtId="49" fontId="0" fillId="20" borderId="0" xfId="0" applyNumberFormat="1" applyFill="1" applyAlignment="1">
      <alignment/>
    </xf>
    <xf numFmtId="49" fontId="0" fillId="0" borderId="0" xfId="0" applyNumberFormat="1" applyFill="1" applyAlignment="1">
      <alignment/>
    </xf>
    <xf numFmtId="0" fontId="0" fillId="0" borderId="0" xfId="0" applyFill="1" applyAlignment="1">
      <alignment horizontal="center"/>
    </xf>
    <xf numFmtId="194" fontId="0" fillId="0" borderId="0" xfId="0" applyNumberFormat="1" applyFill="1" applyAlignment="1">
      <alignment/>
    </xf>
    <xf numFmtId="0" fontId="0" fillId="0" borderId="0" xfId="0" applyFill="1" applyAlignment="1">
      <alignment/>
    </xf>
    <xf numFmtId="49" fontId="0" fillId="20" borderId="0" xfId="0" applyNumberFormat="1" applyFill="1" applyAlignment="1">
      <alignment horizontal="center" shrinkToFit="1"/>
    </xf>
    <xf numFmtId="49" fontId="5" fillId="0" borderId="0" xfId="0" applyNumberFormat="1" applyFont="1" applyAlignment="1">
      <alignment/>
    </xf>
    <xf numFmtId="49" fontId="0" fillId="20" borderId="0" xfId="0" applyNumberFormat="1" applyFill="1" applyAlignment="1">
      <alignment horizontal="center"/>
    </xf>
    <xf numFmtId="3" fontId="0" fillId="20" borderId="0" xfId="0" applyNumberFormat="1" applyFill="1" applyAlignment="1">
      <alignment horizontal="center"/>
    </xf>
    <xf numFmtId="194" fontId="0" fillId="20" borderId="0" xfId="0" applyNumberFormat="1" applyFill="1" applyAlignment="1">
      <alignment/>
    </xf>
    <xf numFmtId="194" fontId="6" fillId="20" borderId="0" xfId="0" applyNumberFormat="1" applyFont="1" applyFill="1" applyAlignment="1">
      <alignment/>
    </xf>
    <xf numFmtId="196" fontId="0" fillId="0" borderId="0" xfId="0" applyNumberFormat="1" applyAlignment="1">
      <alignment/>
    </xf>
    <xf numFmtId="49" fontId="0" fillId="0" borderId="10" xfId="0" applyNumberFormat="1" applyBorder="1" applyAlignment="1">
      <alignment/>
    </xf>
    <xf numFmtId="3" fontId="0" fillId="0" borderId="10" xfId="0" applyNumberFormat="1" applyBorder="1" applyAlignment="1">
      <alignment/>
    </xf>
    <xf numFmtId="194" fontId="0" fillId="0" borderId="10" xfId="0" applyNumberFormat="1" applyFont="1" applyBorder="1" applyAlignment="1">
      <alignment/>
    </xf>
    <xf numFmtId="49" fontId="0" fillId="0" borderId="10" xfId="0" applyNumberFormat="1" applyBorder="1" applyAlignment="1">
      <alignment horizontal="center" shrinkToFit="1"/>
    </xf>
    <xf numFmtId="49" fontId="0" fillId="0" borderId="0" xfId="0" applyNumberFormat="1" applyAlignment="1">
      <alignment horizontal="center"/>
    </xf>
    <xf numFmtId="49" fontId="0" fillId="0" borderId="10" xfId="0" applyNumberFormat="1" applyBorder="1" applyAlignment="1">
      <alignment horizontal="center"/>
    </xf>
    <xf numFmtId="3" fontId="0" fillId="0" borderId="0" xfId="0" applyNumberFormat="1" applyFill="1" applyAlignment="1">
      <alignment/>
    </xf>
    <xf numFmtId="49" fontId="0" fillId="0" borderId="0" xfId="0" applyNumberFormat="1" applyFill="1" applyAlignment="1">
      <alignment horizontal="center"/>
    </xf>
    <xf numFmtId="49" fontId="0"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horizontal="center"/>
    </xf>
    <xf numFmtId="1" fontId="0" fillId="0" borderId="0" xfId="0" applyNumberFormat="1" applyAlignment="1">
      <alignment/>
    </xf>
    <xf numFmtId="1" fontId="0" fillId="0" borderId="0" xfId="0" applyNumberFormat="1" applyFill="1" applyAlignment="1">
      <alignment/>
    </xf>
    <xf numFmtId="1" fontId="0" fillId="0" borderId="0" xfId="0" applyNumberFormat="1" applyBorder="1" applyAlignment="1">
      <alignment/>
    </xf>
    <xf numFmtId="0" fontId="0" fillId="0" borderId="0" xfId="0" applyFill="1" applyBorder="1" applyAlignment="1">
      <alignment/>
    </xf>
    <xf numFmtId="3" fontId="0" fillId="0" borderId="0" xfId="0" applyNumberFormat="1" applyFont="1" applyAlignment="1">
      <alignment/>
    </xf>
    <xf numFmtId="49" fontId="6" fillId="0" borderId="0" xfId="0" applyNumberFormat="1" applyFont="1" applyFill="1" applyAlignment="1">
      <alignment/>
    </xf>
    <xf numFmtId="0" fontId="6" fillId="0" borderId="0" xfId="0" applyFont="1" applyFill="1" applyAlignment="1">
      <alignment/>
    </xf>
    <xf numFmtId="49" fontId="0" fillId="0" borderId="11" xfId="0" applyNumberFormat="1" applyBorder="1" applyAlignment="1">
      <alignment/>
    </xf>
    <xf numFmtId="3" fontId="1" fillId="0" borderId="11" xfId="0" applyNumberFormat="1" applyFont="1" applyBorder="1" applyAlignment="1">
      <alignment/>
    </xf>
    <xf numFmtId="49" fontId="0" fillId="0" borderId="11" xfId="0" applyNumberFormat="1" applyFont="1" applyBorder="1" applyAlignment="1">
      <alignment/>
    </xf>
    <xf numFmtId="49" fontId="1" fillId="0" borderId="11" xfId="0" applyNumberFormat="1" applyFont="1" applyFill="1" applyBorder="1" applyAlignment="1">
      <alignment/>
    </xf>
    <xf numFmtId="49" fontId="0" fillId="0" borderId="11" xfId="0" applyNumberFormat="1" applyFont="1" applyFill="1" applyBorder="1" applyAlignment="1">
      <alignment/>
    </xf>
    <xf numFmtId="49" fontId="0" fillId="0" borderId="11" xfId="0" applyNumberFormat="1" applyFont="1" applyFill="1" applyBorder="1" applyAlignment="1">
      <alignment horizontal="left"/>
    </xf>
    <xf numFmtId="49" fontId="0" fillId="0" borderId="11" xfId="0" applyNumberFormat="1" applyFont="1" applyBorder="1" applyAlignment="1">
      <alignment/>
    </xf>
    <xf numFmtId="3" fontId="7" fillId="0" borderId="11" xfId="0" applyNumberFormat="1" applyFont="1" applyBorder="1" applyAlignment="1">
      <alignment/>
    </xf>
    <xf numFmtId="196" fontId="0" fillId="0" borderId="11" xfId="0" applyNumberFormat="1" applyFont="1" applyBorder="1" applyAlignment="1">
      <alignment/>
    </xf>
    <xf numFmtId="0" fontId="0" fillId="0" borderId="11" xfId="0" applyBorder="1" applyAlignment="1">
      <alignment/>
    </xf>
    <xf numFmtId="0" fontId="0" fillId="0" borderId="11" xfId="0" applyBorder="1" applyAlignment="1">
      <alignment/>
    </xf>
    <xf numFmtId="3" fontId="0" fillId="20" borderId="0" xfId="0" applyNumberFormat="1" applyFill="1" applyAlignment="1">
      <alignment/>
    </xf>
    <xf numFmtId="49" fontId="0" fillId="20" borderId="0" xfId="0" applyNumberFormat="1" applyFont="1" applyFill="1" applyAlignment="1">
      <alignment/>
    </xf>
    <xf numFmtId="196" fontId="0" fillId="20" borderId="0" xfId="0" applyNumberFormat="1" applyFill="1" applyAlignment="1">
      <alignment/>
    </xf>
    <xf numFmtId="0" fontId="0" fillId="20" borderId="0" xfId="0" applyFill="1" applyAlignment="1">
      <alignment/>
    </xf>
    <xf numFmtId="49" fontId="1" fillId="20" borderId="0" xfId="0" applyNumberFormat="1" applyFont="1" applyFill="1" applyAlignment="1">
      <alignment/>
    </xf>
    <xf numFmtId="3" fontId="1" fillId="20" borderId="0" xfId="0" applyNumberFormat="1" applyFont="1" applyFill="1" applyAlignment="1">
      <alignment/>
    </xf>
    <xf numFmtId="49" fontId="1" fillId="20" borderId="0" xfId="0" applyNumberFormat="1" applyFont="1" applyFill="1" applyAlignment="1">
      <alignment horizontal="center"/>
    </xf>
    <xf numFmtId="49" fontId="1" fillId="20" borderId="0" xfId="0" applyNumberFormat="1" applyFont="1" applyFill="1" applyAlignment="1">
      <alignment horizontal="left"/>
    </xf>
    <xf numFmtId="196" fontId="1" fillId="20" borderId="0" xfId="0" applyNumberFormat="1" applyFont="1" applyFill="1" applyAlignment="1">
      <alignment/>
    </xf>
    <xf numFmtId="0" fontId="1" fillId="20" borderId="0" xfId="0" applyFont="1" applyFill="1" applyAlignment="1">
      <alignment/>
    </xf>
    <xf numFmtId="3" fontId="0" fillId="20" borderId="0" xfId="0" applyNumberFormat="1" applyFont="1" applyFill="1" applyAlignment="1">
      <alignment/>
    </xf>
    <xf numFmtId="49" fontId="0" fillId="0" borderId="0" xfId="0" applyNumberFormat="1" applyFont="1" applyAlignment="1">
      <alignment horizontal="center"/>
    </xf>
    <xf numFmtId="49" fontId="0" fillId="0" borderId="0" xfId="0" applyNumberFormat="1" applyFont="1" applyAlignment="1">
      <alignment/>
    </xf>
    <xf numFmtId="0" fontId="0" fillId="0" borderId="0" xfId="0" applyFont="1" applyAlignment="1">
      <alignment/>
    </xf>
    <xf numFmtId="3" fontId="12" fillId="0" borderId="0" xfId="0" applyNumberFormat="1" applyFont="1" applyAlignment="1">
      <alignment/>
    </xf>
    <xf numFmtId="3" fontId="1" fillId="0" borderId="0" xfId="0" applyNumberFormat="1" applyFont="1" applyFill="1" applyAlignment="1">
      <alignment/>
    </xf>
    <xf numFmtId="3" fontId="0" fillId="0" borderId="0" xfId="0" applyNumberFormat="1" applyFont="1" applyFill="1" applyAlignment="1">
      <alignment/>
    </xf>
    <xf numFmtId="49" fontId="13" fillId="0" borderId="0" xfId="0" applyNumberFormat="1" applyFont="1" applyFill="1" applyAlignment="1">
      <alignment/>
    </xf>
    <xf numFmtId="3" fontId="14" fillId="0" borderId="0" xfId="0" applyNumberFormat="1" applyFont="1" applyAlignment="1">
      <alignment/>
    </xf>
    <xf numFmtId="49" fontId="12" fillId="0" borderId="0" xfId="0" applyNumberFormat="1" applyFont="1" applyAlignment="1">
      <alignment/>
    </xf>
    <xf numFmtId="0" fontId="0" fillId="0" borderId="0" xfId="0" applyFont="1" applyFill="1" applyAlignment="1">
      <alignment/>
    </xf>
    <xf numFmtId="1" fontId="0" fillId="0" borderId="0" xfId="0" applyNumberFormat="1" applyFont="1" applyFill="1" applyAlignment="1">
      <alignment/>
    </xf>
    <xf numFmtId="1" fontId="0" fillId="0" borderId="0" xfId="0" applyNumberFormat="1" applyFont="1" applyAlignment="1">
      <alignment/>
    </xf>
    <xf numFmtId="196" fontId="0" fillId="0" borderId="0" xfId="0" applyNumberFormat="1" applyFont="1" applyAlignment="1">
      <alignment/>
    </xf>
    <xf numFmtId="49" fontId="0" fillId="0" borderId="0" xfId="0" applyNumberFormat="1" applyAlignment="1">
      <alignment/>
    </xf>
    <xf numFmtId="49" fontId="0" fillId="0" borderId="0" xfId="0" applyNumberFormat="1" applyFont="1" applyFill="1" applyAlignment="1">
      <alignment horizontal="left"/>
    </xf>
    <xf numFmtId="49" fontId="0" fillId="20" borderId="0" xfId="0" applyNumberFormat="1" applyFont="1" applyFill="1" applyAlignment="1">
      <alignment horizontal="center"/>
    </xf>
    <xf numFmtId="49" fontId="0" fillId="20" borderId="0" xfId="0" applyNumberFormat="1" applyFont="1" applyFill="1" applyAlignment="1">
      <alignment horizontal="left"/>
    </xf>
    <xf numFmtId="49" fontId="0" fillId="20" borderId="0" xfId="0" applyNumberFormat="1" applyFont="1" applyFill="1" applyAlignment="1">
      <alignment/>
    </xf>
    <xf numFmtId="0" fontId="0" fillId="20" borderId="0" xfId="0" applyFont="1" applyFill="1" applyAlignment="1">
      <alignment/>
    </xf>
    <xf numFmtId="49" fontId="0" fillId="0" borderId="0" xfId="0" applyNumberFormat="1" applyFont="1" applyAlignment="1">
      <alignment horizontal="center"/>
    </xf>
    <xf numFmtId="49" fontId="0" fillId="0" borderId="0" xfId="0" applyNumberFormat="1" applyFill="1" applyBorder="1" applyAlignment="1">
      <alignment/>
    </xf>
    <xf numFmtId="3" fontId="1" fillId="0" borderId="12" xfId="0" applyNumberFormat="1" applyFont="1" applyFill="1" applyBorder="1" applyAlignment="1">
      <alignment/>
    </xf>
    <xf numFmtId="49" fontId="0" fillId="0" borderId="12" xfId="0" applyNumberFormat="1" applyFill="1" applyBorder="1" applyAlignment="1">
      <alignment/>
    </xf>
    <xf numFmtId="49" fontId="1" fillId="0" borderId="12" xfId="0" applyNumberFormat="1" applyFont="1" applyFill="1" applyBorder="1" applyAlignment="1">
      <alignment horizontal="center"/>
    </xf>
    <xf numFmtId="49" fontId="0" fillId="0" borderId="12" xfId="0" applyNumberFormat="1" applyFont="1" applyFill="1" applyBorder="1" applyAlignment="1">
      <alignment/>
    </xf>
    <xf numFmtId="49" fontId="0" fillId="0" borderId="12" xfId="0" applyNumberFormat="1" applyFont="1" applyFill="1" applyBorder="1" applyAlignment="1">
      <alignment horizontal="left"/>
    </xf>
    <xf numFmtId="49" fontId="0" fillId="0" borderId="12" xfId="0" applyNumberFormat="1" applyFill="1" applyBorder="1" applyAlignment="1">
      <alignment/>
    </xf>
    <xf numFmtId="3" fontId="0" fillId="0" borderId="12" xfId="0" applyNumberFormat="1" applyFont="1" applyFill="1" applyBorder="1" applyAlignment="1">
      <alignment/>
    </xf>
    <xf numFmtId="197" fontId="0" fillId="0" borderId="12" xfId="0" applyNumberFormat="1" applyFont="1" applyFill="1" applyBorder="1" applyAlignment="1">
      <alignment/>
    </xf>
    <xf numFmtId="0" fontId="0" fillId="0" borderId="0" xfId="0" applyFill="1" applyBorder="1" applyAlignment="1">
      <alignment/>
    </xf>
    <xf numFmtId="3" fontId="1" fillId="0" borderId="0" xfId="0" applyNumberFormat="1" applyFont="1" applyFill="1" applyBorder="1" applyAlignment="1">
      <alignment/>
    </xf>
    <xf numFmtId="49" fontId="1" fillId="0" borderId="12" xfId="0" applyNumberFormat="1" applyFont="1" applyFill="1" applyBorder="1" applyAlignment="1">
      <alignment horizontal="left"/>
    </xf>
    <xf numFmtId="49" fontId="1" fillId="0" borderId="12" xfId="0" applyNumberFormat="1" applyFont="1" applyFill="1" applyBorder="1" applyAlignment="1">
      <alignment/>
    </xf>
    <xf numFmtId="49" fontId="0" fillId="0" borderId="12" xfId="0" applyNumberFormat="1" applyFill="1" applyBorder="1" applyAlignment="1">
      <alignment horizontal="center"/>
    </xf>
    <xf numFmtId="49" fontId="0" fillId="0" borderId="0" xfId="0" applyNumberFormat="1" applyFill="1" applyAlignment="1">
      <alignment/>
    </xf>
    <xf numFmtId="196" fontId="0" fillId="0" borderId="0" xfId="0" applyNumberFormat="1" applyFill="1" applyAlignment="1">
      <alignment/>
    </xf>
    <xf numFmtId="0" fontId="0" fillId="0" borderId="0" xfId="0" applyFill="1" applyAlignment="1">
      <alignment/>
    </xf>
    <xf numFmtId="3" fontId="1" fillId="0" borderId="11" xfId="0" applyNumberFormat="1" applyFont="1" applyFill="1" applyBorder="1" applyAlignment="1">
      <alignment/>
    </xf>
    <xf numFmtId="49" fontId="1" fillId="0" borderId="11" xfId="0" applyNumberFormat="1" applyFont="1" applyBorder="1" applyAlignment="1">
      <alignment/>
    </xf>
    <xf numFmtId="49" fontId="0" fillId="0" borderId="11" xfId="0" applyNumberFormat="1" applyFill="1" applyBorder="1" applyAlignment="1">
      <alignment horizontal="center"/>
    </xf>
    <xf numFmtId="49" fontId="0" fillId="0" borderId="11" xfId="0" applyNumberFormat="1" applyFill="1" applyBorder="1" applyAlignment="1">
      <alignment/>
    </xf>
    <xf numFmtId="49" fontId="0" fillId="0" borderId="11" xfId="0" applyNumberFormat="1" applyBorder="1" applyAlignment="1">
      <alignment/>
    </xf>
    <xf numFmtId="3" fontId="0" fillId="0" borderId="11" xfId="0" applyNumberFormat="1" applyBorder="1" applyAlignment="1">
      <alignment/>
    </xf>
    <xf numFmtId="196" fontId="0" fillId="0" borderId="11" xfId="0" applyNumberFormat="1" applyBorder="1" applyAlignment="1">
      <alignment/>
    </xf>
    <xf numFmtId="196" fontId="0" fillId="0" borderId="0" xfId="0" applyNumberFormat="1" applyFont="1" applyFill="1" applyAlignment="1">
      <alignment/>
    </xf>
    <xf numFmtId="49" fontId="0" fillId="0" borderId="0" xfId="0" applyNumberFormat="1" applyFill="1" applyAlignment="1">
      <alignment horizontal="left"/>
    </xf>
    <xf numFmtId="49" fontId="6" fillId="0" borderId="0" xfId="0" applyNumberFormat="1" applyFont="1" applyFill="1" applyAlignment="1">
      <alignment/>
    </xf>
    <xf numFmtId="49" fontId="14" fillId="0" borderId="0" xfId="0" applyNumberFormat="1" applyFont="1" applyFill="1" applyAlignment="1">
      <alignment/>
    </xf>
    <xf numFmtId="0" fontId="6" fillId="0" borderId="0" xfId="0" applyFont="1" applyFill="1" applyAlignment="1">
      <alignment/>
    </xf>
    <xf numFmtId="0" fontId="15" fillId="0" borderId="0" xfId="0" applyFont="1" applyFill="1" applyAlignment="1">
      <alignment/>
    </xf>
    <xf numFmtId="1" fontId="0" fillId="0" borderId="0" xfId="0" applyNumberFormat="1" applyFont="1" applyFill="1" applyBorder="1" applyAlignment="1">
      <alignment/>
    </xf>
    <xf numFmtId="0" fontId="0" fillId="21" borderId="0" xfId="0" applyFill="1" applyAlignment="1">
      <alignment/>
    </xf>
    <xf numFmtId="1" fontId="0" fillId="0" borderId="0" xfId="0" applyNumberFormat="1" applyFill="1" applyBorder="1" applyAlignment="1">
      <alignment/>
    </xf>
    <xf numFmtId="1" fontId="0" fillId="20" borderId="0" xfId="0" applyNumberFormat="1" applyFont="1" applyFill="1" applyAlignment="1">
      <alignment/>
    </xf>
    <xf numFmtId="196" fontId="0" fillId="20" borderId="0" xfId="0" applyNumberFormat="1" applyFont="1" applyFill="1" applyAlignment="1">
      <alignment/>
    </xf>
    <xf numFmtId="49" fontId="0" fillId="20" borderId="0" xfId="57" applyNumberFormat="1" applyFont="1" applyFill="1">
      <alignment/>
      <protection/>
    </xf>
    <xf numFmtId="3" fontId="0" fillId="0" borderId="0" xfId="0" applyNumberFormat="1" applyBorder="1" applyAlignment="1">
      <alignment/>
    </xf>
    <xf numFmtId="3" fontId="0" fillId="0" borderId="13" xfId="0" applyNumberFormat="1" applyBorder="1" applyAlignment="1">
      <alignment/>
    </xf>
    <xf numFmtId="3" fontId="0" fillId="0" borderId="13" xfId="0" applyNumberFormat="1" applyFont="1" applyBorder="1" applyAlignment="1" quotePrefix="1">
      <alignment/>
    </xf>
    <xf numFmtId="3" fontId="0" fillId="0" borderId="0" xfId="0" applyNumberFormat="1" applyBorder="1" applyAlignment="1" quotePrefix="1">
      <alignment/>
    </xf>
    <xf numFmtId="49" fontId="0" fillId="0" borderId="13" xfId="0" applyNumberFormat="1" applyBorder="1" applyAlignment="1">
      <alignment/>
    </xf>
    <xf numFmtId="3" fontId="0" fillId="0" borderId="13" xfId="0" applyNumberFormat="1" applyBorder="1" applyAlignment="1" quotePrefix="1">
      <alignment/>
    </xf>
    <xf numFmtId="49" fontId="0" fillId="0" borderId="13" xfId="0" applyNumberFormat="1" applyBorder="1" applyAlignment="1">
      <alignment horizontal="center"/>
    </xf>
    <xf numFmtId="194" fontId="0" fillId="0" borderId="13" xfId="0" applyNumberFormat="1" applyBorder="1" applyAlignment="1">
      <alignment/>
    </xf>
    <xf numFmtId="3" fontId="0" fillId="0" borderId="14" xfId="0" applyNumberFormat="1" applyBorder="1" applyAlignment="1">
      <alignment/>
    </xf>
    <xf numFmtId="49" fontId="0" fillId="20" borderId="0" xfId="0" applyNumberFormat="1" applyFont="1" applyFill="1" applyAlignment="1">
      <alignment/>
    </xf>
    <xf numFmtId="3" fontId="0" fillId="20" borderId="0" xfId="0" applyNumberFormat="1" applyFont="1" applyFill="1" applyAlignment="1">
      <alignment/>
    </xf>
    <xf numFmtId="49" fontId="0" fillId="20" borderId="0" xfId="0" applyNumberFormat="1" applyFont="1" applyFill="1" applyAlignment="1">
      <alignment horizontal="center"/>
    </xf>
    <xf numFmtId="196" fontId="0" fillId="20" borderId="0" xfId="0" applyNumberFormat="1" applyFont="1" applyFill="1" applyAlignment="1">
      <alignment/>
    </xf>
    <xf numFmtId="0" fontId="0" fillId="20" borderId="0" xfId="0" applyFont="1" applyFill="1" applyAlignment="1">
      <alignment/>
    </xf>
    <xf numFmtId="49" fontId="14" fillId="0" borderId="0" xfId="0" applyNumberFormat="1" applyFont="1" applyAlignment="1">
      <alignment/>
    </xf>
    <xf numFmtId="49" fontId="14" fillId="0" borderId="0" xfId="0" applyNumberFormat="1" applyFont="1" applyAlignment="1">
      <alignment horizontal="center"/>
    </xf>
    <xf numFmtId="0" fontId="14" fillId="0" borderId="0" xfId="0" applyFont="1" applyAlignment="1">
      <alignment/>
    </xf>
    <xf numFmtId="3" fontId="0" fillId="0" borderId="0" xfId="0" applyNumberFormat="1" applyFont="1" applyFill="1" applyBorder="1" applyAlignment="1">
      <alignment horizontal="left"/>
    </xf>
    <xf numFmtId="49" fontId="0" fillId="0" borderId="0" xfId="0" applyNumberFormat="1" applyFont="1" applyFill="1" applyBorder="1" applyAlignment="1">
      <alignment horizontal="left"/>
    </xf>
    <xf numFmtId="49" fontId="0" fillId="0" borderId="0" xfId="0" applyNumberFormat="1" applyFill="1" applyBorder="1" applyAlignment="1">
      <alignment horizontal="left"/>
    </xf>
    <xf numFmtId="49" fontId="0" fillId="20" borderId="0" xfId="0" applyNumberFormat="1" applyFont="1" applyFill="1" applyBorder="1" applyAlignment="1">
      <alignment horizontal="left"/>
    </xf>
    <xf numFmtId="49" fontId="1" fillId="0" borderId="0" xfId="0" applyNumberFormat="1" applyFont="1" applyFill="1" applyAlignment="1">
      <alignment/>
    </xf>
    <xf numFmtId="3" fontId="1" fillId="0" borderId="0" xfId="0" applyNumberFormat="1" applyFont="1" applyFill="1" applyAlignment="1">
      <alignment/>
    </xf>
    <xf numFmtId="49" fontId="1" fillId="0" borderId="0" xfId="0" applyNumberFormat="1" applyFont="1" applyFill="1" applyAlignment="1">
      <alignment horizontal="left"/>
    </xf>
    <xf numFmtId="49" fontId="1" fillId="0" borderId="0" xfId="0" applyNumberFormat="1" applyFont="1" applyFill="1" applyAlignment="1">
      <alignment/>
    </xf>
    <xf numFmtId="196" fontId="1" fillId="0" borderId="0" xfId="0" applyNumberFormat="1" applyFont="1" applyFill="1" applyAlignment="1">
      <alignment/>
    </xf>
    <xf numFmtId="0" fontId="1" fillId="0" borderId="0" xfId="0" applyFont="1" applyFill="1" applyAlignment="1">
      <alignment/>
    </xf>
    <xf numFmtId="49" fontId="0" fillId="0"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Alignment="1">
      <alignment horizontal="left"/>
    </xf>
    <xf numFmtId="3" fontId="0" fillId="0" borderId="0" xfId="0" applyNumberFormat="1" applyFont="1" applyFill="1" applyBorder="1" applyAlignment="1">
      <alignment/>
    </xf>
    <xf numFmtId="49" fontId="0" fillId="0" borderId="11" xfId="0" applyNumberFormat="1" applyFont="1" applyBorder="1" applyAlignment="1">
      <alignment horizontal="left"/>
    </xf>
    <xf numFmtId="3" fontId="0" fillId="0" borderId="11" xfId="0" applyNumberFormat="1" applyFont="1" applyFill="1" applyBorder="1" applyAlignment="1">
      <alignment/>
    </xf>
    <xf numFmtId="196" fontId="0" fillId="0" borderId="11" xfId="0" applyNumberFormat="1" applyFont="1" applyFill="1" applyBorder="1" applyAlignment="1">
      <alignment/>
    </xf>
    <xf numFmtId="0" fontId="0" fillId="0" borderId="11" xfId="0" applyFont="1" applyBorder="1" applyAlignment="1">
      <alignment/>
    </xf>
    <xf numFmtId="0" fontId="0" fillId="0" borderId="0" xfId="0" applyFont="1" applyFill="1" applyAlignment="1">
      <alignment/>
    </xf>
    <xf numFmtId="3" fontId="17" fillId="0" borderId="0" xfId="0" applyNumberFormat="1" applyFont="1" applyFill="1" applyAlignment="1">
      <alignment/>
    </xf>
    <xf numFmtId="3" fontId="17" fillId="20" borderId="0" xfId="0" applyNumberFormat="1" applyFont="1" applyFill="1" applyAlignment="1">
      <alignment/>
    </xf>
    <xf numFmtId="3" fontId="17" fillId="0" borderId="0" xfId="0" applyNumberFormat="1" applyFont="1" applyAlignment="1">
      <alignment/>
    </xf>
    <xf numFmtId="49" fontId="0" fillId="0" borderId="0" xfId="0" applyNumberFormat="1" applyAlignment="1">
      <alignment horizontal="left"/>
    </xf>
    <xf numFmtId="49" fontId="0" fillId="0" borderId="11" xfId="0" applyNumberFormat="1" applyBorder="1" applyAlignment="1">
      <alignment horizontal="center"/>
    </xf>
    <xf numFmtId="49" fontId="0" fillId="0" borderId="0" xfId="0" applyNumberFormat="1" applyFont="1" applyFill="1" applyAlignment="1">
      <alignment/>
    </xf>
    <xf numFmtId="49" fontId="0" fillId="0" borderId="11" xfId="0" applyNumberFormat="1" applyBorder="1" applyAlignment="1">
      <alignment horizontal="left"/>
    </xf>
    <xf numFmtId="196" fontId="20" fillId="0" borderId="11" xfId="0" applyNumberFormat="1" applyFont="1" applyBorder="1" applyAlignment="1">
      <alignment/>
    </xf>
    <xf numFmtId="0" fontId="21" fillId="0" borderId="0" xfId="0" applyFont="1" applyFill="1" applyAlignment="1">
      <alignment/>
    </xf>
    <xf numFmtId="3" fontId="0" fillId="0" borderId="12" xfId="0" applyNumberFormat="1" applyFont="1" applyBorder="1" applyAlignment="1">
      <alignment/>
    </xf>
    <xf numFmtId="49" fontId="0" fillId="0" borderId="12" xfId="0" applyNumberFormat="1" applyBorder="1" applyAlignment="1">
      <alignment/>
    </xf>
    <xf numFmtId="49" fontId="0" fillId="0" borderId="12" xfId="0" applyNumberFormat="1" applyFont="1" applyBorder="1" applyAlignment="1">
      <alignment horizontal="left"/>
    </xf>
    <xf numFmtId="49" fontId="0" fillId="0" borderId="12" xfId="0" applyNumberFormat="1" applyBorder="1" applyAlignment="1">
      <alignment horizontal="left"/>
    </xf>
    <xf numFmtId="3" fontId="0" fillId="0" borderId="12" xfId="0" applyNumberFormat="1" applyBorder="1" applyAlignment="1">
      <alignment/>
    </xf>
    <xf numFmtId="196" fontId="0" fillId="0" borderId="12" xfId="0" applyNumberFormat="1" applyBorder="1" applyAlignment="1">
      <alignment/>
    </xf>
    <xf numFmtId="196" fontId="0" fillId="0" borderId="0" xfId="0" applyNumberFormat="1" applyBorder="1" applyAlignment="1">
      <alignment/>
    </xf>
    <xf numFmtId="49" fontId="22" fillId="0" borderId="0" xfId="0" applyNumberFormat="1" applyFont="1" applyFill="1" applyAlignment="1">
      <alignment/>
    </xf>
    <xf numFmtId="3" fontId="23" fillId="0" borderId="12" xfId="0" applyNumberFormat="1" applyFont="1" applyFill="1" applyBorder="1" applyAlignment="1">
      <alignment/>
    </xf>
    <xf numFmtId="49" fontId="23" fillId="0" borderId="12" xfId="0" applyNumberFormat="1" applyFont="1" applyFill="1" applyBorder="1" applyAlignment="1">
      <alignment/>
    </xf>
    <xf numFmtId="49" fontId="22" fillId="0" borderId="12" xfId="0" applyNumberFormat="1" applyFont="1" applyBorder="1" applyAlignment="1">
      <alignment horizontal="left"/>
    </xf>
    <xf numFmtId="49" fontId="21" fillId="0" borderId="0" xfId="0" applyNumberFormat="1" applyFont="1" applyFill="1" applyAlignment="1">
      <alignment/>
    </xf>
    <xf numFmtId="3" fontId="21" fillId="0" borderId="12" xfId="0" applyNumberFormat="1" applyFont="1" applyFill="1" applyBorder="1" applyAlignment="1">
      <alignment/>
    </xf>
    <xf numFmtId="49" fontId="21" fillId="0" borderId="12" xfId="0" applyNumberFormat="1" applyFont="1" applyFill="1" applyBorder="1" applyAlignment="1">
      <alignment/>
    </xf>
    <xf numFmtId="49" fontId="21" fillId="0" borderId="12" xfId="0" applyNumberFormat="1" applyFont="1" applyBorder="1" applyAlignment="1">
      <alignment horizontal="left"/>
    </xf>
    <xf numFmtId="196" fontId="21" fillId="0" borderId="0" xfId="0" applyNumberFormat="1" applyFont="1" applyBorder="1" applyAlignment="1">
      <alignment/>
    </xf>
    <xf numFmtId="0" fontId="21" fillId="0" borderId="0" xfId="0" applyFont="1" applyAlignment="1">
      <alignment/>
    </xf>
    <xf numFmtId="0" fontId="21" fillId="20" borderId="0" xfId="0" applyFont="1" applyFill="1" applyAlignment="1">
      <alignment/>
    </xf>
    <xf numFmtId="3" fontId="17" fillId="0" borderId="12" xfId="0" applyNumberFormat="1" applyFont="1" applyFill="1" applyBorder="1" applyAlignment="1">
      <alignment/>
    </xf>
    <xf numFmtId="49" fontId="17" fillId="0" borderId="12" xfId="0" applyNumberFormat="1" applyFont="1" applyFill="1" applyBorder="1" applyAlignment="1">
      <alignment/>
    </xf>
    <xf numFmtId="49" fontId="17" fillId="0" borderId="12" xfId="0" applyNumberFormat="1" applyFont="1" applyFill="1" applyBorder="1" applyAlignment="1">
      <alignment horizontal="left"/>
    </xf>
    <xf numFmtId="196" fontId="17" fillId="0" borderId="0" xfId="0" applyNumberFormat="1" applyFont="1" applyFill="1" applyBorder="1" applyAlignment="1">
      <alignment/>
    </xf>
    <xf numFmtId="0" fontId="17" fillId="0" borderId="0" xfId="0" applyFont="1" applyBorder="1" applyAlignment="1">
      <alignment/>
    </xf>
    <xf numFmtId="0" fontId="17" fillId="0" borderId="0" xfId="0" applyFont="1" applyAlignment="1">
      <alignment/>
    </xf>
    <xf numFmtId="3" fontId="24" fillId="0" borderId="0" xfId="0" applyNumberFormat="1" applyFont="1" applyFill="1" applyAlignment="1">
      <alignment/>
    </xf>
    <xf numFmtId="3" fontId="24" fillId="0" borderId="12" xfId="0" applyNumberFormat="1" applyFont="1" applyFill="1" applyBorder="1" applyAlignment="1">
      <alignment/>
    </xf>
    <xf numFmtId="49" fontId="24" fillId="0" borderId="12" xfId="0" applyNumberFormat="1" applyFont="1" applyFill="1" applyBorder="1" applyAlignment="1">
      <alignment/>
    </xf>
    <xf numFmtId="49" fontId="24" fillId="0" borderId="12" xfId="0" applyNumberFormat="1" applyFont="1" applyFill="1" applyBorder="1" applyAlignment="1">
      <alignment horizontal="left"/>
    </xf>
    <xf numFmtId="196" fontId="24" fillId="0" borderId="0" xfId="0" applyNumberFormat="1" applyFont="1" applyFill="1" applyBorder="1" applyAlignment="1">
      <alignment/>
    </xf>
    <xf numFmtId="0" fontId="24" fillId="0" borderId="0" xfId="0" applyFont="1" applyBorder="1" applyAlignment="1">
      <alignment/>
    </xf>
    <xf numFmtId="0" fontId="24" fillId="0" borderId="0" xfId="0" applyFont="1" applyAlignment="1">
      <alignment/>
    </xf>
    <xf numFmtId="3" fontId="25" fillId="0" borderId="0" xfId="0" applyNumberFormat="1" applyFont="1" applyFill="1" applyAlignment="1">
      <alignment/>
    </xf>
    <xf numFmtId="3" fontId="25" fillId="0" borderId="12" xfId="0" applyNumberFormat="1" applyFont="1" applyFill="1" applyBorder="1" applyAlignment="1">
      <alignment/>
    </xf>
    <xf numFmtId="49" fontId="25" fillId="0" borderId="12" xfId="0" applyNumberFormat="1" applyFont="1" applyFill="1" applyBorder="1" applyAlignment="1">
      <alignment/>
    </xf>
    <xf numFmtId="49" fontId="25" fillId="0" borderId="12" xfId="0" applyNumberFormat="1" applyFont="1" applyFill="1" applyBorder="1" applyAlignment="1">
      <alignment horizontal="left"/>
    </xf>
    <xf numFmtId="196" fontId="25" fillId="0" borderId="0" xfId="0" applyNumberFormat="1" applyFont="1" applyFill="1" applyBorder="1" applyAlignment="1">
      <alignment/>
    </xf>
    <xf numFmtId="0" fontId="25" fillId="0" borderId="0" xfId="0" applyFont="1" applyAlignment="1">
      <alignment/>
    </xf>
    <xf numFmtId="3" fontId="26" fillId="0" borderId="0" xfId="0" applyNumberFormat="1" applyFont="1" applyFill="1" applyAlignment="1">
      <alignment/>
    </xf>
    <xf numFmtId="3" fontId="26" fillId="0" borderId="12" xfId="0" applyNumberFormat="1" applyFont="1" applyFill="1" applyBorder="1" applyAlignment="1">
      <alignment/>
    </xf>
    <xf numFmtId="49" fontId="26" fillId="0" borderId="0" xfId="0" applyNumberFormat="1" applyFont="1" applyFill="1" applyAlignment="1">
      <alignment/>
    </xf>
    <xf numFmtId="49" fontId="26" fillId="0" borderId="12" xfId="0" applyNumberFormat="1" applyFont="1" applyFill="1" applyBorder="1" applyAlignment="1">
      <alignment/>
    </xf>
    <xf numFmtId="49" fontId="26" fillId="0" borderId="12" xfId="0" applyNumberFormat="1" applyFont="1" applyFill="1" applyBorder="1" applyAlignment="1">
      <alignment horizontal="left"/>
    </xf>
    <xf numFmtId="196" fontId="26" fillId="0" borderId="0" xfId="0" applyNumberFormat="1" applyFont="1" applyFill="1" applyBorder="1" applyAlignment="1">
      <alignment/>
    </xf>
    <xf numFmtId="0" fontId="26" fillId="0" borderId="0" xfId="0" applyFont="1" applyAlignment="1">
      <alignment/>
    </xf>
    <xf numFmtId="3" fontId="27" fillId="0" borderId="0" xfId="0" applyNumberFormat="1" applyFont="1" applyFill="1" applyAlignment="1">
      <alignment/>
    </xf>
    <xf numFmtId="3" fontId="27" fillId="0" borderId="12" xfId="0" applyNumberFormat="1" applyFont="1" applyFill="1" applyBorder="1" applyAlignment="1">
      <alignment/>
    </xf>
    <xf numFmtId="49" fontId="27" fillId="0" borderId="0" xfId="0" applyNumberFormat="1" applyFont="1" applyFill="1" applyAlignment="1">
      <alignment/>
    </xf>
    <xf numFmtId="49" fontId="27" fillId="0" borderId="12" xfId="0" applyNumberFormat="1" applyFont="1" applyFill="1" applyBorder="1" applyAlignment="1">
      <alignment/>
    </xf>
    <xf numFmtId="49" fontId="27" fillId="0" borderId="12" xfId="0" applyNumberFormat="1" applyFont="1" applyFill="1" applyBorder="1" applyAlignment="1">
      <alignment horizontal="left"/>
    </xf>
    <xf numFmtId="196" fontId="27" fillId="0" borderId="0" xfId="0" applyNumberFormat="1" applyFont="1" applyFill="1" applyBorder="1" applyAlignment="1">
      <alignment/>
    </xf>
    <xf numFmtId="0" fontId="27" fillId="0" borderId="0" xfId="0" applyFont="1" applyBorder="1" applyAlignment="1">
      <alignment/>
    </xf>
    <xf numFmtId="0" fontId="27" fillId="0" borderId="0" xfId="0" applyFont="1" applyAlignment="1">
      <alignment/>
    </xf>
    <xf numFmtId="49" fontId="0" fillId="0" borderId="12" xfId="0" applyNumberFormat="1" applyFont="1" applyBorder="1" applyAlignment="1">
      <alignment/>
    </xf>
    <xf numFmtId="49" fontId="2" fillId="0" borderId="12" xfId="0" applyNumberFormat="1" applyFont="1" applyBorder="1" applyAlignment="1">
      <alignment/>
    </xf>
    <xf numFmtId="49" fontId="2" fillId="0" borderId="12" xfId="0" applyNumberFormat="1" applyFont="1" applyBorder="1" applyAlignment="1">
      <alignment horizontal="left"/>
    </xf>
    <xf numFmtId="196" fontId="20" fillId="0" borderId="0" xfId="0" applyNumberFormat="1" applyFont="1" applyBorder="1" applyAlignment="1">
      <alignment/>
    </xf>
    <xf numFmtId="49" fontId="0" fillId="0" borderId="0" xfId="0" applyNumberFormat="1" applyFont="1" applyBorder="1" applyAlignment="1">
      <alignment/>
    </xf>
    <xf numFmtId="49" fontId="2" fillId="0" borderId="0" xfId="0" applyNumberFormat="1" applyFont="1" applyBorder="1" applyAlignment="1">
      <alignment/>
    </xf>
    <xf numFmtId="49" fontId="0" fillId="0" borderId="0" xfId="0" applyNumberFormat="1" applyFont="1" applyBorder="1" applyAlignment="1">
      <alignment horizontal="left"/>
    </xf>
    <xf numFmtId="49" fontId="2" fillId="0" borderId="0" xfId="0" applyNumberFormat="1" applyFont="1" applyBorder="1" applyAlignment="1">
      <alignment horizontal="left"/>
    </xf>
    <xf numFmtId="3" fontId="7" fillId="0" borderId="0" xfId="0" applyNumberFormat="1" applyFont="1" applyBorder="1" applyAlignment="1">
      <alignment/>
    </xf>
    <xf numFmtId="3" fontId="28" fillId="0" borderId="0" xfId="0" applyNumberFormat="1" applyFont="1" applyAlignment="1">
      <alignment/>
    </xf>
    <xf numFmtId="49" fontId="23" fillId="0" borderId="0" xfId="0" applyNumberFormat="1" applyFont="1" applyFill="1" applyAlignment="1">
      <alignment/>
    </xf>
    <xf numFmtId="3" fontId="23" fillId="0" borderId="0" xfId="0" applyNumberFormat="1" applyFont="1" applyAlignment="1">
      <alignment/>
    </xf>
    <xf numFmtId="49" fontId="23" fillId="0" borderId="0" xfId="0" applyNumberFormat="1" applyFont="1" applyAlignment="1">
      <alignment/>
    </xf>
    <xf numFmtId="49" fontId="23" fillId="0" borderId="0" xfId="0" applyNumberFormat="1" applyFont="1" applyFill="1" applyAlignment="1">
      <alignment horizontal="left"/>
    </xf>
    <xf numFmtId="196" fontId="23" fillId="0" borderId="0" xfId="0" applyNumberFormat="1" applyFont="1" applyFill="1" applyAlignment="1">
      <alignment/>
    </xf>
    <xf numFmtId="0" fontId="23" fillId="0" borderId="0" xfId="0" applyFont="1" applyFill="1" applyAlignment="1">
      <alignment/>
    </xf>
    <xf numFmtId="3" fontId="23" fillId="0" borderId="0" xfId="0" applyNumberFormat="1" applyFont="1" applyFill="1" applyAlignment="1">
      <alignment/>
    </xf>
    <xf numFmtId="49" fontId="2" fillId="0" borderId="0" xfId="0" applyNumberFormat="1" applyFont="1" applyFill="1" applyAlignment="1">
      <alignment/>
    </xf>
    <xf numFmtId="49" fontId="2" fillId="0" borderId="0" xfId="0" applyNumberFormat="1" applyFont="1" applyFill="1" applyAlignment="1">
      <alignment horizontal="left"/>
    </xf>
    <xf numFmtId="3" fontId="30" fillId="20" borderId="0" xfId="0" applyNumberFormat="1" applyFont="1" applyFill="1" applyAlignment="1">
      <alignment/>
    </xf>
    <xf numFmtId="49" fontId="23" fillId="20" borderId="0" xfId="0" applyNumberFormat="1" applyFont="1" applyFill="1" applyAlignment="1">
      <alignment/>
    </xf>
    <xf numFmtId="49" fontId="2" fillId="20" borderId="0" xfId="0" applyNumberFormat="1" applyFont="1" applyFill="1" applyAlignment="1">
      <alignment/>
    </xf>
    <xf numFmtId="49" fontId="2" fillId="20" borderId="0" xfId="0" applyNumberFormat="1" applyFont="1" applyFill="1" applyAlignment="1">
      <alignment horizontal="left"/>
    </xf>
    <xf numFmtId="196" fontId="20" fillId="20" borderId="0" xfId="0" applyNumberFormat="1" applyFont="1" applyFill="1" applyAlignment="1">
      <alignment/>
    </xf>
    <xf numFmtId="0" fontId="17" fillId="20" borderId="0" xfId="0" applyFont="1" applyFill="1" applyAlignment="1">
      <alignment/>
    </xf>
    <xf numFmtId="49" fontId="24" fillId="0" borderId="0" xfId="0" applyNumberFormat="1" applyFont="1" applyFill="1" applyAlignment="1">
      <alignment/>
    </xf>
    <xf numFmtId="49" fontId="24" fillId="0" borderId="0" xfId="0" applyNumberFormat="1" applyFont="1" applyFill="1" applyAlignment="1">
      <alignment horizontal="left"/>
    </xf>
    <xf numFmtId="3" fontId="21" fillId="0" borderId="0" xfId="0" applyNumberFormat="1" applyFont="1" applyFill="1" applyAlignment="1">
      <alignment/>
    </xf>
    <xf numFmtId="49" fontId="21" fillId="0" borderId="0" xfId="0" applyNumberFormat="1" applyFont="1" applyFill="1" applyAlignment="1">
      <alignment horizontal="left"/>
    </xf>
    <xf numFmtId="196" fontId="21" fillId="0" borderId="0" xfId="0" applyNumberFormat="1" applyFont="1" applyFill="1" applyAlignment="1">
      <alignment/>
    </xf>
    <xf numFmtId="0" fontId="21" fillId="0" borderId="0" xfId="0" applyFont="1" applyFill="1" applyBorder="1" applyAlignment="1">
      <alignment/>
    </xf>
    <xf numFmtId="49" fontId="21" fillId="20" borderId="0" xfId="0" applyNumberFormat="1" applyFont="1" applyFill="1" applyAlignment="1">
      <alignment/>
    </xf>
    <xf numFmtId="3" fontId="29" fillId="20" borderId="0" xfId="0" applyNumberFormat="1" applyFont="1" applyFill="1" applyAlignment="1">
      <alignment/>
    </xf>
    <xf numFmtId="49" fontId="21" fillId="20" borderId="0" xfId="0" applyNumberFormat="1" applyFont="1" applyFill="1" applyAlignment="1">
      <alignment horizontal="left"/>
    </xf>
    <xf numFmtId="49" fontId="17" fillId="0" borderId="0" xfId="0" applyNumberFormat="1" applyFont="1" applyAlignment="1">
      <alignment/>
    </xf>
    <xf numFmtId="49" fontId="17" fillId="0" borderId="0" xfId="0" applyNumberFormat="1" applyFont="1" applyAlignment="1">
      <alignment horizontal="left"/>
    </xf>
    <xf numFmtId="194" fontId="17" fillId="0" borderId="0" xfId="0" applyNumberFormat="1" applyFont="1" applyAlignment="1">
      <alignment/>
    </xf>
    <xf numFmtId="0" fontId="17" fillId="0" borderId="0" xfId="0" applyFont="1" applyFill="1" applyBorder="1" applyAlignment="1">
      <alignment/>
    </xf>
    <xf numFmtId="0" fontId="17" fillId="0" borderId="0" xfId="0" applyFont="1" applyFill="1" applyAlignment="1">
      <alignment/>
    </xf>
    <xf numFmtId="49" fontId="24" fillId="0" borderId="0" xfId="0" applyNumberFormat="1" applyFont="1" applyAlignment="1">
      <alignment/>
    </xf>
    <xf numFmtId="49" fontId="17" fillId="20" borderId="0" xfId="0" applyNumberFormat="1" applyFont="1" applyFill="1" applyAlignment="1">
      <alignment/>
    </xf>
    <xf numFmtId="49" fontId="17" fillId="20" borderId="0" xfId="0" applyNumberFormat="1" applyFont="1" applyFill="1" applyAlignment="1">
      <alignment horizontal="left"/>
    </xf>
    <xf numFmtId="49" fontId="17" fillId="20" borderId="0" xfId="0" applyNumberFormat="1" applyFont="1" applyFill="1" applyAlignment="1">
      <alignment horizontal="center"/>
    </xf>
    <xf numFmtId="194" fontId="17" fillId="20" borderId="0" xfId="0" applyNumberFormat="1" applyFont="1" applyFill="1" applyAlignment="1">
      <alignment/>
    </xf>
    <xf numFmtId="49" fontId="17" fillId="0" borderId="0" xfId="0" applyNumberFormat="1" applyFont="1" applyFill="1" applyAlignment="1">
      <alignment/>
    </xf>
    <xf numFmtId="49" fontId="17" fillId="0" borderId="0" xfId="0" applyNumberFormat="1" applyFont="1" applyFill="1" applyAlignment="1">
      <alignment horizontal="left"/>
    </xf>
    <xf numFmtId="49" fontId="17" fillId="0" borderId="0" xfId="0" applyNumberFormat="1" applyFont="1" applyFill="1" applyAlignment="1">
      <alignment horizontal="center"/>
    </xf>
    <xf numFmtId="194" fontId="17" fillId="0" borderId="0" xfId="0" applyNumberFormat="1" applyFont="1" applyFill="1" applyAlignment="1">
      <alignment/>
    </xf>
    <xf numFmtId="49" fontId="31" fillId="0" borderId="0" xfId="0" applyNumberFormat="1" applyFont="1" applyFill="1" applyAlignment="1">
      <alignment/>
    </xf>
    <xf numFmtId="3" fontId="32" fillId="0" borderId="0" xfId="0" applyNumberFormat="1" applyFont="1" applyFill="1" applyAlignment="1">
      <alignment/>
    </xf>
    <xf numFmtId="49" fontId="33" fillId="0" borderId="0" xfId="0" applyNumberFormat="1" applyFont="1" applyFill="1" applyAlignment="1">
      <alignment/>
    </xf>
    <xf numFmtId="49" fontId="31" fillId="0" borderId="0" xfId="0" applyNumberFormat="1" applyFont="1" applyFill="1" applyAlignment="1">
      <alignment horizontal="left"/>
    </xf>
    <xf numFmtId="3" fontId="31" fillId="0" borderId="0" xfId="0" applyNumberFormat="1" applyFont="1" applyFill="1" applyAlignment="1">
      <alignment/>
    </xf>
    <xf numFmtId="198" fontId="31" fillId="0" borderId="0" xfId="0" applyNumberFormat="1" applyFont="1" applyFill="1" applyAlignment="1">
      <alignment/>
    </xf>
    <xf numFmtId="0" fontId="31" fillId="0" borderId="0" xfId="0" applyFont="1" applyFill="1" applyAlignment="1">
      <alignment/>
    </xf>
    <xf numFmtId="0" fontId="31" fillId="0" borderId="0" xfId="0" applyFont="1" applyFill="1" applyBorder="1" applyAlignment="1">
      <alignment/>
    </xf>
    <xf numFmtId="49" fontId="25" fillId="0" borderId="0" xfId="0" applyNumberFormat="1" applyFont="1" applyAlignment="1">
      <alignment/>
    </xf>
    <xf numFmtId="3" fontId="25" fillId="0" borderId="0" xfId="0" applyNumberFormat="1" applyFont="1" applyAlignment="1">
      <alignment/>
    </xf>
    <xf numFmtId="49" fontId="25" fillId="0" borderId="0" xfId="0" applyNumberFormat="1" applyFont="1" applyAlignment="1">
      <alignment horizontal="left"/>
    </xf>
    <xf numFmtId="194" fontId="25" fillId="0" borderId="0" xfId="0" applyNumberFormat="1" applyFont="1" applyAlignment="1">
      <alignment/>
    </xf>
    <xf numFmtId="49" fontId="25" fillId="20" borderId="0" xfId="0" applyNumberFormat="1" applyFont="1" applyFill="1" applyAlignment="1">
      <alignment/>
    </xf>
    <xf numFmtId="3" fontId="25" fillId="20" borderId="0" xfId="0" applyNumberFormat="1" applyFont="1" applyFill="1" applyAlignment="1">
      <alignment/>
    </xf>
    <xf numFmtId="49" fontId="25" fillId="20" borderId="0" xfId="0" applyNumberFormat="1" applyFont="1" applyFill="1" applyAlignment="1">
      <alignment horizontal="left"/>
    </xf>
    <xf numFmtId="49" fontId="25" fillId="20" borderId="0" xfId="0" applyNumberFormat="1" applyFont="1" applyFill="1" applyAlignment="1">
      <alignment horizontal="center"/>
    </xf>
    <xf numFmtId="194" fontId="25" fillId="20" borderId="0" xfId="0" applyNumberFormat="1" applyFont="1" applyFill="1" applyAlignment="1">
      <alignment/>
    </xf>
    <xf numFmtId="0" fontId="25" fillId="20" borderId="0" xfId="0" applyFont="1" applyFill="1" applyAlignment="1">
      <alignment/>
    </xf>
    <xf numFmtId="3" fontId="24" fillId="0" borderId="0" xfId="0" applyNumberFormat="1" applyFont="1" applyAlignment="1">
      <alignment/>
    </xf>
    <xf numFmtId="49" fontId="24" fillId="0" borderId="0" xfId="0" applyNumberFormat="1" applyFont="1" applyAlignment="1">
      <alignment horizontal="left"/>
    </xf>
    <xf numFmtId="194" fontId="24" fillId="0" borderId="0" xfId="0" applyNumberFormat="1" applyFont="1" applyAlignment="1">
      <alignment/>
    </xf>
    <xf numFmtId="49" fontId="24" fillId="20" borderId="0" xfId="0" applyNumberFormat="1" applyFont="1" applyFill="1" applyAlignment="1">
      <alignment/>
    </xf>
    <xf numFmtId="3" fontId="24" fillId="20" borderId="0" xfId="0" applyNumberFormat="1" applyFont="1" applyFill="1" applyAlignment="1">
      <alignment/>
    </xf>
    <xf numFmtId="49" fontId="24" fillId="20" borderId="0" xfId="0" applyNumberFormat="1" applyFont="1" applyFill="1" applyAlignment="1">
      <alignment horizontal="left"/>
    </xf>
    <xf numFmtId="49" fontId="24" fillId="20" borderId="0" xfId="0" applyNumberFormat="1" applyFont="1" applyFill="1" applyAlignment="1">
      <alignment horizontal="center"/>
    </xf>
    <xf numFmtId="194" fontId="24" fillId="20" borderId="0" xfId="0" applyNumberFormat="1" applyFont="1" applyFill="1" applyAlignment="1">
      <alignment/>
    </xf>
    <xf numFmtId="0" fontId="24" fillId="20" borderId="0" xfId="0" applyFont="1" applyFill="1" applyAlignment="1">
      <alignment/>
    </xf>
    <xf numFmtId="49" fontId="26" fillId="0" borderId="0" xfId="0" applyNumberFormat="1" applyFont="1" applyAlignment="1">
      <alignment/>
    </xf>
    <xf numFmtId="3" fontId="26" fillId="0" borderId="0" xfId="0" applyNumberFormat="1" applyFont="1" applyAlignment="1">
      <alignment/>
    </xf>
    <xf numFmtId="49" fontId="26" fillId="0" borderId="0" xfId="0" applyNumberFormat="1" applyFont="1" applyAlignment="1">
      <alignment horizontal="left"/>
    </xf>
    <xf numFmtId="194" fontId="26" fillId="0" borderId="0" xfId="0" applyNumberFormat="1" applyFont="1" applyAlignment="1">
      <alignment/>
    </xf>
    <xf numFmtId="0" fontId="26" fillId="0" borderId="0" xfId="0" applyFont="1" applyBorder="1" applyAlignment="1">
      <alignment/>
    </xf>
    <xf numFmtId="0" fontId="26" fillId="0" borderId="0" xfId="0" applyFont="1" applyFill="1" applyBorder="1" applyAlignment="1">
      <alignment/>
    </xf>
    <xf numFmtId="0" fontId="26" fillId="0" borderId="0" xfId="0" applyFont="1" applyFill="1" applyAlignment="1">
      <alignment/>
    </xf>
    <xf numFmtId="49" fontId="26" fillId="20" borderId="0" xfId="0" applyNumberFormat="1" applyFont="1" applyFill="1" applyAlignment="1">
      <alignment/>
    </xf>
    <xf numFmtId="3" fontId="26" fillId="20" borderId="0" xfId="0" applyNumberFormat="1" applyFont="1" applyFill="1" applyAlignment="1">
      <alignment/>
    </xf>
    <xf numFmtId="49" fontId="26" fillId="20" borderId="0" xfId="0" applyNumberFormat="1" applyFont="1" applyFill="1" applyAlignment="1">
      <alignment horizontal="left"/>
    </xf>
    <xf numFmtId="49" fontId="26" fillId="20" borderId="0" xfId="0" applyNumberFormat="1" applyFont="1" applyFill="1" applyAlignment="1">
      <alignment horizontal="center"/>
    </xf>
    <xf numFmtId="194" fontId="26" fillId="20" borderId="0" xfId="0" applyNumberFormat="1" applyFont="1" applyFill="1" applyAlignment="1">
      <alignment/>
    </xf>
    <xf numFmtId="0" fontId="26" fillId="20" borderId="0" xfId="0" applyFont="1" applyFill="1" applyAlignment="1">
      <alignment/>
    </xf>
    <xf numFmtId="49" fontId="26" fillId="0" borderId="0" xfId="0" applyNumberFormat="1" applyFont="1" applyFill="1" applyAlignment="1">
      <alignment horizontal="left"/>
    </xf>
    <xf numFmtId="49" fontId="26" fillId="0" borderId="0" xfId="0" applyNumberFormat="1" applyFont="1" applyFill="1" applyAlignment="1">
      <alignment horizontal="center"/>
    </xf>
    <xf numFmtId="194" fontId="26" fillId="0" borderId="0" xfId="0" applyNumberFormat="1" applyFont="1" applyFill="1" applyAlignment="1">
      <alignment/>
    </xf>
    <xf numFmtId="49" fontId="27" fillId="0" borderId="0" xfId="0" applyNumberFormat="1" applyFont="1" applyAlignment="1">
      <alignment/>
    </xf>
    <xf numFmtId="3" fontId="27" fillId="0" borderId="0" xfId="0" applyNumberFormat="1" applyFont="1" applyAlignment="1">
      <alignment/>
    </xf>
    <xf numFmtId="49" fontId="27" fillId="0" borderId="0" xfId="0" applyNumberFormat="1" applyFont="1" applyAlignment="1">
      <alignment horizontal="left"/>
    </xf>
    <xf numFmtId="194" fontId="27" fillId="0" borderId="0" xfId="0" applyNumberFormat="1" applyFont="1" applyAlignment="1">
      <alignment/>
    </xf>
    <xf numFmtId="49" fontId="27" fillId="0" borderId="0" xfId="0" applyNumberFormat="1" applyFont="1" applyFill="1" applyAlignment="1">
      <alignment horizontal="left"/>
    </xf>
    <xf numFmtId="49" fontId="27" fillId="0" borderId="0" xfId="0" applyNumberFormat="1" applyFont="1" applyFill="1" applyAlignment="1">
      <alignment horizontal="center"/>
    </xf>
    <xf numFmtId="0" fontId="27" fillId="0" borderId="0" xfId="0" applyFont="1" applyFill="1" applyAlignment="1">
      <alignment/>
    </xf>
    <xf numFmtId="0" fontId="27" fillId="0" borderId="0" xfId="0" applyFont="1" applyFill="1" applyBorder="1" applyAlignment="1">
      <alignment/>
    </xf>
    <xf numFmtId="49" fontId="27" fillId="20" borderId="0" xfId="0" applyNumberFormat="1" applyFont="1" applyFill="1" applyAlignment="1">
      <alignment/>
    </xf>
    <xf numFmtId="3" fontId="27" fillId="20" borderId="0" xfId="0" applyNumberFormat="1" applyFont="1" applyFill="1" applyAlignment="1">
      <alignment/>
    </xf>
    <xf numFmtId="49" fontId="27" fillId="20" borderId="0" xfId="0" applyNumberFormat="1" applyFont="1" applyFill="1" applyAlignment="1">
      <alignment horizontal="left"/>
    </xf>
    <xf numFmtId="49" fontId="27" fillId="20" borderId="0" xfId="0" applyNumberFormat="1" applyFont="1" applyFill="1" applyAlignment="1">
      <alignment horizontal="center"/>
    </xf>
    <xf numFmtId="194" fontId="27" fillId="20" borderId="0" xfId="0" applyNumberFormat="1" applyFont="1" applyFill="1" applyAlignment="1">
      <alignment/>
    </xf>
    <xf numFmtId="0" fontId="27" fillId="20" borderId="0" xfId="0" applyFont="1" applyFill="1" applyAlignment="1">
      <alignment/>
    </xf>
    <xf numFmtId="0" fontId="27" fillId="20" borderId="0" xfId="0" applyFont="1" applyFill="1" applyBorder="1" applyAlignment="1">
      <alignment/>
    </xf>
    <xf numFmtId="49" fontId="34" fillId="0" borderId="0" xfId="0" applyNumberFormat="1" applyFont="1" applyAlignment="1">
      <alignment/>
    </xf>
    <xf numFmtId="3" fontId="34" fillId="0" borderId="0" xfId="0" applyNumberFormat="1" applyFont="1" applyAlignment="1">
      <alignment/>
    </xf>
    <xf numFmtId="49" fontId="34" fillId="0" borderId="0" xfId="0" applyNumberFormat="1" applyFont="1" applyAlignment="1">
      <alignment horizontal="center"/>
    </xf>
    <xf numFmtId="3" fontId="34" fillId="0" borderId="0" xfId="0" applyNumberFormat="1" applyFont="1" applyFill="1" applyAlignment="1">
      <alignment/>
    </xf>
    <xf numFmtId="196" fontId="34" fillId="0" borderId="0" xfId="0" applyNumberFormat="1" applyFont="1" applyAlignment="1">
      <alignment/>
    </xf>
    <xf numFmtId="0" fontId="34" fillId="0" borderId="0" xfId="0" applyFont="1" applyAlignment="1">
      <alignment/>
    </xf>
    <xf numFmtId="0" fontId="34" fillId="0" borderId="0" xfId="0" applyFont="1" applyBorder="1" applyAlignment="1">
      <alignment/>
    </xf>
    <xf numFmtId="3" fontId="24" fillId="0" borderId="0" xfId="0" applyNumberFormat="1" applyFont="1" applyFill="1" applyAlignment="1" quotePrefix="1">
      <alignment/>
    </xf>
    <xf numFmtId="196" fontId="24" fillId="0" borderId="0" xfId="0" applyNumberFormat="1" applyFont="1" applyFill="1" applyAlignment="1">
      <alignment/>
    </xf>
    <xf numFmtId="0" fontId="24" fillId="0" borderId="0" xfId="0" applyFont="1" applyFill="1" applyAlignment="1">
      <alignment/>
    </xf>
    <xf numFmtId="49" fontId="35" fillId="0" borderId="0" xfId="0" applyNumberFormat="1" applyFont="1" applyFill="1" applyAlignment="1">
      <alignment/>
    </xf>
    <xf numFmtId="49" fontId="24" fillId="0" borderId="0" xfId="0" applyNumberFormat="1" applyFont="1" applyFill="1" applyAlignment="1">
      <alignment horizontal="center"/>
    </xf>
    <xf numFmtId="0" fontId="24" fillId="0" borderId="0" xfId="0" applyFont="1" applyFill="1" applyBorder="1" applyAlignment="1">
      <alignment/>
    </xf>
    <xf numFmtId="3" fontId="36" fillId="20" borderId="0" xfId="0" applyNumberFormat="1" applyFont="1" applyFill="1" applyAlignment="1">
      <alignment/>
    </xf>
    <xf numFmtId="49" fontId="35" fillId="20" borderId="0" xfId="0" applyNumberFormat="1" applyFont="1" applyFill="1" applyAlignment="1">
      <alignment/>
    </xf>
    <xf numFmtId="198" fontId="24" fillId="20" borderId="0" xfId="0" applyNumberFormat="1" applyFont="1" applyFill="1" applyAlignment="1">
      <alignment/>
    </xf>
    <xf numFmtId="0" fontId="24" fillId="20" borderId="0" xfId="0" applyFont="1" applyFill="1" applyBorder="1" applyAlignment="1">
      <alignment/>
    </xf>
    <xf numFmtId="199" fontId="24" fillId="20" borderId="0" xfId="0" applyNumberFormat="1" applyFont="1" applyFill="1" applyAlignment="1">
      <alignment/>
    </xf>
    <xf numFmtId="3" fontId="36" fillId="0" borderId="0" xfId="0" applyNumberFormat="1" applyFont="1" applyFill="1" applyAlignment="1">
      <alignment/>
    </xf>
    <xf numFmtId="198" fontId="24" fillId="0" borderId="0" xfId="0" applyNumberFormat="1" applyFont="1" applyFill="1" applyAlignment="1">
      <alignment/>
    </xf>
    <xf numFmtId="49" fontId="27" fillId="0" borderId="0" xfId="0" applyNumberFormat="1" applyFont="1" applyAlignment="1">
      <alignment/>
    </xf>
    <xf numFmtId="3" fontId="27" fillId="0" borderId="0" xfId="0" applyNumberFormat="1" applyFont="1" applyAlignment="1">
      <alignment/>
    </xf>
    <xf numFmtId="49" fontId="27" fillId="0" borderId="0" xfId="0" applyNumberFormat="1" applyFont="1" applyAlignment="1">
      <alignment horizontal="center"/>
    </xf>
    <xf numFmtId="196" fontId="27" fillId="0" borderId="0" xfId="0" applyNumberFormat="1" applyFont="1" applyAlignment="1">
      <alignment/>
    </xf>
    <xf numFmtId="0" fontId="27" fillId="0" borderId="0" xfId="0" applyFont="1" applyAlignment="1">
      <alignment/>
    </xf>
    <xf numFmtId="0" fontId="27" fillId="0" borderId="0" xfId="0" applyFont="1" applyBorder="1" applyAlignment="1">
      <alignment/>
    </xf>
    <xf numFmtId="49" fontId="27" fillId="0" borderId="0" xfId="0" applyNumberFormat="1" applyFont="1" applyFill="1" applyAlignment="1">
      <alignment/>
    </xf>
    <xf numFmtId="3" fontId="27" fillId="0" borderId="0" xfId="0" applyNumberFormat="1" applyFont="1" applyFill="1" applyAlignment="1" quotePrefix="1">
      <alignment/>
    </xf>
    <xf numFmtId="49" fontId="27" fillId="0" borderId="0" xfId="0" applyNumberFormat="1" applyFont="1" applyFill="1" applyAlignment="1">
      <alignment horizontal="left"/>
    </xf>
    <xf numFmtId="3" fontId="27" fillId="0" borderId="0" xfId="0" applyNumberFormat="1" applyFont="1" applyFill="1" applyAlignment="1">
      <alignment/>
    </xf>
    <xf numFmtId="196" fontId="27" fillId="0" borderId="0" xfId="0" applyNumberFormat="1" applyFont="1" applyFill="1" applyAlignment="1">
      <alignment/>
    </xf>
    <xf numFmtId="0" fontId="27" fillId="0" borderId="0" xfId="0" applyFont="1" applyFill="1" applyAlignment="1">
      <alignment/>
    </xf>
    <xf numFmtId="49" fontId="37" fillId="0" borderId="0" xfId="0" applyNumberFormat="1" applyFont="1" applyFill="1" applyAlignment="1">
      <alignment/>
    </xf>
    <xf numFmtId="49" fontId="27" fillId="0" borderId="0" xfId="0" applyNumberFormat="1" applyFont="1" applyFill="1" applyAlignment="1">
      <alignment horizontal="center"/>
    </xf>
    <xf numFmtId="0" fontId="27" fillId="0" borderId="0" xfId="0" applyFont="1" applyFill="1" applyBorder="1" applyAlignment="1">
      <alignment/>
    </xf>
    <xf numFmtId="194" fontId="27" fillId="0" borderId="0" xfId="0" applyNumberFormat="1" applyFont="1" applyFill="1" applyAlignment="1">
      <alignment/>
    </xf>
    <xf numFmtId="3" fontId="38" fillId="0" borderId="0" xfId="0" applyNumberFormat="1" applyFont="1" applyFill="1" applyAlignment="1">
      <alignment/>
    </xf>
    <xf numFmtId="201" fontId="27" fillId="0" borderId="0" xfId="0" applyNumberFormat="1" applyFont="1" applyFill="1" applyBorder="1" applyAlignment="1">
      <alignment/>
    </xf>
    <xf numFmtId="199" fontId="27" fillId="0" borderId="0" xfId="0" applyNumberFormat="1" applyFont="1" applyFill="1" applyAlignment="1">
      <alignment/>
    </xf>
    <xf numFmtId="49" fontId="39" fillId="0" borderId="0" xfId="0" applyNumberFormat="1" applyFont="1" applyFill="1" applyAlignment="1">
      <alignment/>
    </xf>
    <xf numFmtId="3" fontId="39" fillId="0" borderId="0" xfId="0" applyNumberFormat="1" applyFont="1" applyFill="1" applyAlignment="1" quotePrefix="1">
      <alignment/>
    </xf>
    <xf numFmtId="49" fontId="39" fillId="0" borderId="0" xfId="0" applyNumberFormat="1" applyFont="1" applyFill="1" applyAlignment="1">
      <alignment horizontal="center"/>
    </xf>
    <xf numFmtId="49" fontId="39" fillId="0" borderId="0" xfId="0" applyNumberFormat="1" applyFont="1" applyFill="1" applyAlignment="1">
      <alignment horizontal="left"/>
    </xf>
    <xf numFmtId="3" fontId="39" fillId="0" borderId="0" xfId="0" applyNumberFormat="1" applyFont="1" applyFill="1" applyAlignment="1">
      <alignment/>
    </xf>
    <xf numFmtId="196" fontId="39" fillId="0" borderId="0" xfId="0" applyNumberFormat="1" applyFont="1" applyFill="1" applyAlignment="1">
      <alignment/>
    </xf>
    <xf numFmtId="0" fontId="39" fillId="0" borderId="0" xfId="0" applyFont="1" applyFill="1" applyAlignment="1">
      <alignment/>
    </xf>
    <xf numFmtId="0" fontId="39" fillId="0" borderId="0" xfId="0" applyFont="1" applyBorder="1" applyAlignment="1">
      <alignment/>
    </xf>
    <xf numFmtId="49" fontId="40" fillId="0" borderId="0" xfId="0" applyNumberFormat="1" applyFont="1" applyFill="1" applyAlignment="1">
      <alignment/>
    </xf>
    <xf numFmtId="194" fontId="39" fillId="0" borderId="0" xfId="0" applyNumberFormat="1" applyFont="1" applyFill="1" applyAlignment="1">
      <alignment/>
    </xf>
    <xf numFmtId="0" fontId="39" fillId="0" borderId="0" xfId="0" applyFont="1" applyFill="1" applyBorder="1" applyAlignment="1">
      <alignment/>
    </xf>
    <xf numFmtId="3" fontId="41" fillId="0" borderId="0" xfId="0" applyNumberFormat="1" applyFont="1" applyFill="1" applyAlignment="1">
      <alignment/>
    </xf>
    <xf numFmtId="202" fontId="39" fillId="0" borderId="0" xfId="0" applyNumberFormat="1" applyFont="1" applyFill="1" applyAlignment="1">
      <alignment/>
    </xf>
    <xf numFmtId="201" fontId="39" fillId="0" borderId="0" xfId="0" applyNumberFormat="1" applyFont="1" applyFill="1" applyBorder="1" applyAlignment="1">
      <alignment/>
    </xf>
    <xf numFmtId="199" fontId="39" fillId="0" borderId="0" xfId="0" applyNumberFormat="1" applyFont="1" applyFill="1" applyAlignment="1">
      <alignment/>
    </xf>
    <xf numFmtId="202" fontId="27" fillId="0" borderId="0" xfId="0" applyNumberFormat="1" applyFont="1" applyFill="1" applyAlignment="1">
      <alignment/>
    </xf>
    <xf numFmtId="3" fontId="42" fillId="0" borderId="0" xfId="0" applyNumberFormat="1" applyFont="1" applyAlignment="1">
      <alignment/>
    </xf>
    <xf numFmtId="196" fontId="30" fillId="0" borderId="0" xfId="0" applyNumberFormat="1" applyFont="1" applyFill="1" applyAlignment="1">
      <alignment/>
    </xf>
    <xf numFmtId="3" fontId="42" fillId="20" borderId="0" xfId="0" applyNumberFormat="1" applyFont="1" applyFill="1" applyAlignment="1">
      <alignment/>
    </xf>
    <xf numFmtId="196" fontId="30" fillId="20" borderId="0" xfId="0" applyNumberFormat="1" applyFont="1" applyFill="1" applyAlignment="1">
      <alignment/>
    </xf>
    <xf numFmtId="3" fontId="21" fillId="0" borderId="0" xfId="0" applyNumberFormat="1" applyFont="1" applyAlignment="1">
      <alignment/>
    </xf>
    <xf numFmtId="196" fontId="29" fillId="0" borderId="0" xfId="0" applyNumberFormat="1" applyFont="1" applyFill="1" applyAlignment="1">
      <alignment/>
    </xf>
    <xf numFmtId="3" fontId="28" fillId="20" borderId="0" xfId="0" applyNumberFormat="1" applyFont="1" applyFill="1" applyAlignment="1">
      <alignment/>
    </xf>
    <xf numFmtId="196" fontId="29" fillId="20" borderId="0" xfId="0" applyNumberFormat="1" applyFont="1" applyFill="1" applyAlignment="1">
      <alignment/>
    </xf>
    <xf numFmtId="3" fontId="37" fillId="20" borderId="0" xfId="0" applyNumberFormat="1" applyFont="1" applyFill="1" applyAlignment="1">
      <alignment/>
    </xf>
    <xf numFmtId="3" fontId="27" fillId="20" borderId="0" xfId="0" applyNumberFormat="1" applyFont="1" applyFill="1" applyAlignment="1" quotePrefix="1">
      <alignment/>
    </xf>
    <xf numFmtId="3" fontId="27" fillId="0" borderId="0" xfId="0" applyNumberFormat="1" applyFont="1" applyAlignment="1" quotePrefix="1">
      <alignment/>
    </xf>
    <xf numFmtId="3" fontId="43" fillId="0" borderId="0" xfId="0" applyNumberFormat="1" applyFont="1" applyAlignment="1">
      <alignment/>
    </xf>
    <xf numFmtId="1" fontId="27" fillId="0" borderId="0" xfId="0" applyNumberFormat="1" applyFont="1" applyAlignment="1">
      <alignment/>
    </xf>
    <xf numFmtId="3" fontId="27" fillId="0" borderId="0" xfId="0" applyNumberFormat="1" applyFont="1" applyAlignment="1">
      <alignment horizontal="right"/>
    </xf>
    <xf numFmtId="3" fontId="37" fillId="0" borderId="11" xfId="0" applyNumberFormat="1" applyFont="1" applyBorder="1" applyAlignment="1">
      <alignment/>
    </xf>
    <xf numFmtId="3" fontId="16" fillId="20" borderId="0" xfId="0" applyNumberFormat="1" applyFont="1" applyFill="1" applyAlignment="1">
      <alignment/>
    </xf>
    <xf numFmtId="3" fontId="21" fillId="0" borderId="0" xfId="0" applyNumberFormat="1" applyFont="1" applyAlignment="1">
      <alignment/>
    </xf>
    <xf numFmtId="3" fontId="21" fillId="20" borderId="0" xfId="0" applyNumberFormat="1" applyFont="1" applyFill="1" applyAlignment="1">
      <alignment/>
    </xf>
    <xf numFmtId="1" fontId="21" fillId="0" borderId="0" xfId="0" applyNumberFormat="1" applyFont="1" applyAlignment="1">
      <alignment/>
    </xf>
    <xf numFmtId="3" fontId="44" fillId="20" borderId="0" xfId="0" applyNumberFormat="1" applyFont="1" applyFill="1" applyAlignment="1">
      <alignment/>
    </xf>
    <xf numFmtId="3" fontId="45" fillId="0" borderId="0" xfId="0" applyNumberFormat="1" applyFont="1" applyAlignment="1">
      <alignment/>
    </xf>
    <xf numFmtId="3" fontId="45" fillId="0" borderId="0" xfId="0" applyNumberFormat="1" applyFont="1" applyFill="1" applyAlignment="1">
      <alignment/>
    </xf>
    <xf numFmtId="3" fontId="45" fillId="20" borderId="0" xfId="0" applyNumberFormat="1" applyFont="1" applyFill="1" applyAlignment="1">
      <alignment/>
    </xf>
    <xf numFmtId="3" fontId="46" fillId="20" borderId="0" xfId="0" applyNumberFormat="1" applyFont="1" applyFill="1" applyAlignment="1">
      <alignment/>
    </xf>
    <xf numFmtId="3" fontId="23" fillId="0" borderId="0" xfId="0" applyNumberFormat="1" applyFont="1" applyFill="1" applyAlignment="1">
      <alignment/>
    </xf>
    <xf numFmtId="3" fontId="23" fillId="0" borderId="0" xfId="0" applyNumberFormat="1" applyFont="1" applyAlignment="1">
      <alignment/>
    </xf>
    <xf numFmtId="3" fontId="23" fillId="0" borderId="0" xfId="0" applyNumberFormat="1" applyFont="1" applyAlignment="1">
      <alignment horizontal="right"/>
    </xf>
    <xf numFmtId="3" fontId="23" fillId="20" borderId="0" xfId="0" applyNumberFormat="1" applyFont="1" applyFill="1" applyAlignment="1">
      <alignment/>
    </xf>
    <xf numFmtId="1" fontId="45" fillId="0" borderId="0" xfId="0" applyNumberFormat="1" applyFont="1" applyAlignment="1">
      <alignment/>
    </xf>
    <xf numFmtId="3" fontId="47" fillId="20" borderId="0" xfId="0" applyNumberFormat="1" applyFont="1" applyFill="1" applyAlignment="1">
      <alignment/>
    </xf>
    <xf numFmtId="1" fontId="23" fillId="0" borderId="0" xfId="0" applyNumberFormat="1" applyFont="1" applyAlignment="1">
      <alignment/>
    </xf>
    <xf numFmtId="3" fontId="23" fillId="20" borderId="0" xfId="0" applyNumberFormat="1" applyFont="1" applyFill="1" applyAlignment="1">
      <alignment/>
    </xf>
    <xf numFmtId="3" fontId="45" fillId="0" borderId="0" xfId="0" applyNumberFormat="1" applyFont="1" applyFill="1" applyBorder="1" applyAlignment="1">
      <alignment/>
    </xf>
    <xf numFmtId="3" fontId="47" fillId="0" borderId="0" xfId="0" applyNumberFormat="1" applyFont="1" applyFill="1" applyAlignment="1">
      <alignment/>
    </xf>
    <xf numFmtId="3" fontId="23" fillId="0" borderId="0" xfId="0" applyNumberFormat="1" applyFont="1" applyAlignment="1" quotePrefix="1">
      <alignment/>
    </xf>
    <xf numFmtId="3" fontId="23" fillId="20" borderId="0" xfId="0" applyNumberFormat="1" applyFont="1" applyFill="1" applyAlignment="1" quotePrefix="1">
      <alignment/>
    </xf>
    <xf numFmtId="3" fontId="26" fillId="0" borderId="0" xfId="0" applyNumberFormat="1" applyFont="1" applyAlignment="1">
      <alignment/>
    </xf>
    <xf numFmtId="3" fontId="26" fillId="20" borderId="0" xfId="0" applyNumberFormat="1" applyFont="1" applyFill="1" applyAlignment="1">
      <alignment/>
    </xf>
    <xf numFmtId="3" fontId="26" fillId="0" borderId="0" xfId="0" applyNumberFormat="1" applyFont="1" applyFill="1" applyBorder="1" applyAlignment="1" quotePrefix="1">
      <alignment/>
    </xf>
    <xf numFmtId="3" fontId="26" fillId="0" borderId="0" xfId="0" applyNumberFormat="1" applyFont="1" applyFill="1" applyAlignment="1">
      <alignment/>
    </xf>
    <xf numFmtId="3" fontId="26" fillId="0" borderId="0" xfId="0" applyNumberFormat="1" applyFont="1" applyFill="1" applyBorder="1" applyAlignment="1">
      <alignment/>
    </xf>
    <xf numFmtId="3" fontId="48" fillId="20" borderId="0" xfId="0" applyNumberFormat="1" applyFont="1" applyFill="1" applyAlignment="1">
      <alignment/>
    </xf>
    <xf numFmtId="3" fontId="26" fillId="0" borderId="0" xfId="0" applyNumberFormat="1" applyFont="1" applyAlignment="1">
      <alignment horizontal="right"/>
    </xf>
    <xf numFmtId="3" fontId="24" fillId="0" borderId="0" xfId="0" applyNumberFormat="1" applyFont="1" applyAlignment="1">
      <alignment/>
    </xf>
    <xf numFmtId="3" fontId="24" fillId="0" borderId="0" xfId="0" applyNumberFormat="1" applyFont="1" applyFill="1" applyAlignment="1">
      <alignment/>
    </xf>
    <xf numFmtId="3" fontId="24" fillId="20" borderId="0" xfId="0" applyNumberFormat="1" applyFont="1" applyFill="1" applyAlignment="1">
      <alignment/>
    </xf>
    <xf numFmtId="3" fontId="23" fillId="0" borderId="0" xfId="0" applyNumberFormat="1" applyFont="1" applyFill="1" applyBorder="1" applyAlignment="1">
      <alignment/>
    </xf>
    <xf numFmtId="3" fontId="35" fillId="0" borderId="11" xfId="0" applyNumberFormat="1" applyFont="1" applyBorder="1" applyAlignment="1">
      <alignment/>
    </xf>
    <xf numFmtId="3" fontId="35" fillId="20" borderId="0" xfId="0" applyNumberFormat="1" applyFont="1" applyFill="1" applyAlignment="1">
      <alignment/>
    </xf>
    <xf numFmtId="3" fontId="45" fillId="0" borderId="0" xfId="0" applyNumberFormat="1" applyFont="1" applyFill="1" applyAlignment="1">
      <alignment/>
    </xf>
    <xf numFmtId="3" fontId="45" fillId="0" borderId="0" xfId="0" applyNumberFormat="1" applyFont="1" applyAlignment="1">
      <alignment/>
    </xf>
    <xf numFmtId="3" fontId="45" fillId="0" borderId="0" xfId="0" applyNumberFormat="1" applyFont="1" applyAlignment="1">
      <alignment horizontal="right"/>
    </xf>
    <xf numFmtId="3" fontId="45" fillId="20" borderId="0" xfId="0" applyNumberFormat="1" applyFont="1" applyFill="1" applyAlignment="1">
      <alignment/>
    </xf>
    <xf numFmtId="0" fontId="0" fillId="20" borderId="0" xfId="0"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551"/>
  <sheetViews>
    <sheetView tabSelected="1" zoomScalePageLayoutView="0" workbookViewId="0" topLeftCell="A1">
      <pane ySplit="5" topLeftCell="BM2542" activePane="bottomLeft" state="frozen"/>
      <selection pane="topLeft" activeCell="A1" sqref="A1"/>
      <selection pane="bottomLeft" activeCell="D2555" sqref="D2555"/>
    </sheetView>
  </sheetViews>
  <sheetFormatPr defaultColWidth="0" defaultRowHeight="12.75" zeroHeight="1"/>
  <cols>
    <col min="1" max="1" width="5.140625" style="1" customWidth="1"/>
    <col min="2" max="2" width="11.00390625" style="5" customWidth="1"/>
    <col min="3" max="3" width="14.00390625" style="1" customWidth="1"/>
    <col min="4" max="4" width="14.57421875" style="1" customWidth="1"/>
    <col min="5" max="5" width="9.57421875" style="1" customWidth="1"/>
    <col min="6" max="6" width="9.140625" style="28" customWidth="1"/>
    <col min="7" max="7" width="6.8515625" style="28" customWidth="1"/>
    <col min="8" max="8" width="12.00390625" style="5" customWidth="1"/>
    <col min="9" max="9" width="9.8515625" style="4" customWidth="1"/>
    <col min="10" max="10" width="15.57421875" style="0" customWidth="1"/>
    <col min="11" max="11" width="14.7109375" style="0" customWidth="1"/>
    <col min="12" max="12" width="10.140625" style="0" customWidth="1"/>
    <col min="13" max="13" width="9.8515625" style="0" customWidth="1"/>
  </cols>
  <sheetData>
    <row r="1" spans="1:9" ht="15.75" customHeight="1">
      <c r="A1" s="18"/>
      <c r="B1" s="9"/>
      <c r="C1" s="10"/>
      <c r="D1" s="10"/>
      <c r="E1" s="11"/>
      <c r="F1" s="10"/>
      <c r="G1" s="10"/>
      <c r="H1" s="9"/>
      <c r="I1" s="3"/>
    </row>
    <row r="2" spans="1:9" ht="17.25" customHeight="1">
      <c r="A2" s="12"/>
      <c r="B2" s="433" t="s">
        <v>371</v>
      </c>
      <c r="C2" s="433"/>
      <c r="D2" s="433"/>
      <c r="E2" s="433"/>
      <c r="F2" s="433"/>
      <c r="G2" s="433"/>
      <c r="H2" s="433"/>
      <c r="I2" s="22"/>
    </row>
    <row r="3" spans="1:9" s="16" customFormat="1" ht="18" customHeight="1">
      <c r="A3" s="13"/>
      <c r="B3" s="14"/>
      <c r="C3" s="14"/>
      <c r="D3" s="14"/>
      <c r="E3" s="14"/>
      <c r="F3" s="14"/>
      <c r="G3" s="14"/>
      <c r="H3" s="14"/>
      <c r="I3" s="15"/>
    </row>
    <row r="4" spans="1:9" ht="15" customHeight="1">
      <c r="A4" s="12"/>
      <c r="B4" s="20" t="s">
        <v>0</v>
      </c>
      <c r="C4" s="19" t="s">
        <v>6</v>
      </c>
      <c r="D4" s="19" t="s">
        <v>1</v>
      </c>
      <c r="E4" s="19" t="s">
        <v>7</v>
      </c>
      <c r="F4" s="19" t="s">
        <v>2</v>
      </c>
      <c r="G4" s="17" t="s">
        <v>4</v>
      </c>
      <c r="H4" s="20" t="s">
        <v>3</v>
      </c>
      <c r="I4" s="21" t="s">
        <v>5</v>
      </c>
    </row>
    <row r="5" spans="1:13" ht="18.75" customHeight="1">
      <c r="A5" s="24"/>
      <c r="B5" s="24" t="s">
        <v>1077</v>
      </c>
      <c r="C5" s="24"/>
      <c r="D5" s="24"/>
      <c r="E5" s="24"/>
      <c r="F5" s="29"/>
      <c r="G5" s="27"/>
      <c r="H5" s="25">
        <v>0</v>
      </c>
      <c r="I5" s="26">
        <v>475</v>
      </c>
      <c r="K5" t="s">
        <v>8</v>
      </c>
      <c r="L5" t="s">
        <v>9</v>
      </c>
      <c r="M5" s="2">
        <v>475</v>
      </c>
    </row>
    <row r="6" spans="2:13" ht="12.75">
      <c r="B6" s="30"/>
      <c r="C6" s="13"/>
      <c r="D6" s="13"/>
      <c r="E6" s="13"/>
      <c r="F6" s="31"/>
      <c r="H6" s="5">
        <f aca="true" t="shared" si="0" ref="H6:H82">H5-B6</f>
        <v>0</v>
      </c>
      <c r="I6" s="23">
        <f aca="true" t="shared" si="1" ref="I6:I83">+B6/M6</f>
        <v>0</v>
      </c>
      <c r="M6" s="2">
        <v>475</v>
      </c>
    </row>
    <row r="7" spans="2:13" ht="12.75">
      <c r="B7" s="30"/>
      <c r="C7" s="13"/>
      <c r="D7" s="13"/>
      <c r="E7" s="13"/>
      <c r="F7" s="31"/>
      <c r="H7" s="5">
        <f>H6-B7</f>
        <v>0</v>
      </c>
      <c r="I7" s="23">
        <f>+B7/M7</f>
        <v>0</v>
      </c>
      <c r="M7" s="2">
        <v>475</v>
      </c>
    </row>
    <row r="8" spans="1:13" s="16" customFormat="1" ht="12.75">
      <c r="A8" s="86"/>
      <c r="B8" s="87">
        <f>+B21</f>
        <v>2826892</v>
      </c>
      <c r="C8" s="88"/>
      <c r="D8" s="89" t="s">
        <v>10</v>
      </c>
      <c r="E8" s="90" t="s">
        <v>403</v>
      </c>
      <c r="F8" s="91"/>
      <c r="G8" s="92"/>
      <c r="H8" s="93">
        <f aca="true" t="shared" si="2" ref="H8:H13">+B8</f>
        <v>2826892</v>
      </c>
      <c r="I8" s="94">
        <f aca="true" t="shared" si="3" ref="I8:I20">+B8/M8</f>
        <v>5951.351578947369</v>
      </c>
      <c r="J8" s="40"/>
      <c r="K8" s="95"/>
      <c r="L8" s="40"/>
      <c r="M8" s="2">
        <v>475</v>
      </c>
    </row>
    <row r="9" spans="1:13" s="16" customFormat="1" ht="12.75">
      <c r="A9" s="86"/>
      <c r="B9" s="87">
        <f>+B931</f>
        <v>537000</v>
      </c>
      <c r="C9" s="88"/>
      <c r="D9" s="89" t="s">
        <v>339</v>
      </c>
      <c r="E9" s="90" t="s">
        <v>404</v>
      </c>
      <c r="F9" s="91"/>
      <c r="G9" s="92"/>
      <c r="H9" s="93">
        <f t="shared" si="2"/>
        <v>537000</v>
      </c>
      <c r="I9" s="94">
        <f t="shared" si="3"/>
        <v>1130.5263157894738</v>
      </c>
      <c r="J9" s="40"/>
      <c r="K9" s="95"/>
      <c r="L9" s="40"/>
      <c r="M9" s="2">
        <v>475</v>
      </c>
    </row>
    <row r="10" spans="1:13" s="16" customFormat="1" ht="12.75">
      <c r="A10" s="86"/>
      <c r="B10" s="87">
        <f>+B1014</f>
        <v>2517253</v>
      </c>
      <c r="C10" s="88"/>
      <c r="D10" s="89" t="s">
        <v>405</v>
      </c>
      <c r="E10" s="90" t="s">
        <v>406</v>
      </c>
      <c r="F10" s="91"/>
      <c r="G10" s="92"/>
      <c r="H10" s="93">
        <f t="shared" si="2"/>
        <v>2517253</v>
      </c>
      <c r="I10" s="94">
        <f t="shared" si="3"/>
        <v>5299.48</v>
      </c>
      <c r="J10" s="40"/>
      <c r="K10" s="95"/>
      <c r="L10" s="40"/>
      <c r="M10" s="2">
        <v>475</v>
      </c>
    </row>
    <row r="11" spans="1:13" s="16" customFormat="1" ht="12.75">
      <c r="A11" s="86"/>
      <c r="B11" s="87">
        <f>+B1969</f>
        <v>1779325</v>
      </c>
      <c r="C11" s="88"/>
      <c r="D11" s="89" t="s">
        <v>407</v>
      </c>
      <c r="E11" s="90" t="s">
        <v>408</v>
      </c>
      <c r="F11" s="91"/>
      <c r="G11" s="92"/>
      <c r="H11" s="93">
        <f t="shared" si="2"/>
        <v>1779325</v>
      </c>
      <c r="I11" s="94">
        <f t="shared" si="3"/>
        <v>3745.9473684210525</v>
      </c>
      <c r="J11" s="40"/>
      <c r="K11" s="96"/>
      <c r="L11" s="40"/>
      <c r="M11" s="2">
        <v>475</v>
      </c>
    </row>
    <row r="12" spans="1:13" s="16" customFormat="1" ht="12.75">
      <c r="A12" s="86"/>
      <c r="B12" s="87">
        <f>+B2188</f>
        <v>510039</v>
      </c>
      <c r="C12" s="88"/>
      <c r="D12" s="97" t="s">
        <v>409</v>
      </c>
      <c r="E12" s="90" t="s">
        <v>410</v>
      </c>
      <c r="F12" s="91"/>
      <c r="G12" s="92"/>
      <c r="H12" s="93">
        <f t="shared" si="2"/>
        <v>510039</v>
      </c>
      <c r="I12" s="94">
        <f t="shared" si="3"/>
        <v>1073.7663157894738</v>
      </c>
      <c r="J12" s="40"/>
      <c r="K12" s="95"/>
      <c r="L12" s="40"/>
      <c r="M12" s="2">
        <v>475</v>
      </c>
    </row>
    <row r="13" spans="1:13" s="16" customFormat="1" ht="12.75">
      <c r="A13" s="86"/>
      <c r="B13" s="87">
        <f>+B2280</f>
        <v>862250</v>
      </c>
      <c r="C13" s="88"/>
      <c r="D13" s="89" t="s">
        <v>411</v>
      </c>
      <c r="E13" s="88" t="s">
        <v>412</v>
      </c>
      <c r="F13" s="91"/>
      <c r="G13" s="92" t="s">
        <v>413</v>
      </c>
      <c r="H13" s="93">
        <f t="shared" si="2"/>
        <v>862250</v>
      </c>
      <c r="I13" s="94">
        <f t="shared" si="3"/>
        <v>1815.2631578947369</v>
      </c>
      <c r="J13" s="40"/>
      <c r="K13" s="95"/>
      <c r="L13" s="40"/>
      <c r="M13" s="2">
        <v>475</v>
      </c>
    </row>
    <row r="14" spans="1:13" s="16" customFormat="1" ht="12.75">
      <c r="A14" s="86"/>
      <c r="B14" s="87">
        <f>+B2315</f>
        <v>2767430</v>
      </c>
      <c r="C14" s="88"/>
      <c r="D14" s="89" t="s">
        <v>299</v>
      </c>
      <c r="E14" s="88"/>
      <c r="F14" s="91"/>
      <c r="G14" s="92"/>
      <c r="H14" s="93">
        <f>+B14</f>
        <v>2767430</v>
      </c>
      <c r="I14" s="94">
        <f>+B14/M14</f>
        <v>5826.168421052632</v>
      </c>
      <c r="J14" s="40"/>
      <c r="K14" s="95"/>
      <c r="L14" s="40"/>
      <c r="M14" s="2">
        <v>475</v>
      </c>
    </row>
    <row r="15" spans="1:13" s="16" customFormat="1" ht="12.75">
      <c r="A15" s="86"/>
      <c r="B15" s="87">
        <f>+B2584</f>
        <v>376900</v>
      </c>
      <c r="C15" s="88"/>
      <c r="D15" s="89" t="s">
        <v>414</v>
      </c>
      <c r="E15" s="88" t="s">
        <v>415</v>
      </c>
      <c r="F15" s="91"/>
      <c r="G15" s="92"/>
      <c r="H15" s="93">
        <f>+B15</f>
        <v>376900</v>
      </c>
      <c r="I15" s="94">
        <f>+B15/M15</f>
        <v>793.4736842105264</v>
      </c>
      <c r="J15" s="40"/>
      <c r="K15" s="95"/>
      <c r="L15" s="40"/>
      <c r="M15" s="2">
        <v>475</v>
      </c>
    </row>
    <row r="16" spans="1:13" s="16" customFormat="1" ht="12.75">
      <c r="A16" s="86"/>
      <c r="B16" s="87">
        <f>SUM(B8:B15)</f>
        <v>12177089</v>
      </c>
      <c r="C16" s="98" t="s">
        <v>1051</v>
      </c>
      <c r="D16" s="99"/>
      <c r="E16" s="88"/>
      <c r="F16" s="91"/>
      <c r="G16" s="92"/>
      <c r="H16" s="93">
        <v>0</v>
      </c>
      <c r="I16" s="94">
        <f t="shared" si="3"/>
        <v>25635.976842105265</v>
      </c>
      <c r="J16" s="40"/>
      <c r="K16" s="95"/>
      <c r="L16" s="40"/>
      <c r="M16" s="2">
        <v>475</v>
      </c>
    </row>
    <row r="17" spans="1:13" s="16" customFormat="1" ht="12.75">
      <c r="A17" s="13"/>
      <c r="B17" s="33"/>
      <c r="C17" s="13"/>
      <c r="D17" s="31"/>
      <c r="E17" s="13"/>
      <c r="F17" s="80"/>
      <c r="G17" s="100"/>
      <c r="H17" s="30"/>
      <c r="I17" s="101"/>
      <c r="K17" s="102"/>
      <c r="M17" s="2">
        <v>475</v>
      </c>
    </row>
    <row r="18" spans="1:13" s="53" customFormat="1" ht="13.5" thickBot="1">
      <c r="A18" s="44"/>
      <c r="B18" s="103">
        <f>+B21+B931+B1014+B1969+B2188+B2280+B2315+B2584</f>
        <v>12177089</v>
      </c>
      <c r="C18" s="104" t="s">
        <v>416</v>
      </c>
      <c r="D18" s="105"/>
      <c r="E18" s="106"/>
      <c r="F18" s="49"/>
      <c r="G18" s="107"/>
      <c r="H18" s="108"/>
      <c r="I18" s="109"/>
      <c r="K18" s="54"/>
      <c r="M18" s="2">
        <v>475</v>
      </c>
    </row>
    <row r="19" spans="2:13" ht="12.75">
      <c r="B19" s="30"/>
      <c r="D19" s="13"/>
      <c r="G19" s="32"/>
      <c r="H19" s="5">
        <f>H7-B19</f>
        <v>0</v>
      </c>
      <c r="I19" s="23">
        <f t="shared" si="3"/>
        <v>0</v>
      </c>
      <c r="M19" s="2">
        <v>475</v>
      </c>
    </row>
    <row r="20" spans="2:13" ht="12.75">
      <c r="B20" s="33"/>
      <c r="C20" s="34"/>
      <c r="D20" s="13"/>
      <c r="E20" s="34"/>
      <c r="G20" s="32"/>
      <c r="H20" s="5">
        <f>H19-B20</f>
        <v>0</v>
      </c>
      <c r="I20" s="23">
        <f t="shared" si="3"/>
        <v>0</v>
      </c>
      <c r="M20" s="2">
        <v>475</v>
      </c>
    </row>
    <row r="21" spans="1:13" s="53" customFormat="1" ht="13.5" thickBot="1">
      <c r="A21" s="44"/>
      <c r="B21" s="394">
        <f>+B25+B88+B214+B260+B330+B391+B409+B451+B507+B567+B611+B649+B698+B740+B792+B871+B904+B925</f>
        <v>2826892</v>
      </c>
      <c r="C21" s="46"/>
      <c r="D21" s="47" t="s">
        <v>10</v>
      </c>
      <c r="E21" s="48"/>
      <c r="F21" s="49"/>
      <c r="G21" s="50"/>
      <c r="H21" s="51"/>
      <c r="I21" s="52">
        <f>+B21/M21</f>
        <v>5951.351578947369</v>
      </c>
      <c r="K21" s="54"/>
      <c r="M21" s="2">
        <v>475</v>
      </c>
    </row>
    <row r="22" spans="2:13" ht="12.75">
      <c r="B22" s="30"/>
      <c r="C22" s="13"/>
      <c r="D22" s="13"/>
      <c r="E22" s="13"/>
      <c r="F22" s="31"/>
      <c r="H22" s="5">
        <f>H21-B22</f>
        <v>0</v>
      </c>
      <c r="I22" s="23">
        <f>+B22/M22</f>
        <v>0</v>
      </c>
      <c r="M22" s="2">
        <v>475</v>
      </c>
    </row>
    <row r="23" spans="2:13" ht="12.75">
      <c r="B23" s="30"/>
      <c r="D23" s="13"/>
      <c r="G23" s="32"/>
      <c r="H23" s="5">
        <f>H22-B23</f>
        <v>0</v>
      </c>
      <c r="I23" s="23">
        <f>+B23/M23</f>
        <v>0</v>
      </c>
      <c r="M23" s="2">
        <v>475</v>
      </c>
    </row>
    <row r="24" spans="2:13" ht="12.75">
      <c r="B24" s="33"/>
      <c r="C24" s="34"/>
      <c r="D24" s="13"/>
      <c r="E24" s="34"/>
      <c r="G24" s="32"/>
      <c r="H24" s="5">
        <f>H23-B24</f>
        <v>0</v>
      </c>
      <c r="I24" s="23">
        <f>+B24/M24</f>
        <v>0</v>
      </c>
      <c r="M24" s="2">
        <v>475</v>
      </c>
    </row>
    <row r="25" spans="1:256" s="64" customFormat="1" ht="12.75">
      <c r="A25" s="59"/>
      <c r="B25" s="388">
        <f>+B33+B52+B62+B68+B77+B83</f>
        <v>80400</v>
      </c>
      <c r="C25" s="59" t="s">
        <v>340</v>
      </c>
      <c r="D25" s="59" t="s">
        <v>341</v>
      </c>
      <c r="E25" s="59" t="s">
        <v>342</v>
      </c>
      <c r="F25" s="61" t="s">
        <v>343</v>
      </c>
      <c r="G25" s="62" t="s">
        <v>344</v>
      </c>
      <c r="H25" s="60"/>
      <c r="I25" s="63">
        <f>+B25/M25</f>
        <v>169.26315789473685</v>
      </c>
      <c r="M25" s="2">
        <v>475</v>
      </c>
      <c r="IV25" s="59">
        <v>55910.6</v>
      </c>
    </row>
    <row r="26" spans="1:13" s="16" customFormat="1" ht="12.75">
      <c r="A26" s="13"/>
      <c r="B26" s="211"/>
      <c r="C26" s="34"/>
      <c r="D26" s="13"/>
      <c r="E26" s="13"/>
      <c r="F26" s="28"/>
      <c r="G26" s="31"/>
      <c r="H26" s="5">
        <f t="shared" si="0"/>
        <v>0</v>
      </c>
      <c r="I26" s="23">
        <f t="shared" si="1"/>
        <v>0</v>
      </c>
      <c r="K26"/>
      <c r="M26" s="2">
        <v>475</v>
      </c>
    </row>
    <row r="27" spans="2:13" ht="12.75">
      <c r="B27" s="211">
        <v>2000</v>
      </c>
      <c r="C27" s="1" t="s">
        <v>11</v>
      </c>
      <c r="D27" s="13" t="s">
        <v>10</v>
      </c>
      <c r="E27" s="38" t="s">
        <v>12</v>
      </c>
      <c r="F27" s="28" t="s">
        <v>13</v>
      </c>
      <c r="G27" s="32" t="s">
        <v>14</v>
      </c>
      <c r="H27" s="5">
        <f t="shared" si="0"/>
        <v>-2000</v>
      </c>
      <c r="I27" s="23">
        <v>4</v>
      </c>
      <c r="J27" s="37"/>
      <c r="K27" t="s">
        <v>11</v>
      </c>
      <c r="L27" s="37">
        <v>1</v>
      </c>
      <c r="M27" s="2">
        <v>475</v>
      </c>
    </row>
    <row r="28" spans="2:13" ht="12.75">
      <c r="B28" s="311">
        <v>2000</v>
      </c>
      <c r="C28" s="1" t="s">
        <v>11</v>
      </c>
      <c r="D28" s="13" t="s">
        <v>10</v>
      </c>
      <c r="E28" s="1" t="s">
        <v>15</v>
      </c>
      <c r="F28" s="28" t="s">
        <v>16</v>
      </c>
      <c r="G28" s="28" t="s">
        <v>17</v>
      </c>
      <c r="H28" s="5">
        <f t="shared" si="0"/>
        <v>-4000</v>
      </c>
      <c r="I28" s="23">
        <v>4</v>
      </c>
      <c r="K28" t="s">
        <v>11</v>
      </c>
      <c r="L28">
        <v>1</v>
      </c>
      <c r="M28" s="2">
        <v>475</v>
      </c>
    </row>
    <row r="29" spans="2:13" ht="12.75">
      <c r="B29" s="311">
        <v>3000</v>
      </c>
      <c r="C29" s="1" t="s">
        <v>11</v>
      </c>
      <c r="D29" s="13" t="s">
        <v>10</v>
      </c>
      <c r="E29" s="1" t="s">
        <v>12</v>
      </c>
      <c r="F29" s="28" t="s">
        <v>18</v>
      </c>
      <c r="G29" s="28" t="s">
        <v>19</v>
      </c>
      <c r="H29" s="5">
        <f t="shared" si="0"/>
        <v>-7000</v>
      </c>
      <c r="I29" s="23">
        <v>6</v>
      </c>
      <c r="K29" t="s">
        <v>11</v>
      </c>
      <c r="L29">
        <v>1</v>
      </c>
      <c r="M29" s="2">
        <v>475</v>
      </c>
    </row>
    <row r="30" spans="2:14" ht="12.75">
      <c r="B30" s="311">
        <v>3000</v>
      </c>
      <c r="C30" s="1" t="s">
        <v>11</v>
      </c>
      <c r="D30" s="1" t="s">
        <v>10</v>
      </c>
      <c r="E30" s="1" t="s">
        <v>12</v>
      </c>
      <c r="F30" s="28" t="s">
        <v>20</v>
      </c>
      <c r="G30" s="28" t="s">
        <v>21</v>
      </c>
      <c r="H30" s="5">
        <f t="shared" si="0"/>
        <v>-10000</v>
      </c>
      <c r="I30" s="23">
        <v>6</v>
      </c>
      <c r="K30" t="s">
        <v>11</v>
      </c>
      <c r="L30">
        <v>1</v>
      </c>
      <c r="M30" s="2">
        <v>475</v>
      </c>
      <c r="N30" s="39"/>
    </row>
    <row r="31" spans="2:13" ht="12.75">
      <c r="B31" s="311">
        <v>3000</v>
      </c>
      <c r="C31" s="1" t="s">
        <v>11</v>
      </c>
      <c r="D31" s="1" t="s">
        <v>10</v>
      </c>
      <c r="E31" s="1" t="s">
        <v>15</v>
      </c>
      <c r="F31" s="28" t="s">
        <v>22</v>
      </c>
      <c r="G31" s="28" t="s">
        <v>21</v>
      </c>
      <c r="H31" s="5">
        <f t="shared" si="0"/>
        <v>-13000</v>
      </c>
      <c r="I31" s="23">
        <v>6</v>
      </c>
      <c r="K31" t="s">
        <v>11</v>
      </c>
      <c r="L31">
        <v>1</v>
      </c>
      <c r="M31" s="2">
        <v>475</v>
      </c>
    </row>
    <row r="32" spans="2:13" ht="12.75">
      <c r="B32" s="311">
        <v>2000</v>
      </c>
      <c r="C32" s="1" t="s">
        <v>11</v>
      </c>
      <c r="D32" s="1" t="s">
        <v>10</v>
      </c>
      <c r="E32" s="1" t="s">
        <v>12</v>
      </c>
      <c r="F32" s="28" t="s">
        <v>23</v>
      </c>
      <c r="G32" s="28" t="s">
        <v>24</v>
      </c>
      <c r="H32" s="5">
        <f t="shared" si="0"/>
        <v>-15000</v>
      </c>
      <c r="I32" s="23">
        <v>4</v>
      </c>
      <c r="K32" t="s">
        <v>11</v>
      </c>
      <c r="L32">
        <v>1</v>
      </c>
      <c r="M32" s="2">
        <v>475</v>
      </c>
    </row>
    <row r="33" spans="1:13" s="58" customFormat="1" ht="12.75">
      <c r="A33" s="12"/>
      <c r="B33" s="319">
        <f>SUM(B27:B32)</f>
        <v>15000</v>
      </c>
      <c r="C33" s="56" t="s">
        <v>11</v>
      </c>
      <c r="D33" s="12"/>
      <c r="E33" s="12"/>
      <c r="F33" s="19"/>
      <c r="G33" s="19"/>
      <c r="H33" s="55">
        <v>0</v>
      </c>
      <c r="I33" s="57">
        <f t="shared" si="1"/>
        <v>31.57894736842105</v>
      </c>
      <c r="M33" s="2">
        <v>475</v>
      </c>
    </row>
    <row r="34" spans="2:13" ht="12.75">
      <c r="B34" s="311"/>
      <c r="C34" s="34"/>
      <c r="D34" s="13"/>
      <c r="H34" s="5">
        <f t="shared" si="0"/>
        <v>0</v>
      </c>
      <c r="I34" s="23">
        <f t="shared" si="1"/>
        <v>0</v>
      </c>
      <c r="M34" s="2">
        <v>475</v>
      </c>
    </row>
    <row r="35" spans="2:13" ht="12.75">
      <c r="B35" s="311"/>
      <c r="C35" s="34"/>
      <c r="D35" s="13"/>
      <c r="H35" s="5">
        <f t="shared" si="0"/>
        <v>0</v>
      </c>
      <c r="I35" s="23">
        <f t="shared" si="1"/>
        <v>0</v>
      </c>
      <c r="M35" s="2">
        <v>475</v>
      </c>
    </row>
    <row r="36" spans="2:13" ht="12.75">
      <c r="B36" s="311">
        <v>1100</v>
      </c>
      <c r="C36" s="34" t="s">
        <v>25</v>
      </c>
      <c r="D36" s="13" t="s">
        <v>10</v>
      </c>
      <c r="E36" s="1" t="s">
        <v>376</v>
      </c>
      <c r="F36" s="28" t="s">
        <v>26</v>
      </c>
      <c r="G36" s="28" t="s">
        <v>19</v>
      </c>
      <c r="H36" s="5">
        <f t="shared" si="0"/>
        <v>-1100</v>
      </c>
      <c r="I36" s="23">
        <f t="shared" si="1"/>
        <v>2.3157894736842106</v>
      </c>
      <c r="K36" t="s">
        <v>12</v>
      </c>
      <c r="L36">
        <v>1</v>
      </c>
      <c r="M36" s="2">
        <v>475</v>
      </c>
    </row>
    <row r="37" spans="2:13" ht="12.75">
      <c r="B37" s="311">
        <v>700</v>
      </c>
      <c r="C37" s="34" t="s">
        <v>27</v>
      </c>
      <c r="D37" s="13" t="s">
        <v>10</v>
      </c>
      <c r="E37" s="1" t="s">
        <v>376</v>
      </c>
      <c r="F37" s="28" t="s">
        <v>26</v>
      </c>
      <c r="G37" s="28" t="s">
        <v>19</v>
      </c>
      <c r="H37" s="5">
        <f t="shared" si="0"/>
        <v>-1800</v>
      </c>
      <c r="I37" s="23">
        <f t="shared" si="1"/>
        <v>1.4736842105263157</v>
      </c>
      <c r="K37" t="s">
        <v>12</v>
      </c>
      <c r="L37">
        <v>1</v>
      </c>
      <c r="M37" s="2">
        <v>475</v>
      </c>
    </row>
    <row r="38" spans="2:13" ht="12.75">
      <c r="B38" s="311">
        <v>1500</v>
      </c>
      <c r="C38" s="34" t="s">
        <v>28</v>
      </c>
      <c r="D38" s="13" t="s">
        <v>10</v>
      </c>
      <c r="E38" s="1" t="s">
        <v>376</v>
      </c>
      <c r="F38" s="28" t="s">
        <v>26</v>
      </c>
      <c r="G38" s="28" t="s">
        <v>19</v>
      </c>
      <c r="H38" s="5">
        <f t="shared" si="0"/>
        <v>-3300</v>
      </c>
      <c r="I38" s="23">
        <f t="shared" si="1"/>
        <v>3.1578947368421053</v>
      </c>
      <c r="K38" t="s">
        <v>12</v>
      </c>
      <c r="L38">
        <v>1</v>
      </c>
      <c r="M38" s="2">
        <v>475</v>
      </c>
    </row>
    <row r="39" spans="2:14" ht="12.75">
      <c r="B39" s="311">
        <v>1500</v>
      </c>
      <c r="C39" s="34" t="s">
        <v>29</v>
      </c>
      <c r="D39" s="13" t="s">
        <v>10</v>
      </c>
      <c r="E39" s="1" t="s">
        <v>376</v>
      </c>
      <c r="F39" s="28" t="s">
        <v>26</v>
      </c>
      <c r="G39" s="28" t="s">
        <v>21</v>
      </c>
      <c r="H39" s="5">
        <f t="shared" si="0"/>
        <v>-4800</v>
      </c>
      <c r="I39" s="23">
        <f t="shared" si="1"/>
        <v>3.1578947368421053</v>
      </c>
      <c r="J39" s="37"/>
      <c r="K39" t="s">
        <v>12</v>
      </c>
      <c r="L39">
        <v>1</v>
      </c>
      <c r="M39" s="2">
        <v>475</v>
      </c>
      <c r="N39" s="39"/>
    </row>
    <row r="40" spans="2:13" ht="12.75">
      <c r="B40" s="311">
        <v>1500</v>
      </c>
      <c r="C40" s="34" t="s">
        <v>30</v>
      </c>
      <c r="D40" s="13" t="s">
        <v>10</v>
      </c>
      <c r="E40" s="1" t="s">
        <v>376</v>
      </c>
      <c r="F40" s="28" t="s">
        <v>26</v>
      </c>
      <c r="G40" s="28" t="s">
        <v>21</v>
      </c>
      <c r="H40" s="5">
        <f t="shared" si="0"/>
        <v>-6300</v>
      </c>
      <c r="I40" s="23">
        <f t="shared" si="1"/>
        <v>3.1578947368421053</v>
      </c>
      <c r="K40" t="s">
        <v>12</v>
      </c>
      <c r="L40">
        <v>1</v>
      </c>
      <c r="M40" s="2">
        <v>475</v>
      </c>
    </row>
    <row r="41" spans="2:13" ht="12.75">
      <c r="B41" s="311">
        <v>2000</v>
      </c>
      <c r="C41" s="34" t="s">
        <v>31</v>
      </c>
      <c r="D41" s="13" t="s">
        <v>10</v>
      </c>
      <c r="E41" s="1" t="s">
        <v>376</v>
      </c>
      <c r="F41" s="28" t="s">
        <v>26</v>
      </c>
      <c r="G41" s="28" t="s">
        <v>24</v>
      </c>
      <c r="H41" s="5">
        <f t="shared" si="0"/>
        <v>-8300</v>
      </c>
      <c r="I41" s="23">
        <f t="shared" si="1"/>
        <v>4.2105263157894735</v>
      </c>
      <c r="K41" t="s">
        <v>12</v>
      </c>
      <c r="L41">
        <v>1</v>
      </c>
      <c r="M41" s="2">
        <v>475</v>
      </c>
    </row>
    <row r="42" spans="2:13" ht="12.75">
      <c r="B42" s="311">
        <v>2000</v>
      </c>
      <c r="C42" s="34" t="s">
        <v>32</v>
      </c>
      <c r="D42" s="13" t="s">
        <v>10</v>
      </c>
      <c r="E42" s="1" t="s">
        <v>376</v>
      </c>
      <c r="F42" s="28" t="s">
        <v>26</v>
      </c>
      <c r="G42" s="28" t="s">
        <v>24</v>
      </c>
      <c r="H42" s="5">
        <f t="shared" si="0"/>
        <v>-10300</v>
      </c>
      <c r="I42" s="23">
        <f t="shared" si="1"/>
        <v>4.2105263157894735</v>
      </c>
      <c r="K42" t="s">
        <v>12</v>
      </c>
      <c r="L42">
        <v>1</v>
      </c>
      <c r="M42" s="2">
        <v>475</v>
      </c>
    </row>
    <row r="43" spans="2:13" ht="12.75">
      <c r="B43" s="311">
        <v>1000</v>
      </c>
      <c r="C43" s="34" t="s">
        <v>33</v>
      </c>
      <c r="D43" s="13" t="s">
        <v>10</v>
      </c>
      <c r="E43" s="1" t="s">
        <v>376</v>
      </c>
      <c r="F43" s="28" t="s">
        <v>26</v>
      </c>
      <c r="G43" s="28" t="s">
        <v>35</v>
      </c>
      <c r="H43" s="5">
        <f t="shared" si="0"/>
        <v>-11300</v>
      </c>
      <c r="I43" s="23">
        <f t="shared" si="1"/>
        <v>2.1052631578947367</v>
      </c>
      <c r="K43" t="s">
        <v>12</v>
      </c>
      <c r="L43">
        <v>1</v>
      </c>
      <c r="M43" s="2">
        <v>475</v>
      </c>
    </row>
    <row r="44" spans="2:13" ht="12.75">
      <c r="B44" s="311">
        <v>1500</v>
      </c>
      <c r="C44" s="34" t="s">
        <v>34</v>
      </c>
      <c r="D44" s="13" t="s">
        <v>10</v>
      </c>
      <c r="E44" s="1" t="s">
        <v>376</v>
      </c>
      <c r="F44" s="28" t="s">
        <v>26</v>
      </c>
      <c r="G44" s="28" t="s">
        <v>35</v>
      </c>
      <c r="H44" s="5">
        <f t="shared" si="0"/>
        <v>-12800</v>
      </c>
      <c r="I44" s="23">
        <f t="shared" si="1"/>
        <v>3.1578947368421053</v>
      </c>
      <c r="K44" t="s">
        <v>12</v>
      </c>
      <c r="L44">
        <v>1</v>
      </c>
      <c r="M44" s="2">
        <v>475</v>
      </c>
    </row>
    <row r="45" spans="2:13" ht="12.75">
      <c r="B45" s="311">
        <v>1500</v>
      </c>
      <c r="C45" s="34" t="s">
        <v>36</v>
      </c>
      <c r="D45" s="13" t="s">
        <v>10</v>
      </c>
      <c r="E45" s="1" t="s">
        <v>376</v>
      </c>
      <c r="F45" s="28" t="s">
        <v>26</v>
      </c>
      <c r="G45" s="28" t="s">
        <v>35</v>
      </c>
      <c r="H45" s="5">
        <f t="shared" si="0"/>
        <v>-14300</v>
      </c>
      <c r="I45" s="23">
        <f t="shared" si="1"/>
        <v>3.1578947368421053</v>
      </c>
      <c r="K45" t="s">
        <v>12</v>
      </c>
      <c r="L45">
        <v>1</v>
      </c>
      <c r="M45" s="2">
        <v>475</v>
      </c>
    </row>
    <row r="46" spans="2:13" ht="12.75">
      <c r="B46" s="311">
        <v>2000</v>
      </c>
      <c r="C46" s="34" t="s">
        <v>37</v>
      </c>
      <c r="D46" s="13" t="s">
        <v>10</v>
      </c>
      <c r="E46" s="1" t="s">
        <v>376</v>
      </c>
      <c r="F46" s="28" t="s">
        <v>26</v>
      </c>
      <c r="G46" s="28" t="s">
        <v>35</v>
      </c>
      <c r="H46" s="5">
        <f t="shared" si="0"/>
        <v>-16300</v>
      </c>
      <c r="I46" s="23">
        <f t="shared" si="1"/>
        <v>4.2105263157894735</v>
      </c>
      <c r="K46" t="s">
        <v>12</v>
      </c>
      <c r="L46">
        <v>1</v>
      </c>
      <c r="M46" s="2">
        <v>475</v>
      </c>
    </row>
    <row r="47" spans="2:13" ht="12.75">
      <c r="B47" s="311">
        <v>0</v>
      </c>
      <c r="C47" s="34" t="s">
        <v>38</v>
      </c>
      <c r="D47" s="13" t="s">
        <v>10</v>
      </c>
      <c r="E47" s="1" t="s">
        <v>376</v>
      </c>
      <c r="F47" s="28" t="s">
        <v>26</v>
      </c>
      <c r="G47" s="28" t="s">
        <v>35</v>
      </c>
      <c r="H47" s="5">
        <f t="shared" si="0"/>
        <v>-16300</v>
      </c>
      <c r="I47" s="23">
        <f t="shared" si="1"/>
        <v>0</v>
      </c>
      <c r="K47" t="s">
        <v>12</v>
      </c>
      <c r="L47">
        <v>1</v>
      </c>
      <c r="M47" s="2">
        <v>475</v>
      </c>
    </row>
    <row r="48" spans="2:13" ht="12.75">
      <c r="B48" s="311">
        <v>1000</v>
      </c>
      <c r="C48" s="34" t="s">
        <v>39</v>
      </c>
      <c r="D48" s="13" t="s">
        <v>10</v>
      </c>
      <c r="E48" s="1" t="s">
        <v>376</v>
      </c>
      <c r="F48" s="28" t="s">
        <v>26</v>
      </c>
      <c r="G48" s="28" t="s">
        <v>35</v>
      </c>
      <c r="H48" s="5">
        <f t="shared" si="0"/>
        <v>-17300</v>
      </c>
      <c r="I48" s="23">
        <f t="shared" si="1"/>
        <v>2.1052631578947367</v>
      </c>
      <c r="K48" t="s">
        <v>12</v>
      </c>
      <c r="L48">
        <v>1</v>
      </c>
      <c r="M48" s="2">
        <v>475</v>
      </c>
    </row>
    <row r="49" spans="2:13" ht="12.75">
      <c r="B49" s="311">
        <v>1100</v>
      </c>
      <c r="C49" s="34" t="s">
        <v>40</v>
      </c>
      <c r="D49" s="13" t="s">
        <v>10</v>
      </c>
      <c r="E49" s="1" t="s">
        <v>376</v>
      </c>
      <c r="F49" s="28" t="s">
        <v>26</v>
      </c>
      <c r="G49" s="28" t="s">
        <v>35</v>
      </c>
      <c r="H49" s="5">
        <f t="shared" si="0"/>
        <v>-18400</v>
      </c>
      <c r="I49" s="23">
        <f t="shared" si="1"/>
        <v>2.3157894736842106</v>
      </c>
      <c r="K49" t="s">
        <v>12</v>
      </c>
      <c r="L49">
        <v>1</v>
      </c>
      <c r="M49" s="2">
        <v>475</v>
      </c>
    </row>
    <row r="50" spans="2:13" ht="12.75">
      <c r="B50" s="311">
        <v>1100</v>
      </c>
      <c r="C50" s="34" t="s">
        <v>41</v>
      </c>
      <c r="D50" s="13" t="s">
        <v>10</v>
      </c>
      <c r="E50" s="1" t="s">
        <v>376</v>
      </c>
      <c r="F50" s="28" t="s">
        <v>26</v>
      </c>
      <c r="G50" s="28" t="s">
        <v>42</v>
      </c>
      <c r="H50" s="5">
        <f t="shared" si="0"/>
        <v>-19500</v>
      </c>
      <c r="I50" s="23">
        <f t="shared" si="1"/>
        <v>2.3157894736842106</v>
      </c>
      <c r="K50" t="s">
        <v>12</v>
      </c>
      <c r="L50">
        <v>1</v>
      </c>
      <c r="M50" s="2">
        <v>475</v>
      </c>
    </row>
    <row r="51" spans="2:13" ht="12.75">
      <c r="B51" s="311">
        <v>3500</v>
      </c>
      <c r="C51" s="34" t="s">
        <v>43</v>
      </c>
      <c r="D51" s="13" t="s">
        <v>10</v>
      </c>
      <c r="E51" s="1" t="s">
        <v>376</v>
      </c>
      <c r="F51" s="28" t="s">
        <v>44</v>
      </c>
      <c r="G51" s="28" t="s">
        <v>42</v>
      </c>
      <c r="H51" s="5">
        <f t="shared" si="0"/>
        <v>-23000</v>
      </c>
      <c r="I51" s="23">
        <f t="shared" si="1"/>
        <v>7.368421052631579</v>
      </c>
      <c r="K51" t="s">
        <v>12</v>
      </c>
      <c r="L51">
        <v>1</v>
      </c>
      <c r="M51" s="2">
        <v>475</v>
      </c>
    </row>
    <row r="52" spans="1:13" s="58" customFormat="1" ht="12.75">
      <c r="A52" s="12"/>
      <c r="B52" s="319">
        <f>SUM(B36:B51)</f>
        <v>23000</v>
      </c>
      <c r="C52" s="12" t="s">
        <v>45</v>
      </c>
      <c r="D52" s="12"/>
      <c r="E52" s="12"/>
      <c r="F52" s="19"/>
      <c r="G52" s="19"/>
      <c r="H52" s="55">
        <v>0</v>
      </c>
      <c r="I52" s="57">
        <f t="shared" si="1"/>
        <v>48.421052631578945</v>
      </c>
      <c r="M52" s="2">
        <v>475</v>
      </c>
    </row>
    <row r="53" spans="2:13" ht="12.75">
      <c r="B53" s="311"/>
      <c r="D53" s="13"/>
      <c r="H53" s="5">
        <f t="shared" si="0"/>
        <v>0</v>
      </c>
      <c r="I53" s="23">
        <f t="shared" si="1"/>
        <v>0</v>
      </c>
      <c r="M53" s="2">
        <v>475</v>
      </c>
    </row>
    <row r="54" spans="2:13" ht="12.75">
      <c r="B54" s="311"/>
      <c r="D54" s="13"/>
      <c r="H54" s="5">
        <f t="shared" si="0"/>
        <v>0</v>
      </c>
      <c r="I54" s="23">
        <f t="shared" si="1"/>
        <v>0</v>
      </c>
      <c r="M54" s="2">
        <v>475</v>
      </c>
    </row>
    <row r="55" spans="2:13" ht="12.75">
      <c r="B55" s="311">
        <v>1500</v>
      </c>
      <c r="C55" s="1" t="s">
        <v>46</v>
      </c>
      <c r="D55" s="13" t="s">
        <v>10</v>
      </c>
      <c r="E55" s="1" t="s">
        <v>271</v>
      </c>
      <c r="F55" s="28" t="s">
        <v>26</v>
      </c>
      <c r="G55" s="28" t="s">
        <v>19</v>
      </c>
      <c r="H55" s="5">
        <f t="shared" si="0"/>
        <v>-1500</v>
      </c>
      <c r="I55" s="23">
        <f t="shared" si="1"/>
        <v>3.1578947368421053</v>
      </c>
      <c r="K55" t="s">
        <v>12</v>
      </c>
      <c r="L55">
        <v>1</v>
      </c>
      <c r="M55" s="2">
        <v>475</v>
      </c>
    </row>
    <row r="56" spans="2:13" ht="12.75">
      <c r="B56" s="311">
        <v>1500</v>
      </c>
      <c r="C56" s="1" t="s">
        <v>46</v>
      </c>
      <c r="D56" s="13" t="s">
        <v>10</v>
      </c>
      <c r="E56" s="1" t="s">
        <v>271</v>
      </c>
      <c r="F56" s="28" t="s">
        <v>26</v>
      </c>
      <c r="G56" s="28" t="s">
        <v>21</v>
      </c>
      <c r="H56" s="5">
        <f t="shared" si="0"/>
        <v>-3000</v>
      </c>
      <c r="I56" s="23">
        <f t="shared" si="1"/>
        <v>3.1578947368421053</v>
      </c>
      <c r="K56" t="s">
        <v>12</v>
      </c>
      <c r="L56">
        <v>1</v>
      </c>
      <c r="M56" s="2">
        <v>475</v>
      </c>
    </row>
    <row r="57" spans="2:13" ht="12.75">
      <c r="B57" s="311">
        <v>1500</v>
      </c>
      <c r="C57" s="1" t="s">
        <v>46</v>
      </c>
      <c r="D57" s="13" t="s">
        <v>10</v>
      </c>
      <c r="E57" s="1" t="s">
        <v>271</v>
      </c>
      <c r="F57" s="28" t="s">
        <v>26</v>
      </c>
      <c r="G57" s="28" t="s">
        <v>24</v>
      </c>
      <c r="H57" s="5">
        <f t="shared" si="0"/>
        <v>-4500</v>
      </c>
      <c r="I57" s="23">
        <f t="shared" si="1"/>
        <v>3.1578947368421053</v>
      </c>
      <c r="K57" t="s">
        <v>12</v>
      </c>
      <c r="L57">
        <v>1</v>
      </c>
      <c r="M57" s="2">
        <v>475</v>
      </c>
    </row>
    <row r="58" spans="2:13" ht="12.75">
      <c r="B58" s="311">
        <v>500</v>
      </c>
      <c r="C58" s="1" t="s">
        <v>46</v>
      </c>
      <c r="D58" s="13" t="s">
        <v>10</v>
      </c>
      <c r="E58" s="1" t="s">
        <v>271</v>
      </c>
      <c r="F58" s="28" t="s">
        <v>26</v>
      </c>
      <c r="G58" s="28" t="s">
        <v>35</v>
      </c>
      <c r="H58" s="5">
        <f t="shared" si="0"/>
        <v>-5000</v>
      </c>
      <c r="I58" s="23">
        <f t="shared" si="1"/>
        <v>1.0526315789473684</v>
      </c>
      <c r="K58" t="s">
        <v>12</v>
      </c>
      <c r="L58">
        <v>1</v>
      </c>
      <c r="M58" s="2">
        <v>475</v>
      </c>
    </row>
    <row r="59" spans="2:13" ht="12.75">
      <c r="B59" s="311">
        <v>1500</v>
      </c>
      <c r="C59" s="1" t="s">
        <v>46</v>
      </c>
      <c r="D59" s="13" t="s">
        <v>10</v>
      </c>
      <c r="E59" s="1" t="s">
        <v>271</v>
      </c>
      <c r="F59" s="28" t="s">
        <v>26</v>
      </c>
      <c r="G59" s="28" t="s">
        <v>42</v>
      </c>
      <c r="H59" s="5">
        <f t="shared" si="0"/>
        <v>-6500</v>
      </c>
      <c r="I59" s="23">
        <f t="shared" si="1"/>
        <v>3.1578947368421053</v>
      </c>
      <c r="K59" t="s">
        <v>12</v>
      </c>
      <c r="L59">
        <v>1</v>
      </c>
      <c r="M59" s="2">
        <v>475</v>
      </c>
    </row>
    <row r="60" spans="2:13" ht="12.75">
      <c r="B60" s="311">
        <v>1500</v>
      </c>
      <c r="C60" s="1" t="s">
        <v>46</v>
      </c>
      <c r="D60" s="13" t="s">
        <v>10</v>
      </c>
      <c r="E60" s="1" t="s">
        <v>271</v>
      </c>
      <c r="F60" s="28" t="s">
        <v>351</v>
      </c>
      <c r="G60" s="28" t="s">
        <v>35</v>
      </c>
      <c r="H60" s="5">
        <f t="shared" si="0"/>
        <v>-8000</v>
      </c>
      <c r="I60" s="23">
        <f t="shared" si="1"/>
        <v>3.1578947368421053</v>
      </c>
      <c r="K60" t="s">
        <v>15</v>
      </c>
      <c r="L60">
        <v>1</v>
      </c>
      <c r="M60" s="2">
        <v>475</v>
      </c>
    </row>
    <row r="61" spans="2:13" ht="12.75">
      <c r="B61" s="311">
        <v>10000</v>
      </c>
      <c r="C61" s="1" t="s">
        <v>352</v>
      </c>
      <c r="D61" s="1" t="s">
        <v>10</v>
      </c>
      <c r="E61" s="1" t="s">
        <v>271</v>
      </c>
      <c r="F61" s="85" t="s">
        <v>351</v>
      </c>
      <c r="G61" s="28" t="s">
        <v>35</v>
      </c>
      <c r="H61" s="5">
        <f t="shared" si="0"/>
        <v>-18000</v>
      </c>
      <c r="I61" s="23">
        <f t="shared" si="1"/>
        <v>21.05263157894737</v>
      </c>
      <c r="K61" t="s">
        <v>15</v>
      </c>
      <c r="L61">
        <v>1</v>
      </c>
      <c r="M61" s="2">
        <v>475</v>
      </c>
    </row>
    <row r="62" spans="1:13" s="58" customFormat="1" ht="12.75">
      <c r="A62" s="12"/>
      <c r="B62" s="319">
        <f>SUM(B55:B61)</f>
        <v>18000</v>
      </c>
      <c r="C62" s="12"/>
      <c r="D62" s="12"/>
      <c r="E62" s="12" t="s">
        <v>271</v>
      </c>
      <c r="F62" s="19"/>
      <c r="G62" s="19"/>
      <c r="H62" s="55">
        <v>0</v>
      </c>
      <c r="I62" s="57">
        <f t="shared" si="1"/>
        <v>37.89473684210526</v>
      </c>
      <c r="M62" s="2">
        <v>475</v>
      </c>
    </row>
    <row r="63" spans="2:13" ht="12.75">
      <c r="B63" s="311"/>
      <c r="D63" s="13"/>
      <c r="H63" s="5">
        <f t="shared" si="0"/>
        <v>0</v>
      </c>
      <c r="I63" s="23">
        <f t="shared" si="1"/>
        <v>0</v>
      </c>
      <c r="M63" s="2">
        <v>475</v>
      </c>
    </row>
    <row r="64" spans="2:13" ht="12.75">
      <c r="B64" s="311"/>
      <c r="D64" s="13"/>
      <c r="H64" s="5">
        <f t="shared" si="0"/>
        <v>0</v>
      </c>
      <c r="I64" s="23">
        <f t="shared" si="1"/>
        <v>0</v>
      </c>
      <c r="M64" s="2">
        <v>475</v>
      </c>
    </row>
    <row r="65" spans="2:13" ht="12.75">
      <c r="B65" s="311">
        <v>3000</v>
      </c>
      <c r="C65" s="1" t="s">
        <v>47</v>
      </c>
      <c r="D65" s="13" t="s">
        <v>10</v>
      </c>
      <c r="E65" s="1" t="s">
        <v>376</v>
      </c>
      <c r="F65" s="28" t="s">
        <v>48</v>
      </c>
      <c r="G65" s="28" t="s">
        <v>19</v>
      </c>
      <c r="H65" s="5">
        <f t="shared" si="0"/>
        <v>-3000</v>
      </c>
      <c r="I65" s="23">
        <f t="shared" si="1"/>
        <v>6.315789473684211</v>
      </c>
      <c r="K65" t="s">
        <v>12</v>
      </c>
      <c r="L65">
        <v>1</v>
      </c>
      <c r="M65" s="2">
        <v>475</v>
      </c>
    </row>
    <row r="66" spans="2:13" ht="12.75">
      <c r="B66" s="311">
        <v>3000</v>
      </c>
      <c r="C66" s="1" t="s">
        <v>47</v>
      </c>
      <c r="D66" s="13" t="s">
        <v>10</v>
      </c>
      <c r="E66" s="1" t="s">
        <v>376</v>
      </c>
      <c r="F66" s="28" t="s">
        <v>48</v>
      </c>
      <c r="G66" s="28" t="s">
        <v>21</v>
      </c>
      <c r="H66" s="5">
        <f t="shared" si="0"/>
        <v>-6000</v>
      </c>
      <c r="I66" s="23">
        <f t="shared" si="1"/>
        <v>6.315789473684211</v>
      </c>
      <c r="K66" t="s">
        <v>12</v>
      </c>
      <c r="L66">
        <v>1</v>
      </c>
      <c r="M66" s="2">
        <v>475</v>
      </c>
    </row>
    <row r="67" spans="2:13" ht="12.75">
      <c r="B67" s="311">
        <v>3000</v>
      </c>
      <c r="C67" s="1" t="s">
        <v>47</v>
      </c>
      <c r="D67" s="13" t="s">
        <v>10</v>
      </c>
      <c r="E67" s="1" t="s">
        <v>376</v>
      </c>
      <c r="F67" s="28" t="s">
        <v>48</v>
      </c>
      <c r="G67" s="28" t="s">
        <v>24</v>
      </c>
      <c r="H67" s="5">
        <f t="shared" si="0"/>
        <v>-9000</v>
      </c>
      <c r="I67" s="23">
        <f t="shared" si="1"/>
        <v>6.315789473684211</v>
      </c>
      <c r="K67" t="s">
        <v>12</v>
      </c>
      <c r="L67">
        <v>1</v>
      </c>
      <c r="M67" s="2">
        <v>475</v>
      </c>
    </row>
    <row r="68" spans="1:13" s="58" customFormat="1" ht="12.75">
      <c r="A68" s="12"/>
      <c r="B68" s="319">
        <f>SUM(B65:B67)</f>
        <v>9000</v>
      </c>
      <c r="C68" s="12" t="s">
        <v>47</v>
      </c>
      <c r="D68" s="12"/>
      <c r="E68" s="12"/>
      <c r="F68" s="19"/>
      <c r="G68" s="19"/>
      <c r="H68" s="55">
        <v>0</v>
      </c>
      <c r="I68" s="57">
        <f t="shared" si="1"/>
        <v>18.94736842105263</v>
      </c>
      <c r="M68" s="2">
        <v>475</v>
      </c>
    </row>
    <row r="69" spans="2:13" ht="12.75">
      <c r="B69" s="311"/>
      <c r="D69" s="13"/>
      <c r="H69" s="5">
        <f t="shared" si="0"/>
        <v>0</v>
      </c>
      <c r="I69" s="23">
        <f t="shared" si="1"/>
        <v>0</v>
      </c>
      <c r="M69" s="2">
        <v>475</v>
      </c>
    </row>
    <row r="70" spans="2:13" ht="12.75">
      <c r="B70" s="311"/>
      <c r="D70" s="13"/>
      <c r="H70" s="5">
        <f t="shared" si="0"/>
        <v>0</v>
      </c>
      <c r="I70" s="23">
        <f t="shared" si="1"/>
        <v>0</v>
      </c>
      <c r="M70" s="2">
        <v>475</v>
      </c>
    </row>
    <row r="71" spans="2:13" ht="12.75">
      <c r="B71" s="311">
        <v>2000</v>
      </c>
      <c r="C71" s="1" t="s">
        <v>49</v>
      </c>
      <c r="D71" s="13" t="s">
        <v>10</v>
      </c>
      <c r="E71" s="1" t="s">
        <v>376</v>
      </c>
      <c r="F71" s="28" t="s">
        <v>26</v>
      </c>
      <c r="G71" s="28" t="s">
        <v>19</v>
      </c>
      <c r="H71" s="5">
        <f t="shared" si="0"/>
        <v>-2000</v>
      </c>
      <c r="I71" s="23">
        <f t="shared" si="1"/>
        <v>4.2105263157894735</v>
      </c>
      <c r="K71" t="s">
        <v>12</v>
      </c>
      <c r="L71">
        <v>1</v>
      </c>
      <c r="M71" s="2">
        <v>475</v>
      </c>
    </row>
    <row r="72" spans="2:13" ht="12.75">
      <c r="B72" s="311">
        <v>2000</v>
      </c>
      <c r="C72" s="1" t="s">
        <v>49</v>
      </c>
      <c r="D72" s="13" t="s">
        <v>10</v>
      </c>
      <c r="E72" s="1" t="s">
        <v>376</v>
      </c>
      <c r="F72" s="28" t="s">
        <v>26</v>
      </c>
      <c r="G72" s="28" t="s">
        <v>21</v>
      </c>
      <c r="H72" s="5">
        <f t="shared" si="0"/>
        <v>-4000</v>
      </c>
      <c r="I72" s="23">
        <f t="shared" si="1"/>
        <v>4.2105263157894735</v>
      </c>
      <c r="K72" t="s">
        <v>12</v>
      </c>
      <c r="L72">
        <v>1</v>
      </c>
      <c r="M72" s="2">
        <v>475</v>
      </c>
    </row>
    <row r="73" spans="2:13" ht="12.75">
      <c r="B73" s="311">
        <v>2000</v>
      </c>
      <c r="C73" s="1" t="s">
        <v>49</v>
      </c>
      <c r="D73" s="13" t="s">
        <v>10</v>
      </c>
      <c r="E73" s="1" t="s">
        <v>376</v>
      </c>
      <c r="F73" s="28" t="s">
        <v>26</v>
      </c>
      <c r="G73" s="28" t="s">
        <v>24</v>
      </c>
      <c r="H73" s="5">
        <f t="shared" si="0"/>
        <v>-6000</v>
      </c>
      <c r="I73" s="23">
        <f t="shared" si="1"/>
        <v>4.2105263157894735</v>
      </c>
      <c r="K73" t="s">
        <v>12</v>
      </c>
      <c r="L73">
        <v>1</v>
      </c>
      <c r="M73" s="2">
        <v>475</v>
      </c>
    </row>
    <row r="74" spans="2:13" ht="12.75">
      <c r="B74" s="311">
        <v>2000</v>
      </c>
      <c r="C74" s="1" t="s">
        <v>49</v>
      </c>
      <c r="D74" s="13" t="s">
        <v>10</v>
      </c>
      <c r="E74" s="1" t="s">
        <v>376</v>
      </c>
      <c r="F74" s="28" t="s">
        <v>26</v>
      </c>
      <c r="G74" s="28" t="s">
        <v>35</v>
      </c>
      <c r="H74" s="5">
        <f t="shared" si="0"/>
        <v>-8000</v>
      </c>
      <c r="I74" s="23">
        <f t="shared" si="1"/>
        <v>4.2105263157894735</v>
      </c>
      <c r="K74" t="s">
        <v>12</v>
      </c>
      <c r="L74">
        <v>1</v>
      </c>
      <c r="M74" s="2">
        <v>475</v>
      </c>
    </row>
    <row r="75" spans="2:13" ht="12.75">
      <c r="B75" s="311">
        <v>2000</v>
      </c>
      <c r="C75" s="1" t="s">
        <v>49</v>
      </c>
      <c r="D75" s="13" t="s">
        <v>10</v>
      </c>
      <c r="E75" s="1" t="s">
        <v>376</v>
      </c>
      <c r="F75" s="28" t="s">
        <v>26</v>
      </c>
      <c r="G75" s="28" t="s">
        <v>42</v>
      </c>
      <c r="H75" s="5">
        <f t="shared" si="0"/>
        <v>-10000</v>
      </c>
      <c r="I75" s="23">
        <f t="shared" si="1"/>
        <v>4.2105263157894735</v>
      </c>
      <c r="K75" t="s">
        <v>12</v>
      </c>
      <c r="L75">
        <v>1</v>
      </c>
      <c r="M75" s="2">
        <v>475</v>
      </c>
    </row>
    <row r="76" spans="2:13" ht="12.75">
      <c r="B76" s="311">
        <v>2000</v>
      </c>
      <c r="C76" s="1" t="s">
        <v>49</v>
      </c>
      <c r="D76" s="13" t="s">
        <v>10</v>
      </c>
      <c r="E76" s="1" t="s">
        <v>376</v>
      </c>
      <c r="F76" s="28" t="s">
        <v>351</v>
      </c>
      <c r="G76" s="28" t="s">
        <v>35</v>
      </c>
      <c r="H76" s="5">
        <f t="shared" si="0"/>
        <v>-12000</v>
      </c>
      <c r="I76" s="23">
        <f t="shared" si="1"/>
        <v>4.2105263157894735</v>
      </c>
      <c r="K76" t="s">
        <v>15</v>
      </c>
      <c r="L76">
        <v>1</v>
      </c>
      <c r="M76" s="2">
        <v>475</v>
      </c>
    </row>
    <row r="77" spans="1:13" s="58" customFormat="1" ht="12.75">
      <c r="A77" s="12"/>
      <c r="B77" s="319">
        <f>SUM(B71:B76)</f>
        <v>12000</v>
      </c>
      <c r="C77" s="12" t="s">
        <v>49</v>
      </c>
      <c r="D77" s="12"/>
      <c r="E77" s="12"/>
      <c r="F77" s="19"/>
      <c r="G77" s="19"/>
      <c r="H77" s="55">
        <v>0</v>
      </c>
      <c r="I77" s="57">
        <f t="shared" si="1"/>
        <v>25.263157894736842</v>
      </c>
      <c r="M77" s="2">
        <v>475</v>
      </c>
    </row>
    <row r="78" spans="2:13" ht="12.75">
      <c r="B78" s="311"/>
      <c r="D78" s="13"/>
      <c r="H78" s="5">
        <f t="shared" si="0"/>
        <v>0</v>
      </c>
      <c r="I78" s="23">
        <f t="shared" si="1"/>
        <v>0</v>
      </c>
      <c r="M78" s="2">
        <v>475</v>
      </c>
    </row>
    <row r="79" spans="2:13" ht="12.75">
      <c r="B79" s="311"/>
      <c r="D79" s="13"/>
      <c r="H79" s="5">
        <f t="shared" si="0"/>
        <v>0</v>
      </c>
      <c r="I79" s="23">
        <f t="shared" si="1"/>
        <v>0</v>
      </c>
      <c r="M79" s="2">
        <v>475</v>
      </c>
    </row>
    <row r="80" spans="2:13" ht="12.75">
      <c r="B80" s="311">
        <v>1000</v>
      </c>
      <c r="C80" s="35" t="s">
        <v>374</v>
      </c>
      <c r="D80" s="13" t="s">
        <v>10</v>
      </c>
      <c r="E80" s="1" t="s">
        <v>274</v>
      </c>
      <c r="F80" s="28" t="s">
        <v>26</v>
      </c>
      <c r="G80" s="28" t="s">
        <v>21</v>
      </c>
      <c r="H80" s="5">
        <f t="shared" si="0"/>
        <v>-1000</v>
      </c>
      <c r="I80" s="23">
        <f t="shared" si="1"/>
        <v>2.1052631578947367</v>
      </c>
      <c r="K80" t="s">
        <v>12</v>
      </c>
      <c r="L80">
        <v>1</v>
      </c>
      <c r="M80" s="2">
        <v>475</v>
      </c>
    </row>
    <row r="81" spans="2:13" ht="12.75">
      <c r="B81" s="311">
        <v>900</v>
      </c>
      <c r="C81" s="35" t="s">
        <v>374</v>
      </c>
      <c r="D81" s="13" t="s">
        <v>10</v>
      </c>
      <c r="E81" s="1" t="s">
        <v>274</v>
      </c>
      <c r="F81" s="28" t="s">
        <v>26</v>
      </c>
      <c r="G81" s="28" t="s">
        <v>24</v>
      </c>
      <c r="H81" s="5">
        <f t="shared" si="0"/>
        <v>-1900</v>
      </c>
      <c r="I81" s="23">
        <f t="shared" si="1"/>
        <v>1.894736842105263</v>
      </c>
      <c r="K81" t="s">
        <v>12</v>
      </c>
      <c r="L81">
        <v>1</v>
      </c>
      <c r="M81" s="2">
        <v>475</v>
      </c>
    </row>
    <row r="82" spans="2:13" ht="12.75">
      <c r="B82" s="311">
        <v>1500</v>
      </c>
      <c r="C82" s="35" t="s">
        <v>374</v>
      </c>
      <c r="D82" s="13" t="s">
        <v>10</v>
      </c>
      <c r="E82" s="1" t="s">
        <v>274</v>
      </c>
      <c r="F82" s="28" t="s">
        <v>26</v>
      </c>
      <c r="G82" s="28" t="s">
        <v>35</v>
      </c>
      <c r="H82" s="5">
        <f t="shared" si="0"/>
        <v>-3400</v>
      </c>
      <c r="I82" s="23">
        <f t="shared" si="1"/>
        <v>3.1578947368421053</v>
      </c>
      <c r="K82" t="s">
        <v>12</v>
      </c>
      <c r="L82">
        <v>1</v>
      </c>
      <c r="M82" s="2">
        <v>475</v>
      </c>
    </row>
    <row r="83" spans="1:13" s="58" customFormat="1" ht="12.75">
      <c r="A83" s="12"/>
      <c r="B83" s="319">
        <f>SUM(B80:B82)</f>
        <v>3400</v>
      </c>
      <c r="C83" s="12"/>
      <c r="D83" s="12"/>
      <c r="E83" s="12" t="s">
        <v>274</v>
      </c>
      <c r="F83" s="19"/>
      <c r="G83" s="19"/>
      <c r="H83" s="55">
        <v>0</v>
      </c>
      <c r="I83" s="57">
        <f t="shared" si="1"/>
        <v>7.157894736842105</v>
      </c>
      <c r="M83" s="2">
        <v>475</v>
      </c>
    </row>
    <row r="84" spans="1:13" s="16" customFormat="1" ht="12.75">
      <c r="A84" s="13"/>
      <c r="B84" s="211"/>
      <c r="C84" s="13"/>
      <c r="D84" s="13"/>
      <c r="E84" s="13"/>
      <c r="F84" s="31"/>
      <c r="G84" s="31"/>
      <c r="H84" s="5">
        <v>0</v>
      </c>
      <c r="I84" s="23">
        <f>+B84/M84</f>
        <v>0</v>
      </c>
      <c r="M84" s="2">
        <v>475</v>
      </c>
    </row>
    <row r="85" spans="1:13" s="16" customFormat="1" ht="12.75">
      <c r="A85" s="13"/>
      <c r="B85" s="211"/>
      <c r="C85" s="13"/>
      <c r="D85" s="13"/>
      <c r="E85" s="13"/>
      <c r="F85" s="31"/>
      <c r="G85" s="31"/>
      <c r="H85" s="5">
        <f>H84-B85</f>
        <v>0</v>
      </c>
      <c r="I85" s="23">
        <f>+B85/M85</f>
        <v>0</v>
      </c>
      <c r="M85" s="2">
        <v>475</v>
      </c>
    </row>
    <row r="86" spans="2:13" ht="12.75">
      <c r="B86" s="311"/>
      <c r="H86" s="5">
        <f>H85-B86</f>
        <v>0</v>
      </c>
      <c r="I86" s="23">
        <f>+B86/M86</f>
        <v>0</v>
      </c>
      <c r="M86" s="2">
        <v>475</v>
      </c>
    </row>
    <row r="87" spans="2:13" ht="12.75">
      <c r="B87" s="311"/>
      <c r="H87" s="5">
        <f>H86-B87</f>
        <v>0</v>
      </c>
      <c r="I87" s="23">
        <f>+B87/M87</f>
        <v>0</v>
      </c>
      <c r="M87" s="2">
        <v>475</v>
      </c>
    </row>
    <row r="88" spans="1:256" s="64" customFormat="1" ht="12.75">
      <c r="A88" s="59"/>
      <c r="B88" s="388">
        <f>+B106+B128+B146+B163+B195+B209</f>
        <v>237000</v>
      </c>
      <c r="C88" s="59" t="s">
        <v>358</v>
      </c>
      <c r="D88" s="59" t="s">
        <v>51</v>
      </c>
      <c r="E88" s="59" t="s">
        <v>375</v>
      </c>
      <c r="F88" s="61" t="s">
        <v>52</v>
      </c>
      <c r="G88" s="62" t="s">
        <v>373</v>
      </c>
      <c r="H88" s="60"/>
      <c r="I88" s="63">
        <f aca="true" t="shared" si="4" ref="I88:I147">+B88/M88</f>
        <v>498.94736842105266</v>
      </c>
      <c r="M88" s="2">
        <v>475</v>
      </c>
      <c r="IV88" s="59">
        <v>55910.6</v>
      </c>
    </row>
    <row r="89" spans="2:13" ht="12.75">
      <c r="B89" s="311"/>
      <c r="H89" s="5">
        <f aca="true" t="shared" si="5" ref="H89:H127">H88-B89</f>
        <v>0</v>
      </c>
      <c r="I89" s="23">
        <f t="shared" si="4"/>
        <v>0</v>
      </c>
      <c r="M89" s="2">
        <v>475</v>
      </c>
    </row>
    <row r="90" spans="2:13" ht="12.75">
      <c r="B90" s="311">
        <v>2500</v>
      </c>
      <c r="C90" s="1" t="s">
        <v>11</v>
      </c>
      <c r="D90" s="13" t="s">
        <v>10</v>
      </c>
      <c r="E90" s="1" t="s">
        <v>53</v>
      </c>
      <c r="F90" s="28" t="s">
        <v>54</v>
      </c>
      <c r="G90" s="28" t="s">
        <v>21</v>
      </c>
      <c r="H90" s="5">
        <f t="shared" si="5"/>
        <v>-2500</v>
      </c>
      <c r="I90" s="23">
        <v>5</v>
      </c>
      <c r="K90" t="s">
        <v>11</v>
      </c>
      <c r="L90">
        <v>2</v>
      </c>
      <c r="M90" s="2">
        <v>475</v>
      </c>
    </row>
    <row r="91" spans="2:13" ht="12.75">
      <c r="B91" s="311">
        <v>2500</v>
      </c>
      <c r="C91" s="1" t="s">
        <v>11</v>
      </c>
      <c r="D91" s="1" t="s">
        <v>10</v>
      </c>
      <c r="E91" s="1" t="s">
        <v>53</v>
      </c>
      <c r="F91" s="28" t="s">
        <v>55</v>
      </c>
      <c r="G91" s="28" t="s">
        <v>24</v>
      </c>
      <c r="H91" s="5">
        <f t="shared" si="5"/>
        <v>-5000</v>
      </c>
      <c r="I91" s="23">
        <v>5</v>
      </c>
      <c r="K91" t="s">
        <v>11</v>
      </c>
      <c r="L91">
        <v>2</v>
      </c>
      <c r="M91" s="2">
        <v>475</v>
      </c>
    </row>
    <row r="92" spans="2:13" ht="12.75">
      <c r="B92" s="311">
        <v>2500</v>
      </c>
      <c r="C92" s="1" t="s">
        <v>11</v>
      </c>
      <c r="D92" s="1" t="s">
        <v>10</v>
      </c>
      <c r="E92" s="1" t="s">
        <v>53</v>
      </c>
      <c r="F92" s="28" t="s">
        <v>56</v>
      </c>
      <c r="G92" s="28" t="s">
        <v>42</v>
      </c>
      <c r="H92" s="5">
        <f t="shared" si="5"/>
        <v>-7500</v>
      </c>
      <c r="I92" s="23">
        <v>5</v>
      </c>
      <c r="K92" t="s">
        <v>11</v>
      </c>
      <c r="L92">
        <v>2</v>
      </c>
      <c r="M92" s="2">
        <v>475</v>
      </c>
    </row>
    <row r="93" spans="2:13" ht="12.75">
      <c r="B93" s="311">
        <v>2500</v>
      </c>
      <c r="C93" s="1" t="s">
        <v>11</v>
      </c>
      <c r="D93" s="1" t="s">
        <v>10</v>
      </c>
      <c r="E93" s="1" t="s">
        <v>53</v>
      </c>
      <c r="F93" s="28" t="s">
        <v>57</v>
      </c>
      <c r="G93" s="28" t="s">
        <v>58</v>
      </c>
      <c r="H93" s="5">
        <f t="shared" si="5"/>
        <v>-10000</v>
      </c>
      <c r="I93" s="23">
        <v>5</v>
      </c>
      <c r="K93" t="s">
        <v>11</v>
      </c>
      <c r="L93">
        <v>2</v>
      </c>
      <c r="M93" s="2">
        <v>475</v>
      </c>
    </row>
    <row r="94" spans="2:13" ht="12.75">
      <c r="B94" s="311">
        <v>2500</v>
      </c>
      <c r="C94" s="1" t="s">
        <v>11</v>
      </c>
      <c r="D94" s="1" t="s">
        <v>10</v>
      </c>
      <c r="E94" s="1" t="s">
        <v>53</v>
      </c>
      <c r="F94" s="28" t="s">
        <v>59</v>
      </c>
      <c r="G94" s="28" t="s">
        <v>60</v>
      </c>
      <c r="H94" s="5">
        <f t="shared" si="5"/>
        <v>-12500</v>
      </c>
      <c r="I94" s="23">
        <v>5</v>
      </c>
      <c r="K94" t="s">
        <v>11</v>
      </c>
      <c r="L94">
        <v>2</v>
      </c>
      <c r="M94" s="2">
        <v>475</v>
      </c>
    </row>
    <row r="95" spans="2:13" ht="12.75">
      <c r="B95" s="311">
        <v>2500</v>
      </c>
      <c r="C95" s="1" t="s">
        <v>11</v>
      </c>
      <c r="D95" s="1" t="s">
        <v>10</v>
      </c>
      <c r="E95" s="1" t="s">
        <v>53</v>
      </c>
      <c r="F95" s="28" t="s">
        <v>61</v>
      </c>
      <c r="G95" s="28" t="s">
        <v>62</v>
      </c>
      <c r="H95" s="5">
        <f t="shared" si="5"/>
        <v>-15000</v>
      </c>
      <c r="I95" s="23">
        <v>5</v>
      </c>
      <c r="K95" t="s">
        <v>11</v>
      </c>
      <c r="L95">
        <v>2</v>
      </c>
      <c r="M95" s="2">
        <v>475</v>
      </c>
    </row>
    <row r="96" spans="2:13" ht="12.75">
      <c r="B96" s="311">
        <v>2500</v>
      </c>
      <c r="C96" s="1" t="s">
        <v>11</v>
      </c>
      <c r="D96" s="1" t="s">
        <v>10</v>
      </c>
      <c r="E96" s="1" t="s">
        <v>53</v>
      </c>
      <c r="F96" s="28" t="s">
        <v>63</v>
      </c>
      <c r="G96" s="28" t="s">
        <v>64</v>
      </c>
      <c r="H96" s="5">
        <f t="shared" si="5"/>
        <v>-17500</v>
      </c>
      <c r="I96" s="23">
        <v>5</v>
      </c>
      <c r="K96" t="s">
        <v>11</v>
      </c>
      <c r="L96">
        <v>2</v>
      </c>
      <c r="M96" s="2">
        <v>475</v>
      </c>
    </row>
    <row r="97" spans="2:13" ht="12.75">
      <c r="B97" s="311">
        <v>2500</v>
      </c>
      <c r="C97" s="1" t="s">
        <v>11</v>
      </c>
      <c r="D97" s="1" t="s">
        <v>10</v>
      </c>
      <c r="E97" s="1" t="s">
        <v>53</v>
      </c>
      <c r="F97" s="28" t="s">
        <v>65</v>
      </c>
      <c r="G97" s="28" t="s">
        <v>66</v>
      </c>
      <c r="H97" s="5">
        <f t="shared" si="5"/>
        <v>-20000</v>
      </c>
      <c r="I97" s="23">
        <v>5</v>
      </c>
      <c r="K97" t="s">
        <v>11</v>
      </c>
      <c r="L97">
        <v>2</v>
      </c>
      <c r="M97" s="2">
        <v>475</v>
      </c>
    </row>
    <row r="98" spans="2:13" ht="12.75">
      <c r="B98" s="311">
        <v>2500</v>
      </c>
      <c r="C98" s="1" t="s">
        <v>11</v>
      </c>
      <c r="D98" s="1" t="s">
        <v>10</v>
      </c>
      <c r="E98" s="1" t="s">
        <v>53</v>
      </c>
      <c r="F98" s="28" t="s">
        <v>67</v>
      </c>
      <c r="G98" s="28" t="s">
        <v>68</v>
      </c>
      <c r="H98" s="5">
        <f t="shared" si="5"/>
        <v>-22500</v>
      </c>
      <c r="I98" s="23">
        <v>5</v>
      </c>
      <c r="K98" t="s">
        <v>11</v>
      </c>
      <c r="L98">
        <v>2</v>
      </c>
      <c r="M98" s="2">
        <v>475</v>
      </c>
    </row>
    <row r="99" spans="2:13" ht="12.75">
      <c r="B99" s="311">
        <v>2500</v>
      </c>
      <c r="C99" s="1" t="s">
        <v>11</v>
      </c>
      <c r="D99" s="1" t="s">
        <v>10</v>
      </c>
      <c r="E99" s="1" t="s">
        <v>53</v>
      </c>
      <c r="F99" s="28" t="s">
        <v>69</v>
      </c>
      <c r="G99" s="28" t="s">
        <v>70</v>
      </c>
      <c r="H99" s="5">
        <f t="shared" si="5"/>
        <v>-25000</v>
      </c>
      <c r="I99" s="23">
        <v>5</v>
      </c>
      <c r="K99" t="s">
        <v>11</v>
      </c>
      <c r="L99">
        <v>2</v>
      </c>
      <c r="M99" s="2">
        <v>475</v>
      </c>
    </row>
    <row r="100" spans="2:13" ht="12.75">
      <c r="B100" s="311">
        <v>2000</v>
      </c>
      <c r="C100" s="1" t="s">
        <v>11</v>
      </c>
      <c r="D100" s="1" t="s">
        <v>10</v>
      </c>
      <c r="E100" s="1" t="s">
        <v>15</v>
      </c>
      <c r="F100" s="28" t="s">
        <v>71</v>
      </c>
      <c r="G100" s="28" t="s">
        <v>70</v>
      </c>
      <c r="H100" s="5">
        <f t="shared" si="5"/>
        <v>-27000</v>
      </c>
      <c r="I100" s="23">
        <v>4</v>
      </c>
      <c r="K100" t="s">
        <v>11</v>
      </c>
      <c r="L100">
        <v>2</v>
      </c>
      <c r="M100" s="2">
        <v>475</v>
      </c>
    </row>
    <row r="101" spans="2:13" ht="12.75">
      <c r="B101" s="311">
        <v>2500</v>
      </c>
      <c r="C101" s="1" t="s">
        <v>11</v>
      </c>
      <c r="D101" s="1" t="s">
        <v>10</v>
      </c>
      <c r="E101" s="1" t="s">
        <v>53</v>
      </c>
      <c r="F101" s="28" t="s">
        <v>72</v>
      </c>
      <c r="G101" s="28" t="s">
        <v>73</v>
      </c>
      <c r="H101" s="5">
        <f t="shared" si="5"/>
        <v>-29500</v>
      </c>
      <c r="I101" s="23">
        <v>5</v>
      </c>
      <c r="K101" t="s">
        <v>11</v>
      </c>
      <c r="L101">
        <v>2</v>
      </c>
      <c r="M101" s="2">
        <v>475</v>
      </c>
    </row>
    <row r="102" spans="2:13" ht="12.75">
      <c r="B102" s="311">
        <v>2000</v>
      </c>
      <c r="C102" s="1" t="s">
        <v>11</v>
      </c>
      <c r="D102" s="1" t="s">
        <v>10</v>
      </c>
      <c r="E102" s="1" t="s">
        <v>15</v>
      </c>
      <c r="F102" s="28" t="s">
        <v>74</v>
      </c>
      <c r="G102" s="28" t="s">
        <v>73</v>
      </c>
      <c r="H102" s="5">
        <f t="shared" si="5"/>
        <v>-31500</v>
      </c>
      <c r="I102" s="23">
        <v>4</v>
      </c>
      <c r="K102" t="s">
        <v>11</v>
      </c>
      <c r="L102">
        <v>2</v>
      </c>
      <c r="M102" s="2">
        <v>475</v>
      </c>
    </row>
    <row r="103" spans="2:13" ht="12.75">
      <c r="B103" s="311">
        <v>3000</v>
      </c>
      <c r="C103" s="1" t="s">
        <v>11</v>
      </c>
      <c r="D103" s="1" t="s">
        <v>10</v>
      </c>
      <c r="E103" s="1" t="s">
        <v>15</v>
      </c>
      <c r="F103" s="28" t="s">
        <v>75</v>
      </c>
      <c r="G103" s="28" t="s">
        <v>76</v>
      </c>
      <c r="H103" s="5">
        <f t="shared" si="5"/>
        <v>-34500</v>
      </c>
      <c r="I103" s="23">
        <v>6</v>
      </c>
      <c r="K103" t="s">
        <v>11</v>
      </c>
      <c r="L103">
        <v>2</v>
      </c>
      <c r="M103" s="2">
        <v>475</v>
      </c>
    </row>
    <row r="104" spans="2:13" ht="12.75">
      <c r="B104" s="311">
        <v>2500</v>
      </c>
      <c r="C104" s="1" t="s">
        <v>11</v>
      </c>
      <c r="D104" s="1" t="s">
        <v>10</v>
      </c>
      <c r="E104" s="1" t="s">
        <v>53</v>
      </c>
      <c r="F104" s="28" t="s">
        <v>77</v>
      </c>
      <c r="G104" s="28" t="s">
        <v>76</v>
      </c>
      <c r="H104" s="5">
        <f t="shared" si="5"/>
        <v>-37000</v>
      </c>
      <c r="I104" s="23">
        <v>5</v>
      </c>
      <c r="K104" t="s">
        <v>11</v>
      </c>
      <c r="L104">
        <v>2</v>
      </c>
      <c r="M104" s="2">
        <v>475</v>
      </c>
    </row>
    <row r="105" spans="2:13" ht="12.75">
      <c r="B105" s="311">
        <v>2000</v>
      </c>
      <c r="C105" s="1" t="s">
        <v>11</v>
      </c>
      <c r="D105" s="1" t="s">
        <v>10</v>
      </c>
      <c r="E105" s="1" t="s">
        <v>15</v>
      </c>
      <c r="F105" s="28" t="s">
        <v>78</v>
      </c>
      <c r="G105" s="28" t="s">
        <v>79</v>
      </c>
      <c r="H105" s="5">
        <f t="shared" si="5"/>
        <v>-39000</v>
      </c>
      <c r="I105" s="23">
        <v>4</v>
      </c>
      <c r="K105" t="s">
        <v>11</v>
      </c>
      <c r="L105">
        <v>2</v>
      </c>
      <c r="M105" s="2">
        <v>475</v>
      </c>
    </row>
    <row r="106" spans="1:13" s="58" customFormat="1" ht="12.75">
      <c r="A106" s="12"/>
      <c r="B106" s="319">
        <f>SUM(B90:B105)</f>
        <v>39000</v>
      </c>
      <c r="C106" s="12" t="s">
        <v>11</v>
      </c>
      <c r="D106" s="12"/>
      <c r="E106" s="12"/>
      <c r="F106" s="19"/>
      <c r="G106" s="19"/>
      <c r="H106" s="55">
        <v>0</v>
      </c>
      <c r="I106" s="57">
        <f t="shared" si="4"/>
        <v>82.10526315789474</v>
      </c>
      <c r="M106" s="2">
        <v>475</v>
      </c>
    </row>
    <row r="107" spans="2:13" ht="12.75">
      <c r="B107" s="311"/>
      <c r="H107" s="5">
        <f t="shared" si="5"/>
        <v>0</v>
      </c>
      <c r="I107" s="23">
        <f t="shared" si="4"/>
        <v>0</v>
      </c>
      <c r="M107" s="2">
        <v>475</v>
      </c>
    </row>
    <row r="108" spans="2:13" ht="12.75">
      <c r="B108" s="311"/>
      <c r="H108" s="5">
        <f>H107-B108</f>
        <v>0</v>
      </c>
      <c r="I108" s="23">
        <f>+B108/M108</f>
        <v>0</v>
      </c>
      <c r="M108" s="2">
        <v>475</v>
      </c>
    </row>
    <row r="109" spans="2:13" ht="12.75">
      <c r="B109" s="311">
        <v>2500</v>
      </c>
      <c r="C109" s="34" t="s">
        <v>81</v>
      </c>
      <c r="D109" s="13" t="s">
        <v>10</v>
      </c>
      <c r="E109" s="1" t="s">
        <v>376</v>
      </c>
      <c r="F109" s="28" t="s">
        <v>82</v>
      </c>
      <c r="G109" s="28" t="s">
        <v>21</v>
      </c>
      <c r="H109" s="5">
        <f>H108-B109</f>
        <v>-2500</v>
      </c>
      <c r="I109" s="23">
        <f>+B109/M109</f>
        <v>5.2631578947368425</v>
      </c>
      <c r="K109" t="s">
        <v>53</v>
      </c>
      <c r="L109">
        <v>2</v>
      </c>
      <c r="M109" s="2">
        <v>475</v>
      </c>
    </row>
    <row r="110" spans="2:13" ht="12.75">
      <c r="B110" s="311">
        <v>2500</v>
      </c>
      <c r="C110" s="34" t="s">
        <v>83</v>
      </c>
      <c r="D110" s="13" t="s">
        <v>10</v>
      </c>
      <c r="E110" s="1" t="s">
        <v>376</v>
      </c>
      <c r="F110" s="28" t="s">
        <v>84</v>
      </c>
      <c r="G110" s="28" t="s">
        <v>24</v>
      </c>
      <c r="H110" s="5">
        <f>H109-B110</f>
        <v>-5000</v>
      </c>
      <c r="I110" s="23">
        <f>+B110/M110</f>
        <v>5.2631578947368425</v>
      </c>
      <c r="K110" t="s">
        <v>53</v>
      </c>
      <c r="L110">
        <v>2</v>
      </c>
      <c r="M110" s="2">
        <v>475</v>
      </c>
    </row>
    <row r="111" spans="2:14" ht="12.75">
      <c r="B111" s="311">
        <v>2500</v>
      </c>
      <c r="C111" s="34" t="s">
        <v>85</v>
      </c>
      <c r="D111" s="13" t="s">
        <v>10</v>
      </c>
      <c r="E111" s="1" t="s">
        <v>376</v>
      </c>
      <c r="F111" s="28" t="s">
        <v>84</v>
      </c>
      <c r="G111" s="28" t="s">
        <v>24</v>
      </c>
      <c r="H111" s="5">
        <f t="shared" si="5"/>
        <v>-7500</v>
      </c>
      <c r="I111" s="23">
        <f t="shared" si="4"/>
        <v>5.2631578947368425</v>
      </c>
      <c r="J111" s="37"/>
      <c r="K111" t="s">
        <v>53</v>
      </c>
      <c r="L111">
        <v>2</v>
      </c>
      <c r="M111" s="2">
        <v>475</v>
      </c>
      <c r="N111" s="39"/>
    </row>
    <row r="112" spans="2:13" ht="11.25" customHeight="1">
      <c r="B112" s="311">
        <v>5000</v>
      </c>
      <c r="C112" s="34" t="s">
        <v>86</v>
      </c>
      <c r="D112" s="13" t="s">
        <v>10</v>
      </c>
      <c r="E112" s="1" t="s">
        <v>376</v>
      </c>
      <c r="F112" s="28" t="s">
        <v>84</v>
      </c>
      <c r="G112" s="28" t="s">
        <v>35</v>
      </c>
      <c r="H112" s="5">
        <f t="shared" si="5"/>
        <v>-12500</v>
      </c>
      <c r="I112" s="23">
        <f t="shared" si="4"/>
        <v>10.526315789473685</v>
      </c>
      <c r="K112" t="s">
        <v>53</v>
      </c>
      <c r="L112">
        <v>2</v>
      </c>
      <c r="M112" s="2">
        <v>475</v>
      </c>
    </row>
    <row r="113" spans="2:13" ht="12.75">
      <c r="B113" s="311">
        <v>5000</v>
      </c>
      <c r="C113" s="34" t="s">
        <v>87</v>
      </c>
      <c r="D113" s="13" t="s">
        <v>10</v>
      </c>
      <c r="E113" s="1" t="s">
        <v>376</v>
      </c>
      <c r="F113" s="28" t="s">
        <v>84</v>
      </c>
      <c r="G113" s="28" t="s">
        <v>35</v>
      </c>
      <c r="H113" s="5">
        <f t="shared" si="5"/>
        <v>-17500</v>
      </c>
      <c r="I113" s="23">
        <f t="shared" si="4"/>
        <v>10.526315789473685</v>
      </c>
      <c r="K113" t="s">
        <v>53</v>
      </c>
      <c r="L113">
        <v>2</v>
      </c>
      <c r="M113" s="2">
        <v>475</v>
      </c>
    </row>
    <row r="114" spans="2:13" ht="12.75">
      <c r="B114" s="311">
        <v>3000</v>
      </c>
      <c r="C114" s="34" t="s">
        <v>88</v>
      </c>
      <c r="D114" s="13" t="s">
        <v>10</v>
      </c>
      <c r="E114" s="1" t="s">
        <v>376</v>
      </c>
      <c r="F114" s="28" t="s">
        <v>84</v>
      </c>
      <c r="G114" s="28" t="s">
        <v>42</v>
      </c>
      <c r="H114" s="5">
        <f t="shared" si="5"/>
        <v>-20500</v>
      </c>
      <c r="I114" s="23">
        <f t="shared" si="4"/>
        <v>6.315789473684211</v>
      </c>
      <c r="K114" t="s">
        <v>53</v>
      </c>
      <c r="L114">
        <v>2</v>
      </c>
      <c r="M114" s="2">
        <v>475</v>
      </c>
    </row>
    <row r="115" spans="2:13" ht="12.75">
      <c r="B115" s="311">
        <v>3000</v>
      </c>
      <c r="C115" s="34" t="s">
        <v>89</v>
      </c>
      <c r="D115" s="13" t="s">
        <v>10</v>
      </c>
      <c r="E115" s="1" t="s">
        <v>376</v>
      </c>
      <c r="F115" s="28" t="s">
        <v>84</v>
      </c>
      <c r="G115" s="28" t="s">
        <v>42</v>
      </c>
      <c r="H115" s="5">
        <f t="shared" si="5"/>
        <v>-23500</v>
      </c>
      <c r="I115" s="23">
        <f t="shared" si="4"/>
        <v>6.315789473684211</v>
      </c>
      <c r="K115" t="s">
        <v>53</v>
      </c>
      <c r="L115">
        <v>2</v>
      </c>
      <c r="M115" s="2">
        <v>475</v>
      </c>
    </row>
    <row r="116" spans="2:13" ht="12.75">
      <c r="B116" s="311">
        <v>5000</v>
      </c>
      <c r="C116" s="34" t="s">
        <v>86</v>
      </c>
      <c r="D116" s="13" t="s">
        <v>10</v>
      </c>
      <c r="E116" s="1" t="s">
        <v>376</v>
      </c>
      <c r="F116" s="28" t="s">
        <v>84</v>
      </c>
      <c r="G116" s="28" t="s">
        <v>58</v>
      </c>
      <c r="H116" s="5">
        <f t="shared" si="5"/>
        <v>-28500</v>
      </c>
      <c r="I116" s="23">
        <f t="shared" si="4"/>
        <v>10.526315789473685</v>
      </c>
      <c r="K116" t="s">
        <v>53</v>
      </c>
      <c r="L116">
        <v>2</v>
      </c>
      <c r="M116" s="2">
        <v>475</v>
      </c>
    </row>
    <row r="117" spans="2:13" ht="12.75">
      <c r="B117" s="311">
        <v>5000</v>
      </c>
      <c r="C117" s="34" t="s">
        <v>87</v>
      </c>
      <c r="D117" s="13" t="s">
        <v>10</v>
      </c>
      <c r="E117" s="1" t="s">
        <v>376</v>
      </c>
      <c r="F117" s="28" t="s">
        <v>84</v>
      </c>
      <c r="G117" s="28" t="s">
        <v>58</v>
      </c>
      <c r="H117" s="5">
        <f t="shared" si="5"/>
        <v>-33500</v>
      </c>
      <c r="I117" s="23">
        <f t="shared" si="4"/>
        <v>10.526315789473685</v>
      </c>
      <c r="K117" t="s">
        <v>53</v>
      </c>
      <c r="L117">
        <v>2</v>
      </c>
      <c r="M117" s="2">
        <v>475</v>
      </c>
    </row>
    <row r="118" spans="2:13" ht="12.75">
      <c r="B118" s="311">
        <v>2500</v>
      </c>
      <c r="C118" s="34" t="s">
        <v>90</v>
      </c>
      <c r="D118" s="13" t="s">
        <v>10</v>
      </c>
      <c r="E118" s="1" t="s">
        <v>376</v>
      </c>
      <c r="F118" s="28" t="s">
        <v>84</v>
      </c>
      <c r="G118" s="28" t="s">
        <v>62</v>
      </c>
      <c r="H118" s="5">
        <f t="shared" si="5"/>
        <v>-36000</v>
      </c>
      <c r="I118" s="23">
        <f t="shared" si="4"/>
        <v>5.2631578947368425</v>
      </c>
      <c r="K118" t="s">
        <v>53</v>
      </c>
      <c r="L118">
        <v>2</v>
      </c>
      <c r="M118" s="2">
        <v>475</v>
      </c>
    </row>
    <row r="119" spans="2:13" ht="12.75">
      <c r="B119" s="311">
        <v>2500</v>
      </c>
      <c r="C119" s="34" t="s">
        <v>91</v>
      </c>
      <c r="D119" s="13" t="s">
        <v>10</v>
      </c>
      <c r="E119" s="1" t="s">
        <v>376</v>
      </c>
      <c r="F119" s="28" t="s">
        <v>84</v>
      </c>
      <c r="G119" s="28" t="s">
        <v>62</v>
      </c>
      <c r="H119" s="5">
        <f t="shared" si="5"/>
        <v>-38500</v>
      </c>
      <c r="I119" s="23">
        <f t="shared" si="4"/>
        <v>5.2631578947368425</v>
      </c>
      <c r="K119" t="s">
        <v>53</v>
      </c>
      <c r="L119">
        <v>2</v>
      </c>
      <c r="M119" s="2">
        <v>475</v>
      </c>
    </row>
    <row r="120" spans="2:13" ht="12.75">
      <c r="B120" s="311">
        <v>2000</v>
      </c>
      <c r="C120" s="34" t="s">
        <v>92</v>
      </c>
      <c r="D120" s="13" t="s">
        <v>10</v>
      </c>
      <c r="E120" s="1" t="s">
        <v>376</v>
      </c>
      <c r="F120" s="28" t="s">
        <v>84</v>
      </c>
      <c r="G120" s="28" t="s">
        <v>64</v>
      </c>
      <c r="H120" s="5">
        <f t="shared" si="5"/>
        <v>-40500</v>
      </c>
      <c r="I120" s="23">
        <f t="shared" si="4"/>
        <v>4.2105263157894735</v>
      </c>
      <c r="K120" t="s">
        <v>53</v>
      </c>
      <c r="L120">
        <v>2</v>
      </c>
      <c r="M120" s="2">
        <v>475</v>
      </c>
    </row>
    <row r="121" spans="2:13" ht="12.75">
      <c r="B121" s="311">
        <v>2000</v>
      </c>
      <c r="C121" s="34" t="s">
        <v>93</v>
      </c>
      <c r="D121" s="13" t="s">
        <v>10</v>
      </c>
      <c r="E121" s="1" t="s">
        <v>376</v>
      </c>
      <c r="F121" s="28" t="s">
        <v>84</v>
      </c>
      <c r="G121" s="28" t="s">
        <v>64</v>
      </c>
      <c r="H121" s="5">
        <f t="shared" si="5"/>
        <v>-42500</v>
      </c>
      <c r="I121" s="23">
        <f t="shared" si="4"/>
        <v>4.2105263157894735</v>
      </c>
      <c r="K121" t="s">
        <v>53</v>
      </c>
      <c r="L121">
        <v>2</v>
      </c>
      <c r="M121" s="2">
        <v>475</v>
      </c>
    </row>
    <row r="122" spans="2:13" ht="12.75">
      <c r="B122" s="311">
        <v>2000</v>
      </c>
      <c r="C122" s="34" t="s">
        <v>94</v>
      </c>
      <c r="D122" s="13" t="s">
        <v>10</v>
      </c>
      <c r="E122" s="1" t="s">
        <v>376</v>
      </c>
      <c r="F122" s="28" t="s">
        <v>84</v>
      </c>
      <c r="G122" s="28" t="s">
        <v>68</v>
      </c>
      <c r="H122" s="5">
        <f t="shared" si="5"/>
        <v>-44500</v>
      </c>
      <c r="I122" s="23">
        <f t="shared" si="4"/>
        <v>4.2105263157894735</v>
      </c>
      <c r="K122" t="s">
        <v>53</v>
      </c>
      <c r="L122">
        <v>2</v>
      </c>
      <c r="M122" s="2">
        <v>475</v>
      </c>
    </row>
    <row r="123" spans="2:13" ht="12.75">
      <c r="B123" s="311">
        <v>2000</v>
      </c>
      <c r="C123" s="34" t="s">
        <v>95</v>
      </c>
      <c r="D123" s="13" t="s">
        <v>10</v>
      </c>
      <c r="E123" s="1" t="s">
        <v>376</v>
      </c>
      <c r="F123" s="28" t="s">
        <v>84</v>
      </c>
      <c r="G123" s="28" t="s">
        <v>68</v>
      </c>
      <c r="H123" s="5">
        <f t="shared" si="5"/>
        <v>-46500</v>
      </c>
      <c r="I123" s="23">
        <f t="shared" si="4"/>
        <v>4.2105263157894735</v>
      </c>
      <c r="K123" t="s">
        <v>53</v>
      </c>
      <c r="L123">
        <v>2</v>
      </c>
      <c r="M123" s="2">
        <v>475</v>
      </c>
    </row>
    <row r="124" spans="2:13" ht="12.75">
      <c r="B124" s="311">
        <v>5000</v>
      </c>
      <c r="C124" s="34" t="s">
        <v>96</v>
      </c>
      <c r="D124" s="13" t="s">
        <v>10</v>
      </c>
      <c r="E124" s="1" t="s">
        <v>376</v>
      </c>
      <c r="F124" s="28" t="s">
        <v>84</v>
      </c>
      <c r="G124" s="28" t="s">
        <v>70</v>
      </c>
      <c r="H124" s="5">
        <f t="shared" si="5"/>
        <v>-51500</v>
      </c>
      <c r="I124" s="23">
        <f t="shared" si="4"/>
        <v>10.526315789473685</v>
      </c>
      <c r="K124" t="s">
        <v>53</v>
      </c>
      <c r="L124">
        <v>2</v>
      </c>
      <c r="M124" s="2">
        <v>475</v>
      </c>
    </row>
    <row r="125" spans="2:13" ht="12.75">
      <c r="B125" s="311">
        <v>5000</v>
      </c>
      <c r="C125" s="34" t="s">
        <v>97</v>
      </c>
      <c r="D125" s="13" t="s">
        <v>10</v>
      </c>
      <c r="E125" s="1" t="s">
        <v>376</v>
      </c>
      <c r="F125" s="28" t="s">
        <v>84</v>
      </c>
      <c r="G125" s="28" t="s">
        <v>70</v>
      </c>
      <c r="H125" s="5">
        <f t="shared" si="5"/>
        <v>-56500</v>
      </c>
      <c r="I125" s="23">
        <f t="shared" si="4"/>
        <v>10.526315789473685</v>
      </c>
      <c r="K125" t="s">
        <v>53</v>
      </c>
      <c r="L125">
        <v>2</v>
      </c>
      <c r="M125" s="2">
        <v>475</v>
      </c>
    </row>
    <row r="126" spans="2:13" ht="12.75">
      <c r="B126" s="311">
        <v>2500</v>
      </c>
      <c r="C126" s="1" t="s">
        <v>98</v>
      </c>
      <c r="D126" s="13" t="s">
        <v>10</v>
      </c>
      <c r="E126" s="1" t="s">
        <v>376</v>
      </c>
      <c r="F126" s="28" t="s">
        <v>99</v>
      </c>
      <c r="G126" s="28" t="s">
        <v>76</v>
      </c>
      <c r="H126" s="5">
        <f t="shared" si="5"/>
        <v>-59000</v>
      </c>
      <c r="I126" s="23">
        <f t="shared" si="4"/>
        <v>5.2631578947368425</v>
      </c>
      <c r="K126" t="s">
        <v>53</v>
      </c>
      <c r="L126">
        <v>2</v>
      </c>
      <c r="M126" s="2">
        <v>475</v>
      </c>
    </row>
    <row r="127" spans="2:13" ht="12.75">
      <c r="B127" s="311">
        <v>3000</v>
      </c>
      <c r="C127" s="1" t="s">
        <v>100</v>
      </c>
      <c r="D127" s="13" t="s">
        <v>10</v>
      </c>
      <c r="E127" s="1" t="s">
        <v>376</v>
      </c>
      <c r="F127" s="28" t="s">
        <v>84</v>
      </c>
      <c r="G127" s="28" t="s">
        <v>101</v>
      </c>
      <c r="H127" s="5">
        <f t="shared" si="5"/>
        <v>-62000</v>
      </c>
      <c r="I127" s="23">
        <f>+B127/M127</f>
        <v>6.315789473684211</v>
      </c>
      <c r="K127" t="s">
        <v>53</v>
      </c>
      <c r="L127">
        <v>2</v>
      </c>
      <c r="M127" s="2">
        <v>475</v>
      </c>
    </row>
    <row r="128" spans="1:13" s="58" customFormat="1" ht="12.75">
      <c r="A128" s="12"/>
      <c r="B128" s="319">
        <f>SUM(B109:B127)</f>
        <v>62000</v>
      </c>
      <c r="C128" s="12" t="s">
        <v>45</v>
      </c>
      <c r="D128" s="12"/>
      <c r="E128" s="12"/>
      <c r="F128" s="19"/>
      <c r="G128" s="19"/>
      <c r="H128" s="55">
        <v>0</v>
      </c>
      <c r="I128" s="57">
        <f t="shared" si="4"/>
        <v>130.52631578947367</v>
      </c>
      <c r="M128" s="2">
        <v>475</v>
      </c>
    </row>
    <row r="129" spans="2:13" ht="12.75">
      <c r="B129" s="311"/>
      <c r="D129" s="13"/>
      <c r="H129" s="5">
        <f aca="true" t="shared" si="6" ref="H129:H161">H128-B129</f>
        <v>0</v>
      </c>
      <c r="I129" s="23">
        <f t="shared" si="4"/>
        <v>0</v>
      </c>
      <c r="M129" s="2">
        <v>475</v>
      </c>
    </row>
    <row r="130" spans="2:13" ht="12.75">
      <c r="B130" s="311"/>
      <c r="D130" s="13"/>
      <c r="H130" s="5">
        <f t="shared" si="6"/>
        <v>0</v>
      </c>
      <c r="I130" s="23">
        <f t="shared" si="4"/>
        <v>0</v>
      </c>
      <c r="M130" s="2">
        <v>475</v>
      </c>
    </row>
    <row r="131" spans="2:13" ht="12.75">
      <c r="B131" s="311">
        <v>1200</v>
      </c>
      <c r="C131" s="1" t="s">
        <v>46</v>
      </c>
      <c r="D131" s="13" t="s">
        <v>10</v>
      </c>
      <c r="E131" s="1" t="s">
        <v>271</v>
      </c>
      <c r="F131" s="28" t="s">
        <v>84</v>
      </c>
      <c r="G131" s="28" t="s">
        <v>19</v>
      </c>
      <c r="H131" s="5">
        <f t="shared" si="6"/>
        <v>-1200</v>
      </c>
      <c r="I131" s="23">
        <f t="shared" si="4"/>
        <v>2.526315789473684</v>
      </c>
      <c r="K131" t="s">
        <v>53</v>
      </c>
      <c r="L131">
        <v>2</v>
      </c>
      <c r="M131" s="2">
        <v>475</v>
      </c>
    </row>
    <row r="132" spans="1:13" ht="12.75">
      <c r="A132" s="13"/>
      <c r="B132" s="311">
        <v>1200</v>
      </c>
      <c r="C132" s="1" t="s">
        <v>46</v>
      </c>
      <c r="D132" s="13" t="s">
        <v>10</v>
      </c>
      <c r="E132" s="1" t="s">
        <v>271</v>
      </c>
      <c r="F132" s="28" t="s">
        <v>84</v>
      </c>
      <c r="G132" s="28" t="s">
        <v>21</v>
      </c>
      <c r="H132" s="5">
        <f t="shared" si="6"/>
        <v>-2400</v>
      </c>
      <c r="I132" s="23">
        <f t="shared" si="4"/>
        <v>2.526315789473684</v>
      </c>
      <c r="K132" t="s">
        <v>53</v>
      </c>
      <c r="L132">
        <v>2</v>
      </c>
      <c r="M132" s="2">
        <v>475</v>
      </c>
    </row>
    <row r="133" spans="2:13" ht="12.75">
      <c r="B133" s="311">
        <v>1200</v>
      </c>
      <c r="C133" s="1" t="s">
        <v>46</v>
      </c>
      <c r="D133" s="13" t="s">
        <v>10</v>
      </c>
      <c r="E133" s="1" t="s">
        <v>271</v>
      </c>
      <c r="F133" s="28" t="s">
        <v>84</v>
      </c>
      <c r="G133" s="28" t="s">
        <v>24</v>
      </c>
      <c r="H133" s="5">
        <f t="shared" si="6"/>
        <v>-3600</v>
      </c>
      <c r="I133" s="23">
        <f t="shared" si="4"/>
        <v>2.526315789473684</v>
      </c>
      <c r="K133" t="s">
        <v>53</v>
      </c>
      <c r="L133">
        <v>2</v>
      </c>
      <c r="M133" s="2">
        <v>475</v>
      </c>
    </row>
    <row r="134" spans="2:13" ht="12.75">
      <c r="B134" s="311">
        <v>1200</v>
      </c>
      <c r="C134" s="1" t="s">
        <v>46</v>
      </c>
      <c r="D134" s="13" t="s">
        <v>10</v>
      </c>
      <c r="E134" s="1" t="s">
        <v>271</v>
      </c>
      <c r="F134" s="28" t="s">
        <v>84</v>
      </c>
      <c r="G134" s="28" t="s">
        <v>35</v>
      </c>
      <c r="H134" s="5">
        <f t="shared" si="6"/>
        <v>-4800</v>
      </c>
      <c r="I134" s="23">
        <f t="shared" si="4"/>
        <v>2.526315789473684</v>
      </c>
      <c r="K134" t="s">
        <v>53</v>
      </c>
      <c r="L134">
        <v>2</v>
      </c>
      <c r="M134" s="2">
        <v>475</v>
      </c>
    </row>
    <row r="135" spans="2:13" ht="12.75">
      <c r="B135" s="311">
        <v>1200</v>
      </c>
      <c r="C135" s="1" t="s">
        <v>46</v>
      </c>
      <c r="D135" s="13" t="s">
        <v>10</v>
      </c>
      <c r="E135" s="1" t="s">
        <v>271</v>
      </c>
      <c r="F135" s="28" t="s">
        <v>84</v>
      </c>
      <c r="G135" s="28" t="s">
        <v>42</v>
      </c>
      <c r="H135" s="5">
        <f t="shared" si="6"/>
        <v>-6000</v>
      </c>
      <c r="I135" s="23">
        <f t="shared" si="4"/>
        <v>2.526315789473684</v>
      </c>
      <c r="K135" t="s">
        <v>53</v>
      </c>
      <c r="L135">
        <v>2</v>
      </c>
      <c r="M135" s="2">
        <v>475</v>
      </c>
    </row>
    <row r="136" spans="2:13" ht="12.75">
      <c r="B136" s="311">
        <v>1200</v>
      </c>
      <c r="C136" s="1" t="s">
        <v>46</v>
      </c>
      <c r="D136" s="13" t="s">
        <v>10</v>
      </c>
      <c r="E136" s="1" t="s">
        <v>271</v>
      </c>
      <c r="F136" s="28" t="s">
        <v>84</v>
      </c>
      <c r="G136" s="28" t="s">
        <v>58</v>
      </c>
      <c r="H136" s="5">
        <f t="shared" si="6"/>
        <v>-7200</v>
      </c>
      <c r="I136" s="23">
        <f t="shared" si="4"/>
        <v>2.526315789473684</v>
      </c>
      <c r="K136" t="s">
        <v>53</v>
      </c>
      <c r="L136">
        <v>2</v>
      </c>
      <c r="M136" s="2">
        <v>475</v>
      </c>
    </row>
    <row r="137" spans="2:13" ht="12.75">
      <c r="B137" s="311">
        <v>1200</v>
      </c>
      <c r="C137" s="1" t="s">
        <v>46</v>
      </c>
      <c r="D137" s="13" t="s">
        <v>10</v>
      </c>
      <c r="E137" s="1" t="s">
        <v>271</v>
      </c>
      <c r="F137" s="28" t="s">
        <v>84</v>
      </c>
      <c r="G137" s="28" t="s">
        <v>60</v>
      </c>
      <c r="H137" s="5">
        <f t="shared" si="6"/>
        <v>-8400</v>
      </c>
      <c r="I137" s="23">
        <f t="shared" si="4"/>
        <v>2.526315789473684</v>
      </c>
      <c r="K137" t="s">
        <v>53</v>
      </c>
      <c r="L137">
        <v>2</v>
      </c>
      <c r="M137" s="2">
        <v>475</v>
      </c>
    </row>
    <row r="138" spans="2:13" ht="12.75">
      <c r="B138" s="311">
        <v>1200</v>
      </c>
      <c r="C138" s="1" t="s">
        <v>46</v>
      </c>
      <c r="D138" s="13" t="s">
        <v>10</v>
      </c>
      <c r="E138" s="1" t="s">
        <v>271</v>
      </c>
      <c r="F138" s="28" t="s">
        <v>84</v>
      </c>
      <c r="G138" s="28" t="s">
        <v>62</v>
      </c>
      <c r="H138" s="5">
        <f t="shared" si="6"/>
        <v>-9600</v>
      </c>
      <c r="I138" s="23">
        <f t="shared" si="4"/>
        <v>2.526315789473684</v>
      </c>
      <c r="K138" t="s">
        <v>53</v>
      </c>
      <c r="L138">
        <v>2</v>
      </c>
      <c r="M138" s="2">
        <v>475</v>
      </c>
    </row>
    <row r="139" spans="2:13" ht="12.75">
      <c r="B139" s="311">
        <v>1200</v>
      </c>
      <c r="C139" s="1" t="s">
        <v>46</v>
      </c>
      <c r="D139" s="13" t="s">
        <v>10</v>
      </c>
      <c r="E139" s="1" t="s">
        <v>271</v>
      </c>
      <c r="F139" s="28" t="s">
        <v>84</v>
      </c>
      <c r="G139" s="28" t="s">
        <v>64</v>
      </c>
      <c r="H139" s="5">
        <f t="shared" si="6"/>
        <v>-10800</v>
      </c>
      <c r="I139" s="23">
        <f t="shared" si="4"/>
        <v>2.526315789473684</v>
      </c>
      <c r="K139" t="s">
        <v>53</v>
      </c>
      <c r="L139">
        <v>2</v>
      </c>
      <c r="M139" s="2">
        <v>475</v>
      </c>
    </row>
    <row r="140" spans="2:13" ht="12.75">
      <c r="B140" s="311">
        <v>1200</v>
      </c>
      <c r="C140" s="1" t="s">
        <v>46</v>
      </c>
      <c r="D140" s="13" t="s">
        <v>10</v>
      </c>
      <c r="E140" s="1" t="s">
        <v>271</v>
      </c>
      <c r="F140" s="28" t="s">
        <v>84</v>
      </c>
      <c r="G140" s="28" t="s">
        <v>102</v>
      </c>
      <c r="H140" s="5">
        <f t="shared" si="6"/>
        <v>-12000</v>
      </c>
      <c r="I140" s="23">
        <f t="shared" si="4"/>
        <v>2.526315789473684</v>
      </c>
      <c r="K140" t="s">
        <v>53</v>
      </c>
      <c r="L140">
        <v>2</v>
      </c>
      <c r="M140" s="2">
        <v>475</v>
      </c>
    </row>
    <row r="141" spans="2:13" ht="12.75">
      <c r="B141" s="311">
        <v>1200</v>
      </c>
      <c r="C141" s="1" t="s">
        <v>46</v>
      </c>
      <c r="D141" s="13" t="s">
        <v>10</v>
      </c>
      <c r="E141" s="1" t="s">
        <v>271</v>
      </c>
      <c r="F141" s="28" t="s">
        <v>84</v>
      </c>
      <c r="G141" s="28" t="s">
        <v>68</v>
      </c>
      <c r="H141" s="5">
        <f t="shared" si="6"/>
        <v>-13200</v>
      </c>
      <c r="I141" s="23">
        <f t="shared" si="4"/>
        <v>2.526315789473684</v>
      </c>
      <c r="K141" t="s">
        <v>53</v>
      </c>
      <c r="L141">
        <v>2</v>
      </c>
      <c r="M141" s="2">
        <v>475</v>
      </c>
    </row>
    <row r="142" spans="2:13" ht="12.75">
      <c r="B142" s="311">
        <v>1200</v>
      </c>
      <c r="C142" s="1" t="s">
        <v>46</v>
      </c>
      <c r="D142" s="13" t="s">
        <v>10</v>
      </c>
      <c r="E142" s="1" t="s">
        <v>271</v>
      </c>
      <c r="F142" s="28" t="s">
        <v>84</v>
      </c>
      <c r="G142" s="28" t="s">
        <v>70</v>
      </c>
      <c r="H142" s="5">
        <f t="shared" si="6"/>
        <v>-14400</v>
      </c>
      <c r="I142" s="23">
        <f t="shared" si="4"/>
        <v>2.526315789473684</v>
      </c>
      <c r="K142" t="s">
        <v>53</v>
      </c>
      <c r="L142">
        <v>2</v>
      </c>
      <c r="M142" s="2">
        <v>475</v>
      </c>
    </row>
    <row r="143" spans="2:13" ht="12.75">
      <c r="B143" s="311">
        <v>1200</v>
      </c>
      <c r="C143" s="1" t="s">
        <v>46</v>
      </c>
      <c r="D143" s="13" t="s">
        <v>10</v>
      </c>
      <c r="E143" s="1" t="s">
        <v>271</v>
      </c>
      <c r="F143" s="28" t="s">
        <v>84</v>
      </c>
      <c r="G143" s="28" t="s">
        <v>73</v>
      </c>
      <c r="H143" s="5">
        <f t="shared" si="6"/>
        <v>-15600</v>
      </c>
      <c r="I143" s="23">
        <f t="shared" si="4"/>
        <v>2.526315789473684</v>
      </c>
      <c r="K143" t="s">
        <v>53</v>
      </c>
      <c r="L143">
        <v>2</v>
      </c>
      <c r="M143" s="2">
        <v>475</v>
      </c>
    </row>
    <row r="144" spans="2:13" ht="12.75">
      <c r="B144" s="311">
        <v>1200</v>
      </c>
      <c r="C144" s="1" t="s">
        <v>46</v>
      </c>
      <c r="D144" s="13" t="s">
        <v>10</v>
      </c>
      <c r="E144" s="1" t="s">
        <v>271</v>
      </c>
      <c r="F144" s="28" t="s">
        <v>84</v>
      </c>
      <c r="G144" s="28" t="s">
        <v>76</v>
      </c>
      <c r="H144" s="5">
        <f t="shared" si="6"/>
        <v>-16800</v>
      </c>
      <c r="I144" s="23">
        <f t="shared" si="4"/>
        <v>2.526315789473684</v>
      </c>
      <c r="K144" t="s">
        <v>53</v>
      </c>
      <c r="L144">
        <v>2</v>
      </c>
      <c r="M144" s="2">
        <v>475</v>
      </c>
    </row>
    <row r="145" spans="2:13" ht="12.75">
      <c r="B145" s="311">
        <v>1200</v>
      </c>
      <c r="C145" s="1" t="s">
        <v>46</v>
      </c>
      <c r="D145" s="13" t="s">
        <v>10</v>
      </c>
      <c r="E145" s="1" t="s">
        <v>271</v>
      </c>
      <c r="F145" s="28" t="s">
        <v>84</v>
      </c>
      <c r="G145" s="28" t="s">
        <v>101</v>
      </c>
      <c r="H145" s="5">
        <f t="shared" si="6"/>
        <v>-18000</v>
      </c>
      <c r="I145" s="23">
        <f t="shared" si="4"/>
        <v>2.526315789473684</v>
      </c>
      <c r="K145" t="s">
        <v>53</v>
      </c>
      <c r="L145">
        <v>2</v>
      </c>
      <c r="M145" s="2">
        <v>475</v>
      </c>
    </row>
    <row r="146" spans="1:13" s="58" customFormat="1" ht="12.75">
      <c r="A146" s="12"/>
      <c r="B146" s="319">
        <f>SUM(B131:B145)</f>
        <v>18000</v>
      </c>
      <c r="C146" s="12"/>
      <c r="D146" s="12"/>
      <c r="E146" s="12" t="s">
        <v>271</v>
      </c>
      <c r="F146" s="19"/>
      <c r="G146" s="19"/>
      <c r="H146" s="55">
        <v>0</v>
      </c>
      <c r="I146" s="57">
        <f t="shared" si="4"/>
        <v>37.89473684210526</v>
      </c>
      <c r="M146" s="2">
        <v>475</v>
      </c>
    </row>
    <row r="147" spans="2:13" ht="12.75">
      <c r="B147" s="311"/>
      <c r="D147" s="13"/>
      <c r="H147" s="5">
        <f t="shared" si="6"/>
        <v>0</v>
      </c>
      <c r="I147" s="23">
        <f t="shared" si="4"/>
        <v>0</v>
      </c>
      <c r="M147" s="2">
        <v>475</v>
      </c>
    </row>
    <row r="148" spans="2:13" ht="12.75">
      <c r="B148" s="311"/>
      <c r="D148" s="13"/>
      <c r="H148" s="5">
        <f t="shared" si="6"/>
        <v>0</v>
      </c>
      <c r="I148" s="23">
        <f aca="true" t="shared" si="7" ref="I148:I209">+B148/M148</f>
        <v>0</v>
      </c>
      <c r="M148" s="2">
        <v>475</v>
      </c>
    </row>
    <row r="149" spans="2:13" ht="12.75">
      <c r="B149" s="311">
        <v>5000</v>
      </c>
      <c r="C149" s="1" t="s">
        <v>47</v>
      </c>
      <c r="D149" s="13" t="s">
        <v>10</v>
      </c>
      <c r="E149" s="1" t="s">
        <v>376</v>
      </c>
      <c r="F149" s="28" t="s">
        <v>103</v>
      </c>
      <c r="G149" s="28" t="s">
        <v>19</v>
      </c>
      <c r="H149" s="5">
        <f t="shared" si="6"/>
        <v>-5000</v>
      </c>
      <c r="I149" s="23">
        <f t="shared" si="7"/>
        <v>10.526315789473685</v>
      </c>
      <c r="K149" t="s">
        <v>53</v>
      </c>
      <c r="L149">
        <v>2</v>
      </c>
      <c r="M149" s="2">
        <v>475</v>
      </c>
    </row>
    <row r="150" spans="2:13" ht="12.75">
      <c r="B150" s="311">
        <v>5000</v>
      </c>
      <c r="C150" s="1" t="s">
        <v>47</v>
      </c>
      <c r="D150" s="13" t="s">
        <v>10</v>
      </c>
      <c r="E150" s="1" t="s">
        <v>376</v>
      </c>
      <c r="F150" s="28" t="s">
        <v>104</v>
      </c>
      <c r="G150" s="28" t="s">
        <v>21</v>
      </c>
      <c r="H150" s="5">
        <f t="shared" si="6"/>
        <v>-10000</v>
      </c>
      <c r="I150" s="23">
        <f t="shared" si="7"/>
        <v>10.526315789473685</v>
      </c>
      <c r="K150" t="s">
        <v>53</v>
      </c>
      <c r="L150">
        <v>2</v>
      </c>
      <c r="M150" s="2">
        <v>475</v>
      </c>
    </row>
    <row r="151" spans="1:13" s="43" customFormat="1" ht="12.75">
      <c r="A151" s="42"/>
      <c r="B151" s="311">
        <v>5000</v>
      </c>
      <c r="C151" s="1" t="s">
        <v>47</v>
      </c>
      <c r="D151" s="13" t="s">
        <v>10</v>
      </c>
      <c r="E151" s="1" t="s">
        <v>376</v>
      </c>
      <c r="F151" s="28" t="s">
        <v>104</v>
      </c>
      <c r="G151" s="28" t="s">
        <v>24</v>
      </c>
      <c r="H151" s="5">
        <f t="shared" si="6"/>
        <v>-15000</v>
      </c>
      <c r="I151" s="23">
        <f t="shared" si="7"/>
        <v>10.526315789473685</v>
      </c>
      <c r="K151" t="s">
        <v>53</v>
      </c>
      <c r="L151">
        <v>2</v>
      </c>
      <c r="M151" s="2">
        <v>475</v>
      </c>
    </row>
    <row r="152" spans="2:13" ht="12.75">
      <c r="B152" s="311">
        <v>5000</v>
      </c>
      <c r="C152" s="1" t="s">
        <v>47</v>
      </c>
      <c r="D152" s="13" t="s">
        <v>10</v>
      </c>
      <c r="E152" s="1" t="s">
        <v>376</v>
      </c>
      <c r="F152" s="28" t="s">
        <v>104</v>
      </c>
      <c r="G152" s="28" t="s">
        <v>35</v>
      </c>
      <c r="H152" s="5">
        <f t="shared" si="6"/>
        <v>-20000</v>
      </c>
      <c r="I152" s="23">
        <f t="shared" si="7"/>
        <v>10.526315789473685</v>
      </c>
      <c r="K152" t="s">
        <v>53</v>
      </c>
      <c r="L152">
        <v>2</v>
      </c>
      <c r="M152" s="2">
        <v>475</v>
      </c>
    </row>
    <row r="153" spans="2:13" ht="12.75">
      <c r="B153" s="311">
        <v>5000</v>
      </c>
      <c r="C153" s="1" t="s">
        <v>47</v>
      </c>
      <c r="D153" s="13" t="s">
        <v>10</v>
      </c>
      <c r="E153" s="1" t="s">
        <v>376</v>
      </c>
      <c r="F153" s="28" t="s">
        <v>104</v>
      </c>
      <c r="G153" s="28" t="s">
        <v>42</v>
      </c>
      <c r="H153" s="5">
        <f t="shared" si="6"/>
        <v>-25000</v>
      </c>
      <c r="I153" s="23">
        <f t="shared" si="7"/>
        <v>10.526315789473685</v>
      </c>
      <c r="K153" t="s">
        <v>53</v>
      </c>
      <c r="L153">
        <v>2</v>
      </c>
      <c r="M153" s="2">
        <v>475</v>
      </c>
    </row>
    <row r="154" spans="2:13" ht="12.75">
      <c r="B154" s="311">
        <v>5000</v>
      </c>
      <c r="C154" s="1" t="s">
        <v>47</v>
      </c>
      <c r="D154" s="13" t="s">
        <v>10</v>
      </c>
      <c r="E154" s="1" t="s">
        <v>376</v>
      </c>
      <c r="F154" s="28" t="s">
        <v>104</v>
      </c>
      <c r="G154" s="28" t="s">
        <v>58</v>
      </c>
      <c r="H154" s="5">
        <f t="shared" si="6"/>
        <v>-30000</v>
      </c>
      <c r="I154" s="23">
        <f t="shared" si="7"/>
        <v>10.526315789473685</v>
      </c>
      <c r="K154" t="s">
        <v>53</v>
      </c>
      <c r="L154">
        <v>2</v>
      </c>
      <c r="M154" s="2">
        <v>475</v>
      </c>
    </row>
    <row r="155" spans="2:13" ht="12.75">
      <c r="B155" s="311">
        <v>5000</v>
      </c>
      <c r="C155" s="1" t="s">
        <v>47</v>
      </c>
      <c r="D155" s="13" t="s">
        <v>10</v>
      </c>
      <c r="E155" s="1" t="s">
        <v>376</v>
      </c>
      <c r="F155" s="28" t="s">
        <v>104</v>
      </c>
      <c r="G155" s="28" t="s">
        <v>60</v>
      </c>
      <c r="H155" s="5">
        <f t="shared" si="6"/>
        <v>-35000</v>
      </c>
      <c r="I155" s="23">
        <f t="shared" si="7"/>
        <v>10.526315789473685</v>
      </c>
      <c r="K155" t="s">
        <v>53</v>
      </c>
      <c r="L155">
        <v>2</v>
      </c>
      <c r="M155" s="2">
        <v>475</v>
      </c>
    </row>
    <row r="156" spans="2:13" ht="12.75">
      <c r="B156" s="311">
        <v>5000</v>
      </c>
      <c r="C156" s="1" t="s">
        <v>47</v>
      </c>
      <c r="D156" s="13" t="s">
        <v>10</v>
      </c>
      <c r="E156" s="1" t="s">
        <v>376</v>
      </c>
      <c r="F156" s="28" t="s">
        <v>104</v>
      </c>
      <c r="G156" s="28" t="s">
        <v>62</v>
      </c>
      <c r="H156" s="5">
        <f t="shared" si="6"/>
        <v>-40000</v>
      </c>
      <c r="I156" s="23">
        <f t="shared" si="7"/>
        <v>10.526315789473685</v>
      </c>
      <c r="K156" t="s">
        <v>53</v>
      </c>
      <c r="L156">
        <v>2</v>
      </c>
      <c r="M156" s="2">
        <v>475</v>
      </c>
    </row>
    <row r="157" spans="2:13" ht="12.75">
      <c r="B157" s="311">
        <v>5000</v>
      </c>
      <c r="C157" s="1" t="s">
        <v>47</v>
      </c>
      <c r="D157" s="13" t="s">
        <v>10</v>
      </c>
      <c r="E157" s="1" t="s">
        <v>376</v>
      </c>
      <c r="F157" s="28" t="s">
        <v>104</v>
      </c>
      <c r="G157" s="28" t="s">
        <v>64</v>
      </c>
      <c r="H157" s="5">
        <f t="shared" si="6"/>
        <v>-45000</v>
      </c>
      <c r="I157" s="23">
        <f t="shared" si="7"/>
        <v>10.526315789473685</v>
      </c>
      <c r="K157" t="s">
        <v>53</v>
      </c>
      <c r="L157">
        <v>2</v>
      </c>
      <c r="M157" s="2">
        <v>475</v>
      </c>
    </row>
    <row r="158" spans="2:13" ht="12.75">
      <c r="B158" s="311">
        <v>5000</v>
      </c>
      <c r="C158" s="1" t="s">
        <v>47</v>
      </c>
      <c r="D158" s="13" t="s">
        <v>10</v>
      </c>
      <c r="E158" s="1" t="s">
        <v>376</v>
      </c>
      <c r="F158" s="28" t="s">
        <v>104</v>
      </c>
      <c r="G158" s="28" t="s">
        <v>102</v>
      </c>
      <c r="H158" s="5">
        <f t="shared" si="6"/>
        <v>-50000</v>
      </c>
      <c r="I158" s="23">
        <f t="shared" si="7"/>
        <v>10.526315789473685</v>
      </c>
      <c r="K158" t="s">
        <v>53</v>
      </c>
      <c r="L158">
        <v>2</v>
      </c>
      <c r="M158" s="2">
        <v>475</v>
      </c>
    </row>
    <row r="159" spans="2:13" ht="12.75">
      <c r="B159" s="311">
        <v>5000</v>
      </c>
      <c r="C159" s="1" t="s">
        <v>47</v>
      </c>
      <c r="D159" s="13" t="s">
        <v>10</v>
      </c>
      <c r="E159" s="1" t="s">
        <v>376</v>
      </c>
      <c r="F159" s="28" t="s">
        <v>104</v>
      </c>
      <c r="G159" s="28" t="s">
        <v>68</v>
      </c>
      <c r="H159" s="5">
        <f t="shared" si="6"/>
        <v>-55000</v>
      </c>
      <c r="I159" s="23">
        <f t="shared" si="7"/>
        <v>10.526315789473685</v>
      </c>
      <c r="K159" t="s">
        <v>53</v>
      </c>
      <c r="L159">
        <v>2</v>
      </c>
      <c r="M159" s="2">
        <v>475</v>
      </c>
    </row>
    <row r="160" spans="2:13" ht="12.75">
      <c r="B160" s="311">
        <v>5000</v>
      </c>
      <c r="C160" s="1" t="s">
        <v>47</v>
      </c>
      <c r="D160" s="13" t="s">
        <v>10</v>
      </c>
      <c r="E160" s="1" t="s">
        <v>376</v>
      </c>
      <c r="F160" s="28" t="s">
        <v>104</v>
      </c>
      <c r="G160" s="28" t="s">
        <v>70</v>
      </c>
      <c r="H160" s="5">
        <f t="shared" si="6"/>
        <v>-60000</v>
      </c>
      <c r="I160" s="23">
        <f t="shared" si="7"/>
        <v>10.526315789473685</v>
      </c>
      <c r="K160" t="s">
        <v>53</v>
      </c>
      <c r="L160">
        <v>2</v>
      </c>
      <c r="M160" s="2">
        <v>475</v>
      </c>
    </row>
    <row r="161" spans="2:13" ht="12.75">
      <c r="B161" s="311">
        <v>5000</v>
      </c>
      <c r="C161" s="1" t="s">
        <v>47</v>
      </c>
      <c r="D161" s="13" t="s">
        <v>10</v>
      </c>
      <c r="E161" s="1" t="s">
        <v>376</v>
      </c>
      <c r="F161" s="28" t="s">
        <v>104</v>
      </c>
      <c r="G161" s="28" t="s">
        <v>73</v>
      </c>
      <c r="H161" s="5">
        <f t="shared" si="6"/>
        <v>-65000</v>
      </c>
      <c r="I161" s="23">
        <f t="shared" si="7"/>
        <v>10.526315789473685</v>
      </c>
      <c r="K161" t="s">
        <v>53</v>
      </c>
      <c r="L161">
        <v>2</v>
      </c>
      <c r="M161" s="2">
        <v>475</v>
      </c>
    </row>
    <row r="162" spans="2:13" ht="12.75">
      <c r="B162" s="311">
        <v>5000</v>
      </c>
      <c r="C162" s="1" t="s">
        <v>47</v>
      </c>
      <c r="D162" s="13" t="s">
        <v>10</v>
      </c>
      <c r="E162" s="1" t="s">
        <v>376</v>
      </c>
      <c r="F162" s="28" t="s">
        <v>105</v>
      </c>
      <c r="G162" s="28" t="s">
        <v>101</v>
      </c>
      <c r="H162" s="5">
        <f>H161-B162</f>
        <v>-70000</v>
      </c>
      <c r="I162" s="23">
        <f>+B162/M162</f>
        <v>10.526315789473685</v>
      </c>
      <c r="K162" t="s">
        <v>53</v>
      </c>
      <c r="L162">
        <v>2</v>
      </c>
      <c r="M162" s="2">
        <v>475</v>
      </c>
    </row>
    <row r="163" spans="1:13" s="58" customFormat="1" ht="12.75">
      <c r="A163" s="12"/>
      <c r="B163" s="319">
        <f>SUM(B149:B162)</f>
        <v>70000</v>
      </c>
      <c r="C163" s="12" t="s">
        <v>47</v>
      </c>
      <c r="D163" s="12"/>
      <c r="E163" s="12"/>
      <c r="F163" s="19"/>
      <c r="G163" s="19"/>
      <c r="H163" s="55">
        <v>0</v>
      </c>
      <c r="I163" s="57">
        <f t="shared" si="7"/>
        <v>147.3684210526316</v>
      </c>
      <c r="M163" s="2">
        <v>475</v>
      </c>
    </row>
    <row r="164" spans="2:13" ht="12.75">
      <c r="B164" s="311"/>
      <c r="H164" s="5">
        <f aca="true" t="shared" si="8" ref="H164:H194">H163-B164</f>
        <v>0</v>
      </c>
      <c r="I164" s="23">
        <f t="shared" si="7"/>
        <v>0</v>
      </c>
      <c r="M164" s="2">
        <v>475</v>
      </c>
    </row>
    <row r="165" spans="2:13" ht="12.75">
      <c r="B165" s="311"/>
      <c r="H165" s="5">
        <f t="shared" si="8"/>
        <v>0</v>
      </c>
      <c r="I165" s="23">
        <f t="shared" si="7"/>
        <v>0</v>
      </c>
      <c r="M165" s="2">
        <v>475</v>
      </c>
    </row>
    <row r="166" spans="2:13" ht="12.75">
      <c r="B166" s="311">
        <v>2000</v>
      </c>
      <c r="C166" s="1" t="s">
        <v>49</v>
      </c>
      <c r="D166" s="13" t="s">
        <v>10</v>
      </c>
      <c r="E166" s="1" t="s">
        <v>376</v>
      </c>
      <c r="F166" s="28" t="s">
        <v>84</v>
      </c>
      <c r="G166" s="28" t="s">
        <v>19</v>
      </c>
      <c r="H166" s="5">
        <f t="shared" si="8"/>
        <v>-2000</v>
      </c>
      <c r="I166" s="23">
        <f t="shared" si="7"/>
        <v>4.2105263157894735</v>
      </c>
      <c r="K166" t="s">
        <v>53</v>
      </c>
      <c r="L166">
        <v>2</v>
      </c>
      <c r="M166" s="2">
        <v>475</v>
      </c>
    </row>
    <row r="167" spans="2:13" ht="12.75">
      <c r="B167" s="311">
        <v>500</v>
      </c>
      <c r="C167" s="1" t="s">
        <v>49</v>
      </c>
      <c r="D167" s="13" t="s">
        <v>10</v>
      </c>
      <c r="E167" s="1" t="s">
        <v>376</v>
      </c>
      <c r="F167" s="28" t="s">
        <v>84</v>
      </c>
      <c r="G167" s="28" t="s">
        <v>19</v>
      </c>
      <c r="H167" s="5">
        <f t="shared" si="8"/>
        <v>-2500</v>
      </c>
      <c r="I167" s="23">
        <f t="shared" si="7"/>
        <v>1.0526315789473684</v>
      </c>
      <c r="K167" t="s">
        <v>53</v>
      </c>
      <c r="L167">
        <v>2</v>
      </c>
      <c r="M167" s="2">
        <v>475</v>
      </c>
    </row>
    <row r="168" spans="2:13" ht="12.75">
      <c r="B168" s="311">
        <v>2000</v>
      </c>
      <c r="C168" s="1" t="s">
        <v>49</v>
      </c>
      <c r="D168" s="13" t="s">
        <v>10</v>
      </c>
      <c r="E168" s="1" t="s">
        <v>376</v>
      </c>
      <c r="F168" s="28" t="s">
        <v>84</v>
      </c>
      <c r="G168" s="28" t="s">
        <v>21</v>
      </c>
      <c r="H168" s="5">
        <f t="shared" si="8"/>
        <v>-4500</v>
      </c>
      <c r="I168" s="23">
        <f t="shared" si="7"/>
        <v>4.2105263157894735</v>
      </c>
      <c r="K168" t="s">
        <v>53</v>
      </c>
      <c r="L168">
        <v>2</v>
      </c>
      <c r="M168" s="2">
        <v>475</v>
      </c>
    </row>
    <row r="169" spans="2:13" ht="12.75">
      <c r="B169" s="311">
        <v>500</v>
      </c>
      <c r="C169" s="1" t="s">
        <v>49</v>
      </c>
      <c r="D169" s="13" t="s">
        <v>10</v>
      </c>
      <c r="E169" s="1" t="s">
        <v>376</v>
      </c>
      <c r="F169" s="28" t="s">
        <v>84</v>
      </c>
      <c r="G169" s="28" t="s">
        <v>21</v>
      </c>
      <c r="H169" s="5">
        <f t="shared" si="8"/>
        <v>-5000</v>
      </c>
      <c r="I169" s="23">
        <f t="shared" si="7"/>
        <v>1.0526315789473684</v>
      </c>
      <c r="K169" t="s">
        <v>53</v>
      </c>
      <c r="L169">
        <v>2</v>
      </c>
      <c r="M169" s="2">
        <v>475</v>
      </c>
    </row>
    <row r="170" spans="2:13" ht="12.75">
      <c r="B170" s="311">
        <v>2000</v>
      </c>
      <c r="C170" s="1" t="s">
        <v>49</v>
      </c>
      <c r="D170" s="13" t="s">
        <v>10</v>
      </c>
      <c r="E170" s="1" t="s">
        <v>376</v>
      </c>
      <c r="F170" s="28" t="s">
        <v>84</v>
      </c>
      <c r="G170" s="28" t="s">
        <v>24</v>
      </c>
      <c r="H170" s="5">
        <f t="shared" si="8"/>
        <v>-7000</v>
      </c>
      <c r="I170" s="23">
        <f t="shared" si="7"/>
        <v>4.2105263157894735</v>
      </c>
      <c r="K170" t="s">
        <v>53</v>
      </c>
      <c r="L170">
        <v>2</v>
      </c>
      <c r="M170" s="2">
        <v>475</v>
      </c>
    </row>
    <row r="171" spans="2:13" ht="12.75">
      <c r="B171" s="311">
        <v>500</v>
      </c>
      <c r="C171" s="1" t="s">
        <v>49</v>
      </c>
      <c r="D171" s="13" t="s">
        <v>10</v>
      </c>
      <c r="E171" s="1" t="s">
        <v>376</v>
      </c>
      <c r="F171" s="28" t="s">
        <v>84</v>
      </c>
      <c r="G171" s="28" t="s">
        <v>24</v>
      </c>
      <c r="H171" s="5">
        <f t="shared" si="8"/>
        <v>-7500</v>
      </c>
      <c r="I171" s="23">
        <f t="shared" si="7"/>
        <v>1.0526315789473684</v>
      </c>
      <c r="K171" t="s">
        <v>53</v>
      </c>
      <c r="L171">
        <v>2</v>
      </c>
      <c r="M171" s="2">
        <v>475</v>
      </c>
    </row>
    <row r="172" spans="2:13" ht="12.75">
      <c r="B172" s="311">
        <v>2000</v>
      </c>
      <c r="C172" s="1" t="s">
        <v>49</v>
      </c>
      <c r="D172" s="13" t="s">
        <v>10</v>
      </c>
      <c r="E172" s="1" t="s">
        <v>376</v>
      </c>
      <c r="F172" s="28" t="s">
        <v>84</v>
      </c>
      <c r="G172" s="28" t="s">
        <v>35</v>
      </c>
      <c r="H172" s="5">
        <f t="shared" si="8"/>
        <v>-9500</v>
      </c>
      <c r="I172" s="23">
        <f t="shared" si="7"/>
        <v>4.2105263157894735</v>
      </c>
      <c r="K172" t="s">
        <v>53</v>
      </c>
      <c r="L172">
        <v>2</v>
      </c>
      <c r="M172" s="2">
        <v>475</v>
      </c>
    </row>
    <row r="173" spans="2:13" ht="12.75">
      <c r="B173" s="311">
        <v>500</v>
      </c>
      <c r="C173" s="1" t="s">
        <v>49</v>
      </c>
      <c r="D173" s="13" t="s">
        <v>10</v>
      </c>
      <c r="E173" s="1" t="s">
        <v>376</v>
      </c>
      <c r="F173" s="28" t="s">
        <v>84</v>
      </c>
      <c r="G173" s="28" t="s">
        <v>35</v>
      </c>
      <c r="H173" s="5">
        <f t="shared" si="8"/>
        <v>-10000</v>
      </c>
      <c r="I173" s="23">
        <f t="shared" si="7"/>
        <v>1.0526315789473684</v>
      </c>
      <c r="K173" t="s">
        <v>53</v>
      </c>
      <c r="L173">
        <v>2</v>
      </c>
      <c r="M173" s="2">
        <v>475</v>
      </c>
    </row>
    <row r="174" spans="2:13" ht="12.75">
      <c r="B174" s="311">
        <v>2000</v>
      </c>
      <c r="C174" s="1" t="s">
        <v>49</v>
      </c>
      <c r="D174" s="13" t="s">
        <v>10</v>
      </c>
      <c r="E174" s="1" t="s">
        <v>376</v>
      </c>
      <c r="F174" s="28" t="s">
        <v>84</v>
      </c>
      <c r="G174" s="28" t="s">
        <v>42</v>
      </c>
      <c r="H174" s="5">
        <f t="shared" si="8"/>
        <v>-12000</v>
      </c>
      <c r="I174" s="23">
        <f t="shared" si="7"/>
        <v>4.2105263157894735</v>
      </c>
      <c r="K174" t="s">
        <v>53</v>
      </c>
      <c r="L174">
        <v>2</v>
      </c>
      <c r="M174" s="2">
        <v>475</v>
      </c>
    </row>
    <row r="175" spans="2:13" ht="12.75">
      <c r="B175" s="311">
        <v>500</v>
      </c>
      <c r="C175" s="1" t="s">
        <v>49</v>
      </c>
      <c r="D175" s="13" t="s">
        <v>10</v>
      </c>
      <c r="E175" s="1" t="s">
        <v>376</v>
      </c>
      <c r="F175" s="28" t="s">
        <v>84</v>
      </c>
      <c r="G175" s="28" t="s">
        <v>42</v>
      </c>
      <c r="H175" s="5">
        <f t="shared" si="8"/>
        <v>-12500</v>
      </c>
      <c r="I175" s="23">
        <f t="shared" si="7"/>
        <v>1.0526315789473684</v>
      </c>
      <c r="K175" t="s">
        <v>53</v>
      </c>
      <c r="L175">
        <v>2</v>
      </c>
      <c r="M175" s="2">
        <v>475</v>
      </c>
    </row>
    <row r="176" spans="2:13" ht="12.75">
      <c r="B176" s="311">
        <v>2000</v>
      </c>
      <c r="C176" s="1" t="s">
        <v>49</v>
      </c>
      <c r="D176" s="13" t="s">
        <v>10</v>
      </c>
      <c r="E176" s="1" t="s">
        <v>376</v>
      </c>
      <c r="F176" s="28" t="s">
        <v>84</v>
      </c>
      <c r="G176" s="28" t="s">
        <v>58</v>
      </c>
      <c r="H176" s="5">
        <f t="shared" si="8"/>
        <v>-14500</v>
      </c>
      <c r="I176" s="23">
        <f t="shared" si="7"/>
        <v>4.2105263157894735</v>
      </c>
      <c r="K176" t="s">
        <v>53</v>
      </c>
      <c r="L176">
        <v>2</v>
      </c>
      <c r="M176" s="2">
        <v>475</v>
      </c>
    </row>
    <row r="177" spans="2:13" ht="12.75">
      <c r="B177" s="311">
        <v>500</v>
      </c>
      <c r="C177" s="1" t="s">
        <v>49</v>
      </c>
      <c r="D177" s="13" t="s">
        <v>10</v>
      </c>
      <c r="E177" s="1" t="s">
        <v>376</v>
      </c>
      <c r="F177" s="28" t="s">
        <v>84</v>
      </c>
      <c r="G177" s="28" t="s">
        <v>58</v>
      </c>
      <c r="H177" s="5">
        <f t="shared" si="8"/>
        <v>-15000</v>
      </c>
      <c r="I177" s="23">
        <f t="shared" si="7"/>
        <v>1.0526315789473684</v>
      </c>
      <c r="K177" t="s">
        <v>53</v>
      </c>
      <c r="L177">
        <v>2</v>
      </c>
      <c r="M177" s="2">
        <v>475</v>
      </c>
    </row>
    <row r="178" spans="2:13" ht="12.75">
      <c r="B178" s="311">
        <v>2000</v>
      </c>
      <c r="C178" s="1" t="s">
        <v>49</v>
      </c>
      <c r="D178" s="13" t="s">
        <v>10</v>
      </c>
      <c r="E178" s="1" t="s">
        <v>376</v>
      </c>
      <c r="F178" s="28" t="s">
        <v>84</v>
      </c>
      <c r="G178" s="28" t="s">
        <v>60</v>
      </c>
      <c r="H178" s="5">
        <f t="shared" si="8"/>
        <v>-17000</v>
      </c>
      <c r="I178" s="23">
        <f t="shared" si="7"/>
        <v>4.2105263157894735</v>
      </c>
      <c r="K178" t="s">
        <v>53</v>
      </c>
      <c r="L178">
        <v>2</v>
      </c>
      <c r="M178" s="2">
        <v>475</v>
      </c>
    </row>
    <row r="179" spans="2:13" ht="12.75">
      <c r="B179" s="311">
        <v>500</v>
      </c>
      <c r="C179" s="1" t="s">
        <v>49</v>
      </c>
      <c r="D179" s="13" t="s">
        <v>10</v>
      </c>
      <c r="E179" s="1" t="s">
        <v>376</v>
      </c>
      <c r="F179" s="28" t="s">
        <v>84</v>
      </c>
      <c r="G179" s="28" t="s">
        <v>60</v>
      </c>
      <c r="H179" s="5">
        <f t="shared" si="8"/>
        <v>-17500</v>
      </c>
      <c r="I179" s="23">
        <f t="shared" si="7"/>
        <v>1.0526315789473684</v>
      </c>
      <c r="K179" t="s">
        <v>53</v>
      </c>
      <c r="L179">
        <v>2</v>
      </c>
      <c r="M179" s="2">
        <v>475</v>
      </c>
    </row>
    <row r="180" spans="2:13" ht="12.75">
      <c r="B180" s="311">
        <v>2000</v>
      </c>
      <c r="C180" s="1" t="s">
        <v>49</v>
      </c>
      <c r="D180" s="13" t="s">
        <v>10</v>
      </c>
      <c r="E180" s="1" t="s">
        <v>376</v>
      </c>
      <c r="F180" s="28" t="s">
        <v>84</v>
      </c>
      <c r="G180" s="28" t="s">
        <v>62</v>
      </c>
      <c r="H180" s="5">
        <f t="shared" si="8"/>
        <v>-19500</v>
      </c>
      <c r="I180" s="23">
        <f t="shared" si="7"/>
        <v>4.2105263157894735</v>
      </c>
      <c r="K180" t="s">
        <v>53</v>
      </c>
      <c r="L180">
        <v>2</v>
      </c>
      <c r="M180" s="2">
        <v>475</v>
      </c>
    </row>
    <row r="181" spans="2:13" ht="12.75">
      <c r="B181" s="311">
        <v>500</v>
      </c>
      <c r="C181" s="1" t="s">
        <v>49</v>
      </c>
      <c r="D181" s="13" t="s">
        <v>10</v>
      </c>
      <c r="E181" s="1" t="s">
        <v>376</v>
      </c>
      <c r="F181" s="28" t="s">
        <v>84</v>
      </c>
      <c r="G181" s="28" t="s">
        <v>62</v>
      </c>
      <c r="H181" s="5">
        <f t="shared" si="8"/>
        <v>-20000</v>
      </c>
      <c r="I181" s="23">
        <f t="shared" si="7"/>
        <v>1.0526315789473684</v>
      </c>
      <c r="K181" t="s">
        <v>53</v>
      </c>
      <c r="L181">
        <v>2</v>
      </c>
      <c r="M181" s="2">
        <v>475</v>
      </c>
    </row>
    <row r="182" spans="2:13" ht="12.75">
      <c r="B182" s="311">
        <v>2000</v>
      </c>
      <c r="C182" s="1" t="s">
        <v>49</v>
      </c>
      <c r="D182" s="13" t="s">
        <v>10</v>
      </c>
      <c r="E182" s="1" t="s">
        <v>376</v>
      </c>
      <c r="F182" s="28" t="s">
        <v>84</v>
      </c>
      <c r="G182" s="28" t="s">
        <v>64</v>
      </c>
      <c r="H182" s="5">
        <f t="shared" si="8"/>
        <v>-22000</v>
      </c>
      <c r="I182" s="23">
        <f t="shared" si="7"/>
        <v>4.2105263157894735</v>
      </c>
      <c r="K182" t="s">
        <v>53</v>
      </c>
      <c r="L182">
        <v>2</v>
      </c>
      <c r="M182" s="2">
        <v>475</v>
      </c>
    </row>
    <row r="183" spans="2:13" ht="12.75">
      <c r="B183" s="311">
        <v>500</v>
      </c>
      <c r="C183" s="1" t="s">
        <v>49</v>
      </c>
      <c r="D183" s="13" t="s">
        <v>10</v>
      </c>
      <c r="E183" s="1" t="s">
        <v>376</v>
      </c>
      <c r="F183" s="28" t="s">
        <v>84</v>
      </c>
      <c r="G183" s="28" t="s">
        <v>64</v>
      </c>
      <c r="H183" s="5">
        <f t="shared" si="8"/>
        <v>-22500</v>
      </c>
      <c r="I183" s="23">
        <f t="shared" si="7"/>
        <v>1.0526315789473684</v>
      </c>
      <c r="K183" t="s">
        <v>53</v>
      </c>
      <c r="L183">
        <v>2</v>
      </c>
      <c r="M183" s="2">
        <v>475</v>
      </c>
    </row>
    <row r="184" spans="2:13" ht="12.75">
      <c r="B184" s="311">
        <v>2000</v>
      </c>
      <c r="C184" s="1" t="s">
        <v>49</v>
      </c>
      <c r="D184" s="13" t="s">
        <v>10</v>
      </c>
      <c r="E184" s="1" t="s">
        <v>376</v>
      </c>
      <c r="F184" s="28" t="s">
        <v>84</v>
      </c>
      <c r="G184" s="28" t="s">
        <v>66</v>
      </c>
      <c r="H184" s="5">
        <f t="shared" si="8"/>
        <v>-24500</v>
      </c>
      <c r="I184" s="23">
        <f t="shared" si="7"/>
        <v>4.2105263157894735</v>
      </c>
      <c r="K184" t="s">
        <v>53</v>
      </c>
      <c r="L184">
        <v>2</v>
      </c>
      <c r="M184" s="2">
        <v>475</v>
      </c>
    </row>
    <row r="185" spans="2:13" ht="12.75">
      <c r="B185" s="311">
        <v>500</v>
      </c>
      <c r="C185" s="1" t="s">
        <v>49</v>
      </c>
      <c r="D185" s="13" t="s">
        <v>10</v>
      </c>
      <c r="E185" s="1" t="s">
        <v>376</v>
      </c>
      <c r="F185" s="28" t="s">
        <v>84</v>
      </c>
      <c r="G185" s="28" t="s">
        <v>66</v>
      </c>
      <c r="H185" s="5">
        <f t="shared" si="8"/>
        <v>-25000</v>
      </c>
      <c r="I185" s="23">
        <f t="shared" si="7"/>
        <v>1.0526315789473684</v>
      </c>
      <c r="K185" t="s">
        <v>53</v>
      </c>
      <c r="L185">
        <v>2</v>
      </c>
      <c r="M185" s="2">
        <v>475</v>
      </c>
    </row>
    <row r="186" spans="2:13" ht="12.75">
      <c r="B186" s="311">
        <v>2000</v>
      </c>
      <c r="C186" s="1" t="s">
        <v>49</v>
      </c>
      <c r="D186" s="13" t="s">
        <v>10</v>
      </c>
      <c r="E186" s="1" t="s">
        <v>376</v>
      </c>
      <c r="F186" s="28" t="s">
        <v>84</v>
      </c>
      <c r="G186" s="28" t="s">
        <v>68</v>
      </c>
      <c r="H186" s="5">
        <f t="shared" si="8"/>
        <v>-27000</v>
      </c>
      <c r="I186" s="23">
        <f t="shared" si="7"/>
        <v>4.2105263157894735</v>
      </c>
      <c r="K186" t="s">
        <v>53</v>
      </c>
      <c r="L186">
        <v>2</v>
      </c>
      <c r="M186" s="2">
        <v>475</v>
      </c>
    </row>
    <row r="187" spans="2:13" ht="12.75">
      <c r="B187" s="311">
        <v>500</v>
      </c>
      <c r="C187" s="1" t="s">
        <v>49</v>
      </c>
      <c r="D187" s="13" t="s">
        <v>10</v>
      </c>
      <c r="E187" s="1" t="s">
        <v>376</v>
      </c>
      <c r="F187" s="28" t="s">
        <v>84</v>
      </c>
      <c r="G187" s="28" t="s">
        <v>68</v>
      </c>
      <c r="H187" s="5">
        <f t="shared" si="8"/>
        <v>-27500</v>
      </c>
      <c r="I187" s="23">
        <f t="shared" si="7"/>
        <v>1.0526315789473684</v>
      </c>
      <c r="K187" t="s">
        <v>53</v>
      </c>
      <c r="L187">
        <v>2</v>
      </c>
      <c r="M187" s="2">
        <v>475</v>
      </c>
    </row>
    <row r="188" spans="2:13" ht="12.75">
      <c r="B188" s="311">
        <v>2000</v>
      </c>
      <c r="C188" s="1" t="s">
        <v>49</v>
      </c>
      <c r="D188" s="13" t="s">
        <v>10</v>
      </c>
      <c r="E188" s="1" t="s">
        <v>376</v>
      </c>
      <c r="F188" s="28" t="s">
        <v>84</v>
      </c>
      <c r="G188" s="28" t="s">
        <v>70</v>
      </c>
      <c r="H188" s="5">
        <f t="shared" si="8"/>
        <v>-29500</v>
      </c>
      <c r="I188" s="23">
        <f t="shared" si="7"/>
        <v>4.2105263157894735</v>
      </c>
      <c r="K188" t="s">
        <v>53</v>
      </c>
      <c r="L188">
        <v>2</v>
      </c>
      <c r="M188" s="2">
        <v>475</v>
      </c>
    </row>
    <row r="189" spans="2:13" ht="12.75">
      <c r="B189" s="311">
        <v>500</v>
      </c>
      <c r="C189" s="1" t="s">
        <v>49</v>
      </c>
      <c r="D189" s="13" t="s">
        <v>10</v>
      </c>
      <c r="E189" s="1" t="s">
        <v>376</v>
      </c>
      <c r="F189" s="28" t="s">
        <v>84</v>
      </c>
      <c r="G189" s="28" t="s">
        <v>70</v>
      </c>
      <c r="H189" s="5">
        <f t="shared" si="8"/>
        <v>-30000</v>
      </c>
      <c r="I189" s="23">
        <f t="shared" si="7"/>
        <v>1.0526315789473684</v>
      </c>
      <c r="K189" t="s">
        <v>53</v>
      </c>
      <c r="L189">
        <v>2</v>
      </c>
      <c r="M189" s="2">
        <v>475</v>
      </c>
    </row>
    <row r="190" spans="2:13" ht="12.75">
      <c r="B190" s="311">
        <v>2000</v>
      </c>
      <c r="C190" s="1" t="s">
        <v>49</v>
      </c>
      <c r="D190" s="13" t="s">
        <v>10</v>
      </c>
      <c r="E190" s="1" t="s">
        <v>376</v>
      </c>
      <c r="F190" s="28" t="s">
        <v>84</v>
      </c>
      <c r="G190" s="28" t="s">
        <v>73</v>
      </c>
      <c r="H190" s="5">
        <f t="shared" si="8"/>
        <v>-32000</v>
      </c>
      <c r="I190" s="23">
        <f t="shared" si="7"/>
        <v>4.2105263157894735</v>
      </c>
      <c r="K190" t="s">
        <v>53</v>
      </c>
      <c r="L190">
        <v>2</v>
      </c>
      <c r="M190" s="2">
        <v>475</v>
      </c>
    </row>
    <row r="191" spans="2:13" ht="12.75">
      <c r="B191" s="311">
        <v>500</v>
      </c>
      <c r="C191" s="1" t="s">
        <v>49</v>
      </c>
      <c r="D191" s="13" t="s">
        <v>10</v>
      </c>
      <c r="E191" s="1" t="s">
        <v>376</v>
      </c>
      <c r="F191" s="28" t="s">
        <v>84</v>
      </c>
      <c r="G191" s="28" t="s">
        <v>73</v>
      </c>
      <c r="H191" s="5">
        <f t="shared" si="8"/>
        <v>-32500</v>
      </c>
      <c r="I191" s="23">
        <f t="shared" si="7"/>
        <v>1.0526315789473684</v>
      </c>
      <c r="K191" t="s">
        <v>53</v>
      </c>
      <c r="L191">
        <v>2</v>
      </c>
      <c r="M191" s="2">
        <v>475</v>
      </c>
    </row>
    <row r="192" spans="2:13" ht="12.75">
      <c r="B192" s="311">
        <v>2000</v>
      </c>
      <c r="C192" s="1" t="s">
        <v>49</v>
      </c>
      <c r="D192" s="13" t="s">
        <v>10</v>
      </c>
      <c r="E192" s="1" t="s">
        <v>376</v>
      </c>
      <c r="F192" s="28" t="s">
        <v>84</v>
      </c>
      <c r="G192" s="28" t="s">
        <v>76</v>
      </c>
      <c r="H192" s="5">
        <f t="shared" si="8"/>
        <v>-34500</v>
      </c>
      <c r="I192" s="23">
        <f t="shared" si="7"/>
        <v>4.2105263157894735</v>
      </c>
      <c r="K192" t="s">
        <v>53</v>
      </c>
      <c r="L192">
        <v>2</v>
      </c>
      <c r="M192" s="2">
        <v>475</v>
      </c>
    </row>
    <row r="193" spans="2:13" ht="12.75">
      <c r="B193" s="311">
        <v>500</v>
      </c>
      <c r="C193" s="1" t="s">
        <v>49</v>
      </c>
      <c r="D193" s="13" t="s">
        <v>10</v>
      </c>
      <c r="E193" s="1" t="s">
        <v>376</v>
      </c>
      <c r="F193" s="28" t="s">
        <v>84</v>
      </c>
      <c r="G193" s="28" t="s">
        <v>76</v>
      </c>
      <c r="H193" s="5">
        <f t="shared" si="8"/>
        <v>-35000</v>
      </c>
      <c r="I193" s="23">
        <f t="shared" si="7"/>
        <v>1.0526315789473684</v>
      </c>
      <c r="K193" t="s">
        <v>53</v>
      </c>
      <c r="L193">
        <v>2</v>
      </c>
      <c r="M193" s="2">
        <v>475</v>
      </c>
    </row>
    <row r="194" spans="2:13" ht="12.75">
      <c r="B194" s="311">
        <v>2000</v>
      </c>
      <c r="C194" s="1" t="s">
        <v>49</v>
      </c>
      <c r="D194" s="13" t="s">
        <v>10</v>
      </c>
      <c r="E194" s="1" t="s">
        <v>376</v>
      </c>
      <c r="F194" s="28" t="s">
        <v>84</v>
      </c>
      <c r="G194" s="28" t="s">
        <v>101</v>
      </c>
      <c r="H194" s="5">
        <f t="shared" si="8"/>
        <v>-37000</v>
      </c>
      <c r="I194" s="23">
        <f t="shared" si="7"/>
        <v>4.2105263157894735</v>
      </c>
      <c r="K194" t="s">
        <v>53</v>
      </c>
      <c r="L194">
        <v>2</v>
      </c>
      <c r="M194" s="2">
        <v>475</v>
      </c>
    </row>
    <row r="195" spans="1:13" s="58" customFormat="1" ht="12.75">
      <c r="A195" s="12"/>
      <c r="B195" s="389">
        <f>SUM(B166:B194)</f>
        <v>37000</v>
      </c>
      <c r="C195" s="12" t="s">
        <v>49</v>
      </c>
      <c r="D195" s="12"/>
      <c r="E195" s="12"/>
      <c r="F195" s="19"/>
      <c r="G195" s="19"/>
      <c r="H195" s="55">
        <v>0</v>
      </c>
      <c r="I195" s="57">
        <f t="shared" si="7"/>
        <v>77.89473684210526</v>
      </c>
      <c r="M195" s="2">
        <v>475</v>
      </c>
    </row>
    <row r="196" spans="2:13" ht="12.75">
      <c r="B196" s="311"/>
      <c r="H196" s="5">
        <f aca="true" t="shared" si="9" ref="H196:H208">H195-B196</f>
        <v>0</v>
      </c>
      <c r="I196" s="23">
        <f t="shared" si="7"/>
        <v>0</v>
      </c>
      <c r="M196" s="2">
        <v>475</v>
      </c>
    </row>
    <row r="197" spans="2:13" ht="12.75">
      <c r="B197" s="311"/>
      <c r="H197" s="5">
        <f t="shared" si="9"/>
        <v>0</v>
      </c>
      <c r="I197" s="23">
        <f t="shared" si="7"/>
        <v>0</v>
      </c>
      <c r="M197" s="2">
        <v>475</v>
      </c>
    </row>
    <row r="198" spans="2:13" ht="12.75">
      <c r="B198" s="311">
        <v>1000</v>
      </c>
      <c r="C198" s="35" t="s">
        <v>374</v>
      </c>
      <c r="D198" s="13" t="s">
        <v>10</v>
      </c>
      <c r="E198" s="1" t="s">
        <v>274</v>
      </c>
      <c r="F198" s="28" t="s">
        <v>84</v>
      </c>
      <c r="G198" s="28" t="s">
        <v>24</v>
      </c>
      <c r="H198" s="5">
        <f t="shared" si="9"/>
        <v>-1000</v>
      </c>
      <c r="I198" s="23">
        <f t="shared" si="7"/>
        <v>2.1052631578947367</v>
      </c>
      <c r="K198" t="s">
        <v>53</v>
      </c>
      <c r="L198">
        <v>2</v>
      </c>
      <c r="M198" s="2">
        <v>475</v>
      </c>
    </row>
    <row r="199" spans="2:13" ht="12.75">
      <c r="B199" s="311">
        <v>1000</v>
      </c>
      <c r="C199" s="35" t="s">
        <v>374</v>
      </c>
      <c r="D199" s="13" t="s">
        <v>10</v>
      </c>
      <c r="E199" s="1" t="s">
        <v>274</v>
      </c>
      <c r="F199" s="28" t="s">
        <v>84</v>
      </c>
      <c r="G199" s="28" t="s">
        <v>35</v>
      </c>
      <c r="H199" s="5">
        <f t="shared" si="9"/>
        <v>-2000</v>
      </c>
      <c r="I199" s="23">
        <f t="shared" si="7"/>
        <v>2.1052631578947367</v>
      </c>
      <c r="K199" t="s">
        <v>53</v>
      </c>
      <c r="L199">
        <v>2</v>
      </c>
      <c r="M199" s="2">
        <v>475</v>
      </c>
    </row>
    <row r="200" spans="2:13" ht="12.75">
      <c r="B200" s="311">
        <v>1000</v>
      </c>
      <c r="C200" s="35" t="s">
        <v>374</v>
      </c>
      <c r="D200" s="13" t="s">
        <v>10</v>
      </c>
      <c r="E200" s="1" t="s">
        <v>274</v>
      </c>
      <c r="F200" s="28" t="s">
        <v>84</v>
      </c>
      <c r="G200" s="28" t="s">
        <v>42</v>
      </c>
      <c r="H200" s="5">
        <f t="shared" si="9"/>
        <v>-3000</v>
      </c>
      <c r="I200" s="23">
        <f t="shared" si="7"/>
        <v>2.1052631578947367</v>
      </c>
      <c r="K200" t="s">
        <v>53</v>
      </c>
      <c r="L200">
        <v>2</v>
      </c>
      <c r="M200" s="2">
        <v>475</v>
      </c>
    </row>
    <row r="201" spans="2:13" ht="12.75">
      <c r="B201" s="311">
        <v>1000</v>
      </c>
      <c r="C201" s="35" t="s">
        <v>374</v>
      </c>
      <c r="D201" s="13" t="s">
        <v>10</v>
      </c>
      <c r="E201" s="1" t="s">
        <v>274</v>
      </c>
      <c r="F201" s="28" t="s">
        <v>84</v>
      </c>
      <c r="G201" s="28" t="s">
        <v>58</v>
      </c>
      <c r="H201" s="5">
        <f t="shared" si="9"/>
        <v>-4000</v>
      </c>
      <c r="I201" s="23">
        <f t="shared" si="7"/>
        <v>2.1052631578947367</v>
      </c>
      <c r="K201" t="s">
        <v>53</v>
      </c>
      <c r="L201">
        <v>2</v>
      </c>
      <c r="M201" s="2">
        <v>475</v>
      </c>
    </row>
    <row r="202" spans="2:13" ht="12.75">
      <c r="B202" s="311">
        <v>1000</v>
      </c>
      <c r="C202" s="35" t="s">
        <v>374</v>
      </c>
      <c r="D202" s="13" t="s">
        <v>10</v>
      </c>
      <c r="E202" s="1" t="s">
        <v>274</v>
      </c>
      <c r="F202" s="28" t="s">
        <v>84</v>
      </c>
      <c r="G202" s="28" t="s">
        <v>60</v>
      </c>
      <c r="H202" s="5">
        <f t="shared" si="9"/>
        <v>-5000</v>
      </c>
      <c r="I202" s="23">
        <f t="shared" si="7"/>
        <v>2.1052631578947367</v>
      </c>
      <c r="K202" t="s">
        <v>53</v>
      </c>
      <c r="L202">
        <v>2</v>
      </c>
      <c r="M202" s="2">
        <v>475</v>
      </c>
    </row>
    <row r="203" spans="2:13" ht="12.75">
      <c r="B203" s="311">
        <v>1000</v>
      </c>
      <c r="C203" s="35" t="s">
        <v>374</v>
      </c>
      <c r="D203" s="13" t="s">
        <v>10</v>
      </c>
      <c r="E203" s="1" t="s">
        <v>274</v>
      </c>
      <c r="F203" s="28" t="s">
        <v>84</v>
      </c>
      <c r="G203" s="28" t="s">
        <v>62</v>
      </c>
      <c r="H203" s="5">
        <f t="shared" si="9"/>
        <v>-6000</v>
      </c>
      <c r="I203" s="23">
        <f t="shared" si="7"/>
        <v>2.1052631578947367</v>
      </c>
      <c r="K203" t="s">
        <v>53</v>
      </c>
      <c r="L203">
        <v>2</v>
      </c>
      <c r="M203" s="2">
        <v>475</v>
      </c>
    </row>
    <row r="204" spans="2:13" ht="12.75">
      <c r="B204" s="311">
        <v>1000</v>
      </c>
      <c r="C204" s="35" t="s">
        <v>374</v>
      </c>
      <c r="D204" s="13" t="s">
        <v>10</v>
      </c>
      <c r="E204" s="1" t="s">
        <v>274</v>
      </c>
      <c r="F204" s="28" t="s">
        <v>84</v>
      </c>
      <c r="G204" s="28" t="s">
        <v>64</v>
      </c>
      <c r="H204" s="5">
        <f t="shared" si="9"/>
        <v>-7000</v>
      </c>
      <c r="I204" s="23">
        <f t="shared" si="7"/>
        <v>2.1052631578947367</v>
      </c>
      <c r="K204" t="s">
        <v>53</v>
      </c>
      <c r="L204">
        <v>2</v>
      </c>
      <c r="M204" s="2">
        <v>475</v>
      </c>
    </row>
    <row r="205" spans="2:13" ht="12.75">
      <c r="B205" s="311">
        <v>1000</v>
      </c>
      <c r="C205" s="35" t="s">
        <v>374</v>
      </c>
      <c r="D205" s="13" t="s">
        <v>10</v>
      </c>
      <c r="E205" s="1" t="s">
        <v>274</v>
      </c>
      <c r="F205" s="28" t="s">
        <v>84</v>
      </c>
      <c r="G205" s="28" t="s">
        <v>102</v>
      </c>
      <c r="H205" s="5">
        <f t="shared" si="9"/>
        <v>-8000</v>
      </c>
      <c r="I205" s="23">
        <f t="shared" si="7"/>
        <v>2.1052631578947367</v>
      </c>
      <c r="K205" t="s">
        <v>53</v>
      </c>
      <c r="L205">
        <v>2</v>
      </c>
      <c r="M205" s="2">
        <v>475</v>
      </c>
    </row>
    <row r="206" spans="2:13" ht="12.75">
      <c r="B206" s="311">
        <v>1000</v>
      </c>
      <c r="C206" s="35" t="s">
        <v>374</v>
      </c>
      <c r="D206" s="13" t="s">
        <v>10</v>
      </c>
      <c r="E206" s="1" t="s">
        <v>274</v>
      </c>
      <c r="F206" s="28" t="s">
        <v>84</v>
      </c>
      <c r="G206" s="28" t="s">
        <v>68</v>
      </c>
      <c r="H206" s="5">
        <f t="shared" si="9"/>
        <v>-9000</v>
      </c>
      <c r="I206" s="23">
        <f t="shared" si="7"/>
        <v>2.1052631578947367</v>
      </c>
      <c r="K206" t="s">
        <v>53</v>
      </c>
      <c r="L206">
        <v>2</v>
      </c>
      <c r="M206" s="2">
        <v>475</v>
      </c>
    </row>
    <row r="207" spans="2:13" ht="12.75">
      <c r="B207" s="311">
        <v>1000</v>
      </c>
      <c r="C207" s="35" t="s">
        <v>374</v>
      </c>
      <c r="D207" s="13" t="s">
        <v>10</v>
      </c>
      <c r="E207" s="1" t="s">
        <v>274</v>
      </c>
      <c r="F207" s="28" t="s">
        <v>84</v>
      </c>
      <c r="G207" s="28" t="s">
        <v>70</v>
      </c>
      <c r="H207" s="5">
        <f t="shared" si="9"/>
        <v>-10000</v>
      </c>
      <c r="I207" s="23">
        <f t="shared" si="7"/>
        <v>2.1052631578947367</v>
      </c>
      <c r="K207" t="s">
        <v>53</v>
      </c>
      <c r="L207">
        <v>2</v>
      </c>
      <c r="M207" s="2">
        <v>475</v>
      </c>
    </row>
    <row r="208" spans="1:13" ht="12.75">
      <c r="A208" s="13"/>
      <c r="B208" s="311">
        <v>1000</v>
      </c>
      <c r="C208" s="35" t="s">
        <v>374</v>
      </c>
      <c r="D208" s="13" t="s">
        <v>10</v>
      </c>
      <c r="E208" s="1" t="s">
        <v>274</v>
      </c>
      <c r="F208" s="28" t="s">
        <v>84</v>
      </c>
      <c r="G208" s="28" t="s">
        <v>73</v>
      </c>
      <c r="H208" s="5">
        <f t="shared" si="9"/>
        <v>-11000</v>
      </c>
      <c r="I208" s="23">
        <f t="shared" si="7"/>
        <v>2.1052631578947367</v>
      </c>
      <c r="K208" t="s">
        <v>53</v>
      </c>
      <c r="L208">
        <v>2</v>
      </c>
      <c r="M208" s="2">
        <v>475</v>
      </c>
    </row>
    <row r="209" spans="1:13" s="58" customFormat="1" ht="12.75">
      <c r="A209" s="12"/>
      <c r="B209" s="319">
        <f>SUM(B198:B208)</f>
        <v>11000</v>
      </c>
      <c r="C209" s="12"/>
      <c r="D209" s="12"/>
      <c r="E209" s="12" t="s">
        <v>274</v>
      </c>
      <c r="F209" s="19"/>
      <c r="G209" s="19"/>
      <c r="H209" s="55">
        <v>0</v>
      </c>
      <c r="I209" s="57">
        <f t="shared" si="7"/>
        <v>23.157894736842106</v>
      </c>
      <c r="M209" s="2">
        <v>475</v>
      </c>
    </row>
    <row r="210" spans="2:13" ht="12.75">
      <c r="B210" s="390"/>
      <c r="H210" s="5">
        <v>0</v>
      </c>
      <c r="I210" s="23">
        <f aca="true" t="shared" si="10" ref="I210:I261">+B210/M210</f>
        <v>0</v>
      </c>
      <c r="M210" s="2">
        <v>475</v>
      </c>
    </row>
    <row r="211" spans="1:13" ht="12.75">
      <c r="A211" s="13"/>
      <c r="B211" s="311"/>
      <c r="H211" s="5">
        <f aca="true" t="shared" si="11" ref="H211:H221">H210-B211</f>
        <v>0</v>
      </c>
      <c r="I211" s="23">
        <f t="shared" si="10"/>
        <v>0</v>
      </c>
      <c r="M211" s="2">
        <v>475</v>
      </c>
    </row>
    <row r="212" spans="2:13" ht="12.75">
      <c r="B212" s="311"/>
      <c r="H212" s="5">
        <f t="shared" si="11"/>
        <v>0</v>
      </c>
      <c r="I212" s="23">
        <f t="shared" si="10"/>
        <v>0</v>
      </c>
      <c r="M212" s="2">
        <v>475</v>
      </c>
    </row>
    <row r="213" spans="2:13" ht="12.75">
      <c r="B213" s="311"/>
      <c r="H213" s="5">
        <f t="shared" si="11"/>
        <v>0</v>
      </c>
      <c r="I213" s="23">
        <f t="shared" si="10"/>
        <v>0</v>
      </c>
      <c r="M213" s="2">
        <v>475</v>
      </c>
    </row>
    <row r="214" spans="1:256" s="64" customFormat="1" ht="12.75">
      <c r="A214" s="59"/>
      <c r="B214" s="388">
        <f>+B222+B229+B236+B242+B249+B255</f>
        <v>54600</v>
      </c>
      <c r="C214" s="59" t="s">
        <v>106</v>
      </c>
      <c r="D214" s="59" t="s">
        <v>107</v>
      </c>
      <c r="E214" s="59" t="s">
        <v>375</v>
      </c>
      <c r="F214" s="61" t="s">
        <v>108</v>
      </c>
      <c r="G214" s="62" t="s">
        <v>373</v>
      </c>
      <c r="H214" s="60"/>
      <c r="I214" s="63">
        <f t="shared" si="10"/>
        <v>114.94736842105263</v>
      </c>
      <c r="M214" s="2">
        <v>475</v>
      </c>
      <c r="IV214" s="59">
        <v>55910.6</v>
      </c>
    </row>
    <row r="215" spans="2:13" ht="12.75">
      <c r="B215" s="311"/>
      <c r="H215" s="5">
        <f t="shared" si="11"/>
        <v>0</v>
      </c>
      <c r="I215" s="23">
        <f t="shared" si="10"/>
        <v>0</v>
      </c>
      <c r="M215" s="2">
        <v>475</v>
      </c>
    </row>
    <row r="216" spans="2:13" ht="12.75">
      <c r="B216" s="311">
        <v>2500</v>
      </c>
      <c r="C216" s="1" t="s">
        <v>11</v>
      </c>
      <c r="D216" s="13" t="s">
        <v>10</v>
      </c>
      <c r="E216" s="1" t="s">
        <v>1055</v>
      </c>
      <c r="F216" s="28" t="s">
        <v>109</v>
      </c>
      <c r="G216" s="28" t="s">
        <v>17</v>
      </c>
      <c r="H216" s="5">
        <f t="shared" si="11"/>
        <v>-2500</v>
      </c>
      <c r="I216" s="23">
        <v>5</v>
      </c>
      <c r="K216" t="s">
        <v>11</v>
      </c>
      <c r="L216">
        <v>3</v>
      </c>
      <c r="M216" s="2">
        <v>475</v>
      </c>
    </row>
    <row r="217" spans="2:13" ht="12.75">
      <c r="B217" s="311">
        <v>2500</v>
      </c>
      <c r="C217" s="1" t="s">
        <v>11</v>
      </c>
      <c r="D217" s="13" t="s">
        <v>10</v>
      </c>
      <c r="E217" s="1" t="s">
        <v>1055</v>
      </c>
      <c r="F217" s="28" t="s">
        <v>110</v>
      </c>
      <c r="G217" s="28" t="s">
        <v>19</v>
      </c>
      <c r="H217" s="5">
        <f t="shared" si="11"/>
        <v>-5000</v>
      </c>
      <c r="I217" s="23">
        <v>5</v>
      </c>
      <c r="K217" t="s">
        <v>11</v>
      </c>
      <c r="L217">
        <v>3</v>
      </c>
      <c r="M217" s="2">
        <v>475</v>
      </c>
    </row>
    <row r="218" spans="2:13" ht="12.75">
      <c r="B218" s="311">
        <v>2500</v>
      </c>
      <c r="C218" s="1" t="s">
        <v>11</v>
      </c>
      <c r="D218" s="1" t="s">
        <v>10</v>
      </c>
      <c r="E218" s="1" t="s">
        <v>1055</v>
      </c>
      <c r="F218" s="28" t="s">
        <v>111</v>
      </c>
      <c r="G218" s="28" t="s">
        <v>35</v>
      </c>
      <c r="H218" s="5">
        <f t="shared" si="11"/>
        <v>-7500</v>
      </c>
      <c r="I218" s="23">
        <v>5</v>
      </c>
      <c r="K218" t="s">
        <v>11</v>
      </c>
      <c r="L218">
        <v>3</v>
      </c>
      <c r="M218" s="2">
        <v>475</v>
      </c>
    </row>
    <row r="219" spans="2:13" ht="12.75">
      <c r="B219" s="311">
        <v>2500</v>
      </c>
      <c r="C219" s="1" t="s">
        <v>11</v>
      </c>
      <c r="D219" s="1" t="s">
        <v>10</v>
      </c>
      <c r="E219" s="1" t="s">
        <v>1055</v>
      </c>
      <c r="F219" s="28" t="s">
        <v>112</v>
      </c>
      <c r="G219" s="28" t="s">
        <v>58</v>
      </c>
      <c r="H219" s="5">
        <f t="shared" si="11"/>
        <v>-10000</v>
      </c>
      <c r="I219" s="23">
        <v>5</v>
      </c>
      <c r="K219" t="s">
        <v>11</v>
      </c>
      <c r="L219">
        <v>3</v>
      </c>
      <c r="M219" s="2">
        <v>475</v>
      </c>
    </row>
    <row r="220" spans="2:13" ht="12.75">
      <c r="B220" s="311">
        <v>2500</v>
      </c>
      <c r="C220" s="1" t="s">
        <v>11</v>
      </c>
      <c r="D220" s="1" t="s">
        <v>10</v>
      </c>
      <c r="E220" s="1" t="s">
        <v>1055</v>
      </c>
      <c r="F220" s="28" t="s">
        <v>113</v>
      </c>
      <c r="G220" s="28" t="s">
        <v>60</v>
      </c>
      <c r="H220" s="5">
        <f t="shared" si="11"/>
        <v>-12500</v>
      </c>
      <c r="I220" s="23">
        <v>5</v>
      </c>
      <c r="K220" t="s">
        <v>11</v>
      </c>
      <c r="L220">
        <v>3</v>
      </c>
      <c r="M220" s="2">
        <v>475</v>
      </c>
    </row>
    <row r="221" spans="2:13" ht="12.75">
      <c r="B221" s="311">
        <v>2500</v>
      </c>
      <c r="C221" s="1" t="s">
        <v>11</v>
      </c>
      <c r="D221" s="1" t="s">
        <v>10</v>
      </c>
      <c r="E221" s="1" t="s">
        <v>1055</v>
      </c>
      <c r="F221" s="28" t="s">
        <v>114</v>
      </c>
      <c r="G221" s="28" t="s">
        <v>62</v>
      </c>
      <c r="H221" s="5">
        <f t="shared" si="11"/>
        <v>-15000</v>
      </c>
      <c r="I221" s="23">
        <v>5</v>
      </c>
      <c r="K221" t="s">
        <v>11</v>
      </c>
      <c r="L221">
        <v>3</v>
      </c>
      <c r="M221" s="2">
        <v>475</v>
      </c>
    </row>
    <row r="222" spans="1:13" s="58" customFormat="1" ht="12.75">
      <c r="A222" s="12"/>
      <c r="B222" s="319">
        <f>SUM(B216:B221)</f>
        <v>15000</v>
      </c>
      <c r="C222" s="12" t="s">
        <v>11</v>
      </c>
      <c r="D222" s="12"/>
      <c r="E222" s="12"/>
      <c r="F222" s="19"/>
      <c r="G222" s="19"/>
      <c r="H222" s="55">
        <v>0</v>
      </c>
      <c r="I222" s="57">
        <f t="shared" si="10"/>
        <v>31.57894736842105</v>
      </c>
      <c r="M222" s="2">
        <v>475</v>
      </c>
    </row>
    <row r="223" spans="2:13" ht="12.75">
      <c r="B223" s="311"/>
      <c r="H223" s="5">
        <f aca="true" t="shared" si="12" ref="H223:H280">H222-B223</f>
        <v>0</v>
      </c>
      <c r="I223" s="23">
        <f t="shared" si="10"/>
        <v>0</v>
      </c>
      <c r="M223" s="2">
        <v>475</v>
      </c>
    </row>
    <row r="224" spans="2:13" ht="12.75">
      <c r="B224" s="311"/>
      <c r="H224" s="5">
        <f t="shared" si="12"/>
        <v>0</v>
      </c>
      <c r="I224" s="23">
        <f t="shared" si="10"/>
        <v>0</v>
      </c>
      <c r="M224" s="2">
        <v>475</v>
      </c>
    </row>
    <row r="225" spans="2:13" ht="12.75">
      <c r="B225" s="311">
        <v>3000</v>
      </c>
      <c r="C225" s="34" t="s">
        <v>100</v>
      </c>
      <c r="D225" s="13" t="s">
        <v>10</v>
      </c>
      <c r="E225" s="1" t="s">
        <v>376</v>
      </c>
      <c r="F225" s="28" t="s">
        <v>115</v>
      </c>
      <c r="G225" s="28" t="s">
        <v>42</v>
      </c>
      <c r="H225" s="5">
        <f t="shared" si="12"/>
        <v>-3000</v>
      </c>
      <c r="I225" s="23">
        <f t="shared" si="10"/>
        <v>6.315789473684211</v>
      </c>
      <c r="K225" t="s">
        <v>116</v>
      </c>
      <c r="L225">
        <v>3</v>
      </c>
      <c r="M225" s="2">
        <v>475</v>
      </c>
    </row>
    <row r="226" spans="2:13" ht="12.75">
      <c r="B226" s="311">
        <v>1500</v>
      </c>
      <c r="C226" s="34" t="s">
        <v>117</v>
      </c>
      <c r="D226" s="13" t="s">
        <v>10</v>
      </c>
      <c r="E226" s="1" t="s">
        <v>376</v>
      </c>
      <c r="F226" s="28" t="s">
        <v>118</v>
      </c>
      <c r="G226" s="28" t="s">
        <v>58</v>
      </c>
      <c r="H226" s="5">
        <f t="shared" si="12"/>
        <v>-4500</v>
      </c>
      <c r="I226" s="23">
        <f t="shared" si="10"/>
        <v>3.1578947368421053</v>
      </c>
      <c r="K226" t="s">
        <v>116</v>
      </c>
      <c r="L226">
        <v>3</v>
      </c>
      <c r="M226" s="2">
        <v>475</v>
      </c>
    </row>
    <row r="227" spans="2:13" ht="12.75">
      <c r="B227" s="311">
        <v>1500</v>
      </c>
      <c r="C227" s="34" t="s">
        <v>119</v>
      </c>
      <c r="D227" s="13" t="s">
        <v>10</v>
      </c>
      <c r="E227" s="1" t="s">
        <v>376</v>
      </c>
      <c r="F227" s="28" t="s">
        <v>118</v>
      </c>
      <c r="G227" s="28" t="s">
        <v>58</v>
      </c>
      <c r="H227" s="5">
        <f t="shared" si="12"/>
        <v>-6000</v>
      </c>
      <c r="I227" s="23">
        <f t="shared" si="10"/>
        <v>3.1578947368421053</v>
      </c>
      <c r="K227" t="s">
        <v>116</v>
      </c>
      <c r="L227">
        <v>3</v>
      </c>
      <c r="M227" s="2">
        <v>475</v>
      </c>
    </row>
    <row r="228" spans="2:14" ht="12.75">
      <c r="B228" s="311">
        <v>3000</v>
      </c>
      <c r="C228" s="34" t="s">
        <v>80</v>
      </c>
      <c r="D228" s="13" t="s">
        <v>10</v>
      </c>
      <c r="E228" s="1" t="s">
        <v>376</v>
      </c>
      <c r="F228" s="28" t="s">
        <v>120</v>
      </c>
      <c r="G228" s="28" t="s">
        <v>62</v>
      </c>
      <c r="H228" s="5">
        <f t="shared" si="12"/>
        <v>-9000</v>
      </c>
      <c r="I228" s="23">
        <f t="shared" si="10"/>
        <v>6.315789473684211</v>
      </c>
      <c r="J228" s="37"/>
      <c r="K228" t="s">
        <v>116</v>
      </c>
      <c r="L228">
        <v>3</v>
      </c>
      <c r="M228" s="2">
        <v>475</v>
      </c>
      <c r="N228" s="39"/>
    </row>
    <row r="229" spans="1:13" s="58" customFormat="1" ht="12.75">
      <c r="A229" s="12"/>
      <c r="B229" s="319">
        <f>SUM(B225:B228)</f>
        <v>9000</v>
      </c>
      <c r="C229" s="56" t="s">
        <v>45</v>
      </c>
      <c r="D229" s="12"/>
      <c r="E229" s="12"/>
      <c r="F229" s="19"/>
      <c r="G229" s="19"/>
      <c r="H229" s="55">
        <v>0</v>
      </c>
      <c r="I229" s="57">
        <f t="shared" si="10"/>
        <v>18.94736842105263</v>
      </c>
      <c r="M229" s="2">
        <v>475</v>
      </c>
    </row>
    <row r="230" spans="2:13" ht="12.75">
      <c r="B230" s="311"/>
      <c r="C230" s="34"/>
      <c r="D230" s="13"/>
      <c r="H230" s="5">
        <f t="shared" si="12"/>
        <v>0</v>
      </c>
      <c r="I230" s="23">
        <f t="shared" si="10"/>
        <v>0</v>
      </c>
      <c r="M230" s="2">
        <v>475</v>
      </c>
    </row>
    <row r="231" spans="2:13" ht="12.75">
      <c r="B231" s="311"/>
      <c r="C231" s="34"/>
      <c r="D231" s="13"/>
      <c r="H231" s="5">
        <f t="shared" si="12"/>
        <v>0</v>
      </c>
      <c r="I231" s="23">
        <f t="shared" si="10"/>
        <v>0</v>
      </c>
      <c r="M231" s="2">
        <v>475</v>
      </c>
    </row>
    <row r="232" spans="2:13" ht="12.75">
      <c r="B232" s="311">
        <v>1200</v>
      </c>
      <c r="C232" s="34" t="s">
        <v>46</v>
      </c>
      <c r="D232" s="13" t="s">
        <v>10</v>
      </c>
      <c r="E232" s="1" t="s">
        <v>271</v>
      </c>
      <c r="F232" s="28" t="s">
        <v>118</v>
      </c>
      <c r="G232" s="28" t="s">
        <v>42</v>
      </c>
      <c r="H232" s="5">
        <f t="shared" si="12"/>
        <v>-1200</v>
      </c>
      <c r="I232" s="23">
        <f t="shared" si="10"/>
        <v>2.526315789473684</v>
      </c>
      <c r="K232" t="s">
        <v>116</v>
      </c>
      <c r="L232">
        <v>3</v>
      </c>
      <c r="M232" s="2">
        <v>475</v>
      </c>
    </row>
    <row r="233" spans="2:13" ht="12.75">
      <c r="B233" s="311">
        <v>1200</v>
      </c>
      <c r="C233" s="34" t="s">
        <v>46</v>
      </c>
      <c r="D233" s="13" t="s">
        <v>10</v>
      </c>
      <c r="E233" s="1" t="s">
        <v>271</v>
      </c>
      <c r="F233" s="28" t="s">
        <v>118</v>
      </c>
      <c r="G233" s="28" t="s">
        <v>58</v>
      </c>
      <c r="H233" s="5">
        <f t="shared" si="12"/>
        <v>-2400</v>
      </c>
      <c r="I233" s="23">
        <f t="shared" si="10"/>
        <v>2.526315789473684</v>
      </c>
      <c r="K233" t="s">
        <v>116</v>
      </c>
      <c r="L233">
        <v>3</v>
      </c>
      <c r="M233" s="2">
        <v>475</v>
      </c>
    </row>
    <row r="234" spans="2:13" ht="12.75">
      <c r="B234" s="311">
        <v>1200</v>
      </c>
      <c r="C234" s="34" t="s">
        <v>46</v>
      </c>
      <c r="D234" s="13" t="s">
        <v>10</v>
      </c>
      <c r="E234" s="1" t="s">
        <v>271</v>
      </c>
      <c r="F234" s="28" t="s">
        <v>118</v>
      </c>
      <c r="G234" s="28" t="s">
        <v>60</v>
      </c>
      <c r="H234" s="5">
        <f t="shared" si="12"/>
        <v>-3600</v>
      </c>
      <c r="I234" s="23">
        <f t="shared" si="10"/>
        <v>2.526315789473684</v>
      </c>
      <c r="K234" t="s">
        <v>116</v>
      </c>
      <c r="L234">
        <v>3</v>
      </c>
      <c r="M234" s="2">
        <v>475</v>
      </c>
    </row>
    <row r="235" spans="2:13" ht="12.75">
      <c r="B235" s="311">
        <v>1200</v>
      </c>
      <c r="C235" s="34" t="s">
        <v>46</v>
      </c>
      <c r="D235" s="13" t="s">
        <v>10</v>
      </c>
      <c r="E235" s="1" t="s">
        <v>271</v>
      </c>
      <c r="F235" s="28" t="s">
        <v>118</v>
      </c>
      <c r="G235" s="28" t="s">
        <v>62</v>
      </c>
      <c r="H235" s="5">
        <f t="shared" si="12"/>
        <v>-4800</v>
      </c>
      <c r="I235" s="23">
        <f t="shared" si="10"/>
        <v>2.526315789473684</v>
      </c>
      <c r="K235" t="s">
        <v>116</v>
      </c>
      <c r="L235">
        <v>3</v>
      </c>
      <c r="M235" s="2">
        <v>475</v>
      </c>
    </row>
    <row r="236" spans="1:13" s="58" customFormat="1" ht="12.75">
      <c r="A236" s="12"/>
      <c r="B236" s="319">
        <f>SUM(B232:B235)</f>
        <v>4800</v>
      </c>
      <c r="C236" s="12"/>
      <c r="D236" s="12"/>
      <c r="E236" s="12" t="s">
        <v>271</v>
      </c>
      <c r="F236" s="19"/>
      <c r="G236" s="19"/>
      <c r="H236" s="55">
        <v>0</v>
      </c>
      <c r="I236" s="57">
        <f t="shared" si="10"/>
        <v>10.105263157894736</v>
      </c>
      <c r="M236" s="2">
        <v>475</v>
      </c>
    </row>
    <row r="237" spans="2:13" ht="12.75">
      <c r="B237" s="311"/>
      <c r="D237" s="13"/>
      <c r="H237" s="5">
        <f t="shared" si="12"/>
        <v>0</v>
      </c>
      <c r="I237" s="23">
        <f t="shared" si="10"/>
        <v>0</v>
      </c>
      <c r="M237" s="2">
        <v>475</v>
      </c>
    </row>
    <row r="238" spans="2:13" ht="12.75">
      <c r="B238" s="311"/>
      <c r="D238" s="13"/>
      <c r="H238" s="5">
        <f t="shared" si="12"/>
        <v>0</v>
      </c>
      <c r="I238" s="23">
        <f t="shared" si="10"/>
        <v>0</v>
      </c>
      <c r="M238" s="2">
        <v>475</v>
      </c>
    </row>
    <row r="239" spans="2:13" ht="12.75">
      <c r="B239" s="311">
        <v>5000</v>
      </c>
      <c r="C239" s="1" t="s">
        <v>47</v>
      </c>
      <c r="D239" s="13" t="s">
        <v>10</v>
      </c>
      <c r="E239" s="1" t="s">
        <v>376</v>
      </c>
      <c r="F239" s="28" t="s">
        <v>121</v>
      </c>
      <c r="G239" s="28" t="s">
        <v>42</v>
      </c>
      <c r="H239" s="5">
        <f t="shared" si="12"/>
        <v>-5000</v>
      </c>
      <c r="I239" s="23">
        <f t="shared" si="10"/>
        <v>10.526315789473685</v>
      </c>
      <c r="K239" t="s">
        <v>116</v>
      </c>
      <c r="L239">
        <v>3</v>
      </c>
      <c r="M239" s="2">
        <v>475</v>
      </c>
    </row>
    <row r="240" spans="2:13" ht="12.75">
      <c r="B240" s="311">
        <v>5000</v>
      </c>
      <c r="C240" s="1" t="s">
        <v>47</v>
      </c>
      <c r="D240" s="13" t="s">
        <v>10</v>
      </c>
      <c r="E240" s="1" t="s">
        <v>376</v>
      </c>
      <c r="F240" s="28" t="s">
        <v>121</v>
      </c>
      <c r="G240" s="28" t="s">
        <v>58</v>
      </c>
      <c r="H240" s="5">
        <f t="shared" si="12"/>
        <v>-10000</v>
      </c>
      <c r="I240" s="23">
        <f t="shared" si="10"/>
        <v>10.526315789473685</v>
      </c>
      <c r="K240" t="s">
        <v>116</v>
      </c>
      <c r="L240">
        <v>3</v>
      </c>
      <c r="M240" s="2">
        <v>475</v>
      </c>
    </row>
    <row r="241" spans="2:13" ht="12.75">
      <c r="B241" s="311">
        <v>5000</v>
      </c>
      <c r="C241" s="1" t="s">
        <v>47</v>
      </c>
      <c r="D241" s="13" t="s">
        <v>10</v>
      </c>
      <c r="E241" s="1" t="s">
        <v>376</v>
      </c>
      <c r="F241" s="28" t="s">
        <v>121</v>
      </c>
      <c r="G241" s="28" t="s">
        <v>60</v>
      </c>
      <c r="H241" s="5">
        <f t="shared" si="12"/>
        <v>-15000</v>
      </c>
      <c r="I241" s="23">
        <f t="shared" si="10"/>
        <v>10.526315789473685</v>
      </c>
      <c r="K241" t="s">
        <v>116</v>
      </c>
      <c r="L241">
        <v>3</v>
      </c>
      <c r="M241" s="2">
        <v>475</v>
      </c>
    </row>
    <row r="242" spans="1:13" s="58" customFormat="1" ht="12.75">
      <c r="A242" s="12"/>
      <c r="B242" s="319">
        <f>SUM(B239:B241)</f>
        <v>15000</v>
      </c>
      <c r="C242" s="12" t="s">
        <v>47</v>
      </c>
      <c r="D242" s="12"/>
      <c r="E242" s="12"/>
      <c r="F242" s="19"/>
      <c r="G242" s="19"/>
      <c r="H242" s="55">
        <v>0</v>
      </c>
      <c r="I242" s="57">
        <f t="shared" si="10"/>
        <v>31.57894736842105</v>
      </c>
      <c r="M242" s="2">
        <v>475</v>
      </c>
    </row>
    <row r="243" spans="2:13" ht="12.75">
      <c r="B243" s="311"/>
      <c r="D243" s="13"/>
      <c r="H243" s="5">
        <f t="shared" si="12"/>
        <v>0</v>
      </c>
      <c r="I243" s="23">
        <f t="shared" si="10"/>
        <v>0</v>
      </c>
      <c r="M243" s="2">
        <v>475</v>
      </c>
    </row>
    <row r="244" spans="2:13" ht="12.75">
      <c r="B244" s="311"/>
      <c r="D244" s="13"/>
      <c r="H244" s="5">
        <f t="shared" si="12"/>
        <v>0</v>
      </c>
      <c r="I244" s="23">
        <f t="shared" si="10"/>
        <v>0</v>
      </c>
      <c r="M244" s="2">
        <v>475</v>
      </c>
    </row>
    <row r="245" spans="2:13" ht="12.75">
      <c r="B245" s="311">
        <v>2000</v>
      </c>
      <c r="C245" s="1" t="s">
        <v>49</v>
      </c>
      <c r="D245" s="13" t="s">
        <v>10</v>
      </c>
      <c r="E245" s="1" t="s">
        <v>376</v>
      </c>
      <c r="F245" s="28" t="s">
        <v>118</v>
      </c>
      <c r="G245" s="28" t="s">
        <v>42</v>
      </c>
      <c r="H245" s="5">
        <f t="shared" si="12"/>
        <v>-2000</v>
      </c>
      <c r="I245" s="23">
        <f t="shared" si="10"/>
        <v>4.2105263157894735</v>
      </c>
      <c r="K245" t="s">
        <v>116</v>
      </c>
      <c r="L245">
        <v>3</v>
      </c>
      <c r="M245" s="2">
        <v>475</v>
      </c>
    </row>
    <row r="246" spans="2:13" ht="12.75">
      <c r="B246" s="311">
        <v>2000</v>
      </c>
      <c r="C246" s="1" t="s">
        <v>49</v>
      </c>
      <c r="D246" s="13" t="s">
        <v>10</v>
      </c>
      <c r="E246" s="1" t="s">
        <v>376</v>
      </c>
      <c r="F246" s="28" t="s">
        <v>118</v>
      </c>
      <c r="G246" s="28" t="s">
        <v>58</v>
      </c>
      <c r="H246" s="5">
        <f t="shared" si="12"/>
        <v>-4000</v>
      </c>
      <c r="I246" s="23">
        <f t="shared" si="10"/>
        <v>4.2105263157894735</v>
      </c>
      <c r="K246" t="s">
        <v>116</v>
      </c>
      <c r="L246">
        <v>3</v>
      </c>
      <c r="M246" s="2">
        <v>475</v>
      </c>
    </row>
    <row r="247" spans="2:13" ht="12.75">
      <c r="B247" s="311">
        <v>2000</v>
      </c>
      <c r="C247" s="1" t="s">
        <v>49</v>
      </c>
      <c r="D247" s="13" t="s">
        <v>10</v>
      </c>
      <c r="E247" s="1" t="s">
        <v>376</v>
      </c>
      <c r="F247" s="28" t="s">
        <v>118</v>
      </c>
      <c r="G247" s="28" t="s">
        <v>60</v>
      </c>
      <c r="H247" s="5">
        <f t="shared" si="12"/>
        <v>-6000</v>
      </c>
      <c r="I247" s="23">
        <f t="shared" si="10"/>
        <v>4.2105263157894735</v>
      </c>
      <c r="K247" t="s">
        <v>116</v>
      </c>
      <c r="L247">
        <v>3</v>
      </c>
      <c r="M247" s="2">
        <v>475</v>
      </c>
    </row>
    <row r="248" spans="2:13" ht="12.75">
      <c r="B248" s="311">
        <v>2000</v>
      </c>
      <c r="C248" s="1" t="s">
        <v>49</v>
      </c>
      <c r="D248" s="13" t="s">
        <v>10</v>
      </c>
      <c r="E248" s="1" t="s">
        <v>376</v>
      </c>
      <c r="F248" s="28" t="s">
        <v>118</v>
      </c>
      <c r="G248" s="28" t="s">
        <v>62</v>
      </c>
      <c r="H248" s="5">
        <f t="shared" si="12"/>
        <v>-8000</v>
      </c>
      <c r="I248" s="23">
        <f t="shared" si="10"/>
        <v>4.2105263157894735</v>
      </c>
      <c r="K248" t="s">
        <v>116</v>
      </c>
      <c r="L248">
        <v>3</v>
      </c>
      <c r="M248" s="2">
        <v>475</v>
      </c>
    </row>
    <row r="249" spans="1:13" s="58" customFormat="1" ht="12.75">
      <c r="A249" s="12"/>
      <c r="B249" s="319">
        <f>SUM(B245:B248)</f>
        <v>8000</v>
      </c>
      <c r="C249" s="12" t="s">
        <v>49</v>
      </c>
      <c r="D249" s="12"/>
      <c r="E249" s="12"/>
      <c r="F249" s="19"/>
      <c r="G249" s="19"/>
      <c r="H249" s="55">
        <v>0</v>
      </c>
      <c r="I249" s="57">
        <f t="shared" si="10"/>
        <v>16.842105263157894</v>
      </c>
      <c r="M249" s="2">
        <v>475</v>
      </c>
    </row>
    <row r="250" spans="2:13" ht="12.75">
      <c r="B250" s="311"/>
      <c r="D250" s="13"/>
      <c r="H250" s="5">
        <f t="shared" si="12"/>
        <v>0</v>
      </c>
      <c r="I250" s="23">
        <f t="shared" si="10"/>
        <v>0</v>
      </c>
      <c r="M250" s="2">
        <v>475</v>
      </c>
    </row>
    <row r="251" spans="2:13" ht="12.75">
      <c r="B251" s="311"/>
      <c r="D251" s="13"/>
      <c r="H251" s="5">
        <f t="shared" si="12"/>
        <v>0</v>
      </c>
      <c r="I251" s="23">
        <f t="shared" si="10"/>
        <v>0</v>
      </c>
      <c r="M251" s="2">
        <v>475</v>
      </c>
    </row>
    <row r="252" spans="2:13" ht="12.75">
      <c r="B252" s="311">
        <v>1800</v>
      </c>
      <c r="C252" s="35" t="s">
        <v>374</v>
      </c>
      <c r="D252" s="13" t="s">
        <v>10</v>
      </c>
      <c r="E252" s="1" t="s">
        <v>274</v>
      </c>
      <c r="F252" s="28" t="s">
        <v>118</v>
      </c>
      <c r="G252" s="28" t="s">
        <v>42</v>
      </c>
      <c r="H252" s="5">
        <f t="shared" si="12"/>
        <v>-1800</v>
      </c>
      <c r="I252" s="23">
        <f t="shared" si="10"/>
        <v>3.789473684210526</v>
      </c>
      <c r="K252" t="s">
        <v>116</v>
      </c>
      <c r="L252">
        <v>3</v>
      </c>
      <c r="M252" s="2">
        <v>475</v>
      </c>
    </row>
    <row r="253" spans="2:13" ht="12.75">
      <c r="B253" s="311">
        <v>500</v>
      </c>
      <c r="C253" s="35" t="s">
        <v>374</v>
      </c>
      <c r="D253" s="13" t="s">
        <v>10</v>
      </c>
      <c r="E253" s="1" t="s">
        <v>274</v>
      </c>
      <c r="F253" s="28" t="s">
        <v>118</v>
      </c>
      <c r="G253" s="28" t="s">
        <v>58</v>
      </c>
      <c r="H253" s="5">
        <f t="shared" si="12"/>
        <v>-2300</v>
      </c>
      <c r="I253" s="23">
        <f t="shared" si="10"/>
        <v>1.0526315789473684</v>
      </c>
      <c r="K253" t="s">
        <v>116</v>
      </c>
      <c r="L253">
        <v>3</v>
      </c>
      <c r="M253" s="2">
        <v>475</v>
      </c>
    </row>
    <row r="254" spans="2:13" ht="12.75">
      <c r="B254" s="311">
        <v>500</v>
      </c>
      <c r="C254" s="35" t="s">
        <v>374</v>
      </c>
      <c r="D254" s="13" t="s">
        <v>10</v>
      </c>
      <c r="E254" s="1" t="s">
        <v>274</v>
      </c>
      <c r="F254" s="28" t="s">
        <v>118</v>
      </c>
      <c r="G254" s="28" t="s">
        <v>60</v>
      </c>
      <c r="H254" s="5">
        <f t="shared" si="12"/>
        <v>-2800</v>
      </c>
      <c r="I254" s="23">
        <f t="shared" si="10"/>
        <v>1.0526315789473684</v>
      </c>
      <c r="K254" t="s">
        <v>116</v>
      </c>
      <c r="L254">
        <v>3</v>
      </c>
      <c r="M254" s="2">
        <v>475</v>
      </c>
    </row>
    <row r="255" spans="1:13" s="58" customFormat="1" ht="12.75">
      <c r="A255" s="12"/>
      <c r="B255" s="319">
        <f>SUM(B252:B254)</f>
        <v>2800</v>
      </c>
      <c r="C255" s="12"/>
      <c r="D255" s="12"/>
      <c r="E255" s="12" t="s">
        <v>274</v>
      </c>
      <c r="F255" s="19"/>
      <c r="G255" s="19"/>
      <c r="H255" s="55">
        <v>0</v>
      </c>
      <c r="I255" s="57">
        <f t="shared" si="10"/>
        <v>5.894736842105263</v>
      </c>
      <c r="M255" s="2">
        <v>475</v>
      </c>
    </row>
    <row r="256" spans="2:13" ht="12.75">
      <c r="B256" s="311"/>
      <c r="H256" s="5">
        <f t="shared" si="12"/>
        <v>0</v>
      </c>
      <c r="I256" s="23">
        <f t="shared" si="10"/>
        <v>0</v>
      </c>
      <c r="M256" s="2">
        <v>475</v>
      </c>
    </row>
    <row r="257" spans="2:13" ht="12.75">
      <c r="B257" s="311"/>
      <c r="H257" s="5">
        <f t="shared" si="12"/>
        <v>0</v>
      </c>
      <c r="I257" s="23">
        <f t="shared" si="10"/>
        <v>0</v>
      </c>
      <c r="M257" s="2">
        <v>475</v>
      </c>
    </row>
    <row r="258" spans="2:13" ht="12.75">
      <c r="B258" s="311"/>
      <c r="H258" s="5">
        <f t="shared" si="12"/>
        <v>0</v>
      </c>
      <c r="I258" s="23">
        <f t="shared" si="10"/>
        <v>0</v>
      </c>
      <c r="M258" s="2">
        <v>475</v>
      </c>
    </row>
    <row r="259" spans="2:13" ht="12.75">
      <c r="B259" s="311"/>
      <c r="H259" s="5">
        <f t="shared" si="12"/>
        <v>0</v>
      </c>
      <c r="I259" s="23">
        <f t="shared" si="10"/>
        <v>0</v>
      </c>
      <c r="M259" s="2">
        <v>475</v>
      </c>
    </row>
    <row r="260" spans="1:256" s="64" customFormat="1" ht="12.75">
      <c r="A260" s="59"/>
      <c r="B260" s="388">
        <f>+B281+B292+B305+B312+B320+B325</f>
        <v>112400</v>
      </c>
      <c r="C260" s="59" t="s">
        <v>122</v>
      </c>
      <c r="D260" s="59" t="s">
        <v>394</v>
      </c>
      <c r="E260" s="59" t="s">
        <v>123</v>
      </c>
      <c r="F260" s="61" t="s">
        <v>375</v>
      </c>
      <c r="G260" s="62" t="s">
        <v>377</v>
      </c>
      <c r="H260" s="60"/>
      <c r="I260" s="63">
        <f t="shared" si="10"/>
        <v>236.6315789473684</v>
      </c>
      <c r="M260" s="2">
        <v>475</v>
      </c>
      <c r="IV260" s="59">
        <v>55910.6</v>
      </c>
    </row>
    <row r="261" spans="2:13" ht="12.75">
      <c r="B261" s="311"/>
      <c r="H261" s="5">
        <f t="shared" si="12"/>
        <v>0</v>
      </c>
      <c r="I261" s="23">
        <f t="shared" si="10"/>
        <v>0</v>
      </c>
      <c r="M261" s="2">
        <v>475</v>
      </c>
    </row>
    <row r="262" spans="2:13" ht="12.75">
      <c r="B262" s="211">
        <v>2500</v>
      </c>
      <c r="C262" s="1" t="s">
        <v>11</v>
      </c>
      <c r="D262" s="13" t="s">
        <v>10</v>
      </c>
      <c r="E262" s="13" t="s">
        <v>124</v>
      </c>
      <c r="F262" s="28" t="s">
        <v>125</v>
      </c>
      <c r="G262" s="32" t="s">
        <v>14</v>
      </c>
      <c r="H262" s="5">
        <f t="shared" si="12"/>
        <v>-2500</v>
      </c>
      <c r="I262" s="23">
        <v>5</v>
      </c>
      <c r="K262" t="s">
        <v>11</v>
      </c>
      <c r="L262">
        <v>4</v>
      </c>
      <c r="M262" s="2">
        <v>475</v>
      </c>
    </row>
    <row r="263" spans="2:13" ht="12.75">
      <c r="B263" s="311">
        <v>2500</v>
      </c>
      <c r="C263" s="1" t="s">
        <v>11</v>
      </c>
      <c r="D263" s="13" t="s">
        <v>10</v>
      </c>
      <c r="E263" s="1" t="s">
        <v>124</v>
      </c>
      <c r="F263" s="28" t="s">
        <v>126</v>
      </c>
      <c r="G263" s="28" t="s">
        <v>127</v>
      </c>
      <c r="H263" s="5">
        <f t="shared" si="12"/>
        <v>-5000</v>
      </c>
      <c r="I263" s="23">
        <v>5</v>
      </c>
      <c r="K263" t="s">
        <v>11</v>
      </c>
      <c r="L263">
        <v>4</v>
      </c>
      <c r="M263" s="2">
        <v>475</v>
      </c>
    </row>
    <row r="264" spans="2:13" ht="12.75">
      <c r="B264" s="311">
        <v>2500</v>
      </c>
      <c r="C264" s="1" t="s">
        <v>11</v>
      </c>
      <c r="D264" s="13" t="s">
        <v>10</v>
      </c>
      <c r="E264" s="1" t="s">
        <v>124</v>
      </c>
      <c r="F264" s="28" t="s">
        <v>128</v>
      </c>
      <c r="G264" s="28" t="s">
        <v>17</v>
      </c>
      <c r="H264" s="5">
        <f t="shared" si="12"/>
        <v>-7500</v>
      </c>
      <c r="I264" s="23">
        <v>5</v>
      </c>
      <c r="K264" t="s">
        <v>11</v>
      </c>
      <c r="L264">
        <v>4</v>
      </c>
      <c r="M264" s="2">
        <v>475</v>
      </c>
    </row>
    <row r="265" spans="2:13" ht="12.75">
      <c r="B265" s="311">
        <v>2500</v>
      </c>
      <c r="C265" s="1" t="s">
        <v>11</v>
      </c>
      <c r="D265" s="13" t="s">
        <v>10</v>
      </c>
      <c r="E265" s="1" t="s">
        <v>124</v>
      </c>
      <c r="F265" s="28" t="s">
        <v>129</v>
      </c>
      <c r="G265" s="28" t="s">
        <v>19</v>
      </c>
      <c r="H265" s="5">
        <f t="shared" si="12"/>
        <v>-10000</v>
      </c>
      <c r="I265" s="23">
        <v>5</v>
      </c>
      <c r="K265" t="s">
        <v>11</v>
      </c>
      <c r="L265">
        <v>4</v>
      </c>
      <c r="M265" s="2">
        <v>475</v>
      </c>
    </row>
    <row r="266" spans="2:13" ht="12.75">
      <c r="B266" s="311">
        <v>2500</v>
      </c>
      <c r="C266" s="1" t="s">
        <v>11</v>
      </c>
      <c r="D266" s="1" t="s">
        <v>10</v>
      </c>
      <c r="E266" s="1" t="s">
        <v>124</v>
      </c>
      <c r="F266" s="28" t="s">
        <v>130</v>
      </c>
      <c r="G266" s="28" t="s">
        <v>35</v>
      </c>
      <c r="H266" s="5">
        <f t="shared" si="12"/>
        <v>-12500</v>
      </c>
      <c r="I266" s="23">
        <v>5</v>
      </c>
      <c r="K266" t="s">
        <v>11</v>
      </c>
      <c r="L266">
        <v>4</v>
      </c>
      <c r="M266" s="2">
        <v>475</v>
      </c>
    </row>
    <row r="267" spans="2:13" ht="12.75">
      <c r="B267" s="311">
        <v>2500</v>
      </c>
      <c r="C267" s="1" t="s">
        <v>11</v>
      </c>
      <c r="D267" s="1" t="s">
        <v>10</v>
      </c>
      <c r="E267" s="1" t="s">
        <v>124</v>
      </c>
      <c r="F267" s="28" t="s">
        <v>131</v>
      </c>
      <c r="G267" s="28" t="s">
        <v>35</v>
      </c>
      <c r="H267" s="5">
        <f t="shared" si="12"/>
        <v>-15000</v>
      </c>
      <c r="I267" s="23">
        <v>5</v>
      </c>
      <c r="K267" t="s">
        <v>11</v>
      </c>
      <c r="L267">
        <v>4</v>
      </c>
      <c r="M267" s="2">
        <v>475</v>
      </c>
    </row>
    <row r="268" spans="2:13" ht="12.75">
      <c r="B268" s="311">
        <v>2500</v>
      </c>
      <c r="C268" s="1" t="s">
        <v>11</v>
      </c>
      <c r="D268" s="1" t="s">
        <v>10</v>
      </c>
      <c r="E268" s="1" t="s">
        <v>124</v>
      </c>
      <c r="F268" s="28" t="s">
        <v>132</v>
      </c>
      <c r="G268" s="28" t="s">
        <v>42</v>
      </c>
      <c r="H268" s="5">
        <f t="shared" si="12"/>
        <v>-17500</v>
      </c>
      <c r="I268" s="23">
        <v>5</v>
      </c>
      <c r="K268" t="s">
        <v>11</v>
      </c>
      <c r="L268">
        <v>4</v>
      </c>
      <c r="M268" s="2">
        <v>475</v>
      </c>
    </row>
    <row r="269" spans="2:13" ht="12.75">
      <c r="B269" s="311">
        <v>2500</v>
      </c>
      <c r="C269" s="1" t="s">
        <v>11</v>
      </c>
      <c r="D269" s="1" t="s">
        <v>10</v>
      </c>
      <c r="E269" s="1" t="s">
        <v>124</v>
      </c>
      <c r="F269" s="28" t="s">
        <v>133</v>
      </c>
      <c r="G269" s="28" t="s">
        <v>58</v>
      </c>
      <c r="H269" s="5">
        <f t="shared" si="12"/>
        <v>-20000</v>
      </c>
      <c r="I269" s="23">
        <v>5</v>
      </c>
      <c r="K269" t="s">
        <v>11</v>
      </c>
      <c r="L269">
        <v>4</v>
      </c>
      <c r="M269" s="2">
        <v>475</v>
      </c>
    </row>
    <row r="270" spans="2:13" ht="12.75">
      <c r="B270" s="311">
        <v>2500</v>
      </c>
      <c r="C270" s="1" t="s">
        <v>11</v>
      </c>
      <c r="D270" s="1" t="s">
        <v>10</v>
      </c>
      <c r="E270" s="1" t="s">
        <v>124</v>
      </c>
      <c r="F270" s="28" t="s">
        <v>134</v>
      </c>
      <c r="G270" s="28" t="s">
        <v>60</v>
      </c>
      <c r="H270" s="5">
        <f t="shared" si="12"/>
        <v>-22500</v>
      </c>
      <c r="I270" s="23">
        <v>5</v>
      </c>
      <c r="K270" t="s">
        <v>11</v>
      </c>
      <c r="L270">
        <v>4</v>
      </c>
      <c r="M270" s="2">
        <v>475</v>
      </c>
    </row>
    <row r="271" spans="2:13" ht="12.75">
      <c r="B271" s="311">
        <v>2500</v>
      </c>
      <c r="C271" s="1" t="s">
        <v>11</v>
      </c>
      <c r="D271" s="1" t="s">
        <v>10</v>
      </c>
      <c r="E271" s="1" t="s">
        <v>124</v>
      </c>
      <c r="F271" s="28" t="s">
        <v>135</v>
      </c>
      <c r="G271" s="28" t="s">
        <v>62</v>
      </c>
      <c r="H271" s="5">
        <f t="shared" si="12"/>
        <v>-25000</v>
      </c>
      <c r="I271" s="23">
        <v>5</v>
      </c>
      <c r="K271" t="s">
        <v>11</v>
      </c>
      <c r="L271">
        <v>4</v>
      </c>
      <c r="M271" s="2">
        <v>475</v>
      </c>
    </row>
    <row r="272" spans="2:13" ht="12.75">
      <c r="B272" s="311">
        <v>2500</v>
      </c>
      <c r="C272" s="1" t="s">
        <v>11</v>
      </c>
      <c r="D272" s="1" t="s">
        <v>10</v>
      </c>
      <c r="E272" s="1" t="s">
        <v>124</v>
      </c>
      <c r="F272" s="28" t="s">
        <v>136</v>
      </c>
      <c r="G272" s="28" t="s">
        <v>64</v>
      </c>
      <c r="H272" s="5">
        <f t="shared" si="12"/>
        <v>-27500</v>
      </c>
      <c r="I272" s="23">
        <v>5</v>
      </c>
      <c r="K272" t="s">
        <v>11</v>
      </c>
      <c r="L272">
        <v>4</v>
      </c>
      <c r="M272" s="2">
        <v>475</v>
      </c>
    </row>
    <row r="273" spans="2:13" ht="12.75">
      <c r="B273" s="311">
        <v>2000</v>
      </c>
      <c r="C273" s="1" t="s">
        <v>11</v>
      </c>
      <c r="D273" s="1" t="s">
        <v>10</v>
      </c>
      <c r="E273" s="1" t="s">
        <v>15</v>
      </c>
      <c r="F273" s="28" t="s">
        <v>137</v>
      </c>
      <c r="G273" s="28" t="s">
        <v>64</v>
      </c>
      <c r="H273" s="5">
        <f t="shared" si="12"/>
        <v>-29500</v>
      </c>
      <c r="I273" s="23">
        <v>4</v>
      </c>
      <c r="K273" t="s">
        <v>11</v>
      </c>
      <c r="L273">
        <v>4</v>
      </c>
      <c r="M273" s="2">
        <v>475</v>
      </c>
    </row>
    <row r="274" spans="2:13" ht="12.75">
      <c r="B274" s="311">
        <v>2500</v>
      </c>
      <c r="C274" s="1" t="s">
        <v>11</v>
      </c>
      <c r="D274" s="1" t="s">
        <v>10</v>
      </c>
      <c r="E274" s="1" t="s">
        <v>124</v>
      </c>
      <c r="F274" s="28" t="s">
        <v>138</v>
      </c>
      <c r="G274" s="28" t="s">
        <v>68</v>
      </c>
      <c r="H274" s="5">
        <f t="shared" si="12"/>
        <v>-32000</v>
      </c>
      <c r="I274" s="23">
        <v>5</v>
      </c>
      <c r="K274" t="s">
        <v>11</v>
      </c>
      <c r="L274">
        <v>4</v>
      </c>
      <c r="M274" s="2">
        <v>475</v>
      </c>
    </row>
    <row r="275" spans="2:13" ht="12.75">
      <c r="B275" s="311">
        <v>3000</v>
      </c>
      <c r="C275" s="1" t="s">
        <v>11</v>
      </c>
      <c r="D275" s="1" t="s">
        <v>10</v>
      </c>
      <c r="E275" s="1" t="s">
        <v>15</v>
      </c>
      <c r="F275" s="28" t="s">
        <v>139</v>
      </c>
      <c r="G275" s="28" t="s">
        <v>68</v>
      </c>
      <c r="H275" s="5">
        <f t="shared" si="12"/>
        <v>-35000</v>
      </c>
      <c r="I275" s="23">
        <v>6</v>
      </c>
      <c r="K275" t="s">
        <v>11</v>
      </c>
      <c r="L275">
        <v>4</v>
      </c>
      <c r="M275" s="2">
        <v>475</v>
      </c>
    </row>
    <row r="276" spans="2:13" ht="12.75">
      <c r="B276" s="311">
        <v>2500</v>
      </c>
      <c r="C276" s="1" t="s">
        <v>11</v>
      </c>
      <c r="D276" s="1" t="s">
        <v>10</v>
      </c>
      <c r="E276" s="1" t="s">
        <v>124</v>
      </c>
      <c r="F276" s="28" t="s">
        <v>140</v>
      </c>
      <c r="G276" s="28" t="s">
        <v>70</v>
      </c>
      <c r="H276" s="5">
        <f t="shared" si="12"/>
        <v>-37500</v>
      </c>
      <c r="I276" s="23">
        <v>5</v>
      </c>
      <c r="K276" t="s">
        <v>11</v>
      </c>
      <c r="L276">
        <v>4</v>
      </c>
      <c r="M276" s="2">
        <v>475</v>
      </c>
    </row>
    <row r="277" spans="2:13" ht="12.75">
      <c r="B277" s="311">
        <v>2500</v>
      </c>
      <c r="C277" s="1" t="s">
        <v>11</v>
      </c>
      <c r="D277" s="1" t="s">
        <v>10</v>
      </c>
      <c r="E277" s="1" t="s">
        <v>124</v>
      </c>
      <c r="F277" s="28" t="s">
        <v>141</v>
      </c>
      <c r="G277" s="28" t="s">
        <v>73</v>
      </c>
      <c r="H277" s="5">
        <f t="shared" si="12"/>
        <v>-40000</v>
      </c>
      <c r="I277" s="23">
        <v>5</v>
      </c>
      <c r="K277" t="s">
        <v>11</v>
      </c>
      <c r="L277">
        <v>4</v>
      </c>
      <c r="M277" s="2">
        <v>475</v>
      </c>
    </row>
    <row r="278" spans="2:13" ht="12.75">
      <c r="B278" s="311">
        <v>2500</v>
      </c>
      <c r="C278" s="1" t="s">
        <v>11</v>
      </c>
      <c r="D278" s="1" t="s">
        <v>10</v>
      </c>
      <c r="E278" s="1" t="s">
        <v>124</v>
      </c>
      <c r="F278" s="28" t="s">
        <v>142</v>
      </c>
      <c r="G278" s="28" t="s">
        <v>76</v>
      </c>
      <c r="H278" s="5">
        <f t="shared" si="12"/>
        <v>-42500</v>
      </c>
      <c r="I278" s="23">
        <v>5</v>
      </c>
      <c r="K278" t="s">
        <v>11</v>
      </c>
      <c r="L278">
        <v>4</v>
      </c>
      <c r="M278" s="2">
        <v>475</v>
      </c>
    </row>
    <row r="279" spans="2:13" ht="12.75">
      <c r="B279" s="311">
        <v>2500</v>
      </c>
      <c r="C279" s="1" t="s">
        <v>11</v>
      </c>
      <c r="D279" s="1" t="s">
        <v>10</v>
      </c>
      <c r="E279" s="1" t="s">
        <v>124</v>
      </c>
      <c r="F279" s="28" t="s">
        <v>143</v>
      </c>
      <c r="G279" s="28" t="s">
        <v>101</v>
      </c>
      <c r="H279" s="5">
        <f t="shared" si="12"/>
        <v>-45000</v>
      </c>
      <c r="I279" s="23">
        <v>5</v>
      </c>
      <c r="K279" t="s">
        <v>11</v>
      </c>
      <c r="L279">
        <v>4</v>
      </c>
      <c r="M279" s="2">
        <v>475</v>
      </c>
    </row>
    <row r="280" spans="2:13" ht="12.75">
      <c r="B280" s="311">
        <v>2500</v>
      </c>
      <c r="C280" s="1" t="s">
        <v>11</v>
      </c>
      <c r="D280" s="1" t="s">
        <v>10</v>
      </c>
      <c r="E280" s="1" t="s">
        <v>124</v>
      </c>
      <c r="F280" s="28" t="s">
        <v>144</v>
      </c>
      <c r="G280" s="28" t="s">
        <v>145</v>
      </c>
      <c r="H280" s="5">
        <f t="shared" si="12"/>
        <v>-47500</v>
      </c>
      <c r="I280" s="23">
        <v>5</v>
      </c>
      <c r="K280" t="s">
        <v>11</v>
      </c>
      <c r="L280">
        <v>4</v>
      </c>
      <c r="M280" s="2">
        <v>475</v>
      </c>
    </row>
    <row r="281" spans="1:13" s="58" customFormat="1" ht="12.75">
      <c r="A281" s="12"/>
      <c r="B281" s="319">
        <f>SUM(B262:B280)</f>
        <v>47500</v>
      </c>
      <c r="C281" s="12" t="s">
        <v>11</v>
      </c>
      <c r="D281" s="12"/>
      <c r="E281" s="12"/>
      <c r="F281" s="19"/>
      <c r="G281" s="19"/>
      <c r="H281" s="55">
        <v>0</v>
      </c>
      <c r="I281" s="57">
        <f aca="true" t="shared" si="13" ref="I281:I326">+B281/M281</f>
        <v>100</v>
      </c>
      <c r="M281" s="2">
        <v>475</v>
      </c>
    </row>
    <row r="282" spans="2:13" ht="12.75">
      <c r="B282" s="311"/>
      <c r="H282" s="5">
        <f>H281-B282</f>
        <v>0</v>
      </c>
      <c r="I282" s="23">
        <f t="shared" si="13"/>
        <v>0</v>
      </c>
      <c r="M282" s="2">
        <v>475</v>
      </c>
    </row>
    <row r="283" spans="2:13" ht="12.75">
      <c r="B283" s="311"/>
      <c r="H283" s="5">
        <f>H282-B283</f>
        <v>0</v>
      </c>
      <c r="I283" s="23">
        <f t="shared" si="13"/>
        <v>0</v>
      </c>
      <c r="M283" s="2">
        <v>475</v>
      </c>
    </row>
    <row r="284" spans="1:13" ht="12.75">
      <c r="A284"/>
      <c r="B284" s="211">
        <v>2000</v>
      </c>
      <c r="C284" s="34" t="s">
        <v>383</v>
      </c>
      <c r="D284" s="13" t="s">
        <v>10</v>
      </c>
      <c r="E284" s="34" t="s">
        <v>376</v>
      </c>
      <c r="F284" s="66" t="s">
        <v>147</v>
      </c>
      <c r="G284" s="32" t="s">
        <v>42</v>
      </c>
      <c r="H284" s="5">
        <f>H283-B284</f>
        <v>-2000</v>
      </c>
      <c r="I284" s="23">
        <f t="shared" si="13"/>
        <v>4.2105263157894735</v>
      </c>
      <c r="K284" t="s">
        <v>124</v>
      </c>
      <c r="L284">
        <v>4</v>
      </c>
      <c r="M284" s="2">
        <v>475</v>
      </c>
    </row>
    <row r="285" spans="1:14" ht="12.75">
      <c r="A285"/>
      <c r="B285" s="211">
        <v>5000</v>
      </c>
      <c r="C285" s="34" t="s">
        <v>148</v>
      </c>
      <c r="D285" s="13" t="s">
        <v>10</v>
      </c>
      <c r="E285" s="34" t="s">
        <v>376</v>
      </c>
      <c r="F285" s="66" t="s">
        <v>147</v>
      </c>
      <c r="G285" s="32" t="s">
        <v>58</v>
      </c>
      <c r="H285" s="5">
        <f>H284-B285</f>
        <v>-7000</v>
      </c>
      <c r="I285" s="23">
        <f t="shared" si="13"/>
        <v>10.526315789473685</v>
      </c>
      <c r="K285" t="s">
        <v>124</v>
      </c>
      <c r="L285">
        <v>4</v>
      </c>
      <c r="M285" s="2">
        <v>475</v>
      </c>
      <c r="N285" s="39"/>
    </row>
    <row r="286" spans="1:14" ht="12.75">
      <c r="A286"/>
      <c r="B286" s="211">
        <v>5000</v>
      </c>
      <c r="C286" s="34" t="s">
        <v>149</v>
      </c>
      <c r="D286" s="13" t="s">
        <v>10</v>
      </c>
      <c r="E286" s="34" t="s">
        <v>376</v>
      </c>
      <c r="F286" s="66" t="s">
        <v>147</v>
      </c>
      <c r="G286" s="32" t="s">
        <v>58</v>
      </c>
      <c r="H286" s="5">
        <f>H285-B286</f>
        <v>-12000</v>
      </c>
      <c r="I286" s="23">
        <f t="shared" si="13"/>
        <v>10.526315789473685</v>
      </c>
      <c r="K286" t="s">
        <v>124</v>
      </c>
      <c r="L286">
        <v>4</v>
      </c>
      <c r="M286" s="2">
        <v>475</v>
      </c>
      <c r="N286" s="39"/>
    </row>
    <row r="287" spans="1:14" ht="12.75">
      <c r="A287"/>
      <c r="B287" s="211">
        <v>1000</v>
      </c>
      <c r="C287" s="34" t="s">
        <v>150</v>
      </c>
      <c r="D287" s="13" t="s">
        <v>10</v>
      </c>
      <c r="E287" s="34" t="s">
        <v>376</v>
      </c>
      <c r="F287" s="66" t="s">
        <v>147</v>
      </c>
      <c r="G287" s="32" t="s">
        <v>60</v>
      </c>
      <c r="H287" s="5">
        <f aca="true" t="shared" si="14" ref="H287:H324">H286-B287</f>
        <v>-13000</v>
      </c>
      <c r="I287" s="23">
        <f t="shared" si="13"/>
        <v>2.1052631578947367</v>
      </c>
      <c r="K287" t="s">
        <v>124</v>
      </c>
      <c r="L287">
        <v>4</v>
      </c>
      <c r="M287" s="2">
        <v>475</v>
      </c>
      <c r="N287" s="39"/>
    </row>
    <row r="288" spans="1:14" ht="12.75">
      <c r="A288"/>
      <c r="B288" s="211">
        <v>1000</v>
      </c>
      <c r="C288" s="34" t="s">
        <v>151</v>
      </c>
      <c r="D288" s="13" t="s">
        <v>10</v>
      </c>
      <c r="E288" s="34" t="s">
        <v>376</v>
      </c>
      <c r="F288" s="66" t="s">
        <v>147</v>
      </c>
      <c r="G288" s="32" t="s">
        <v>60</v>
      </c>
      <c r="H288" s="5">
        <f t="shared" si="14"/>
        <v>-14000</v>
      </c>
      <c r="I288" s="23">
        <f t="shared" si="13"/>
        <v>2.1052631578947367</v>
      </c>
      <c r="K288" t="s">
        <v>124</v>
      </c>
      <c r="L288">
        <v>4</v>
      </c>
      <c r="M288" s="2">
        <v>475</v>
      </c>
      <c r="N288" s="39"/>
    </row>
    <row r="289" spans="1:14" ht="12.75">
      <c r="A289"/>
      <c r="B289" s="211">
        <v>1500</v>
      </c>
      <c r="C289" s="34" t="s">
        <v>152</v>
      </c>
      <c r="D289" s="13" t="s">
        <v>10</v>
      </c>
      <c r="E289" s="34" t="s">
        <v>376</v>
      </c>
      <c r="F289" s="66" t="s">
        <v>147</v>
      </c>
      <c r="G289" s="32" t="s">
        <v>64</v>
      </c>
      <c r="H289" s="5">
        <f t="shared" si="14"/>
        <v>-15500</v>
      </c>
      <c r="I289" s="23">
        <f t="shared" si="13"/>
        <v>3.1578947368421053</v>
      </c>
      <c r="K289" t="s">
        <v>124</v>
      </c>
      <c r="L289">
        <v>4</v>
      </c>
      <c r="M289" s="2">
        <v>475</v>
      </c>
      <c r="N289" s="39"/>
    </row>
    <row r="290" spans="1:14" ht="12.75">
      <c r="A290"/>
      <c r="B290" s="211">
        <v>1500</v>
      </c>
      <c r="C290" s="34" t="s">
        <v>153</v>
      </c>
      <c r="D290" s="13" t="s">
        <v>10</v>
      </c>
      <c r="E290" s="34" t="s">
        <v>376</v>
      </c>
      <c r="F290" s="66" t="s">
        <v>147</v>
      </c>
      <c r="G290" s="32" t="s">
        <v>64</v>
      </c>
      <c r="H290" s="5">
        <f t="shared" si="14"/>
        <v>-17000</v>
      </c>
      <c r="I290" s="23">
        <f t="shared" si="13"/>
        <v>3.1578947368421053</v>
      </c>
      <c r="K290" t="s">
        <v>124</v>
      </c>
      <c r="L290">
        <v>4</v>
      </c>
      <c r="M290" s="2">
        <v>475</v>
      </c>
      <c r="N290" s="39"/>
    </row>
    <row r="291" spans="1:14" ht="12.75">
      <c r="A291"/>
      <c r="B291" s="211">
        <v>2000</v>
      </c>
      <c r="C291" s="34" t="s">
        <v>384</v>
      </c>
      <c r="D291" s="13" t="s">
        <v>10</v>
      </c>
      <c r="E291" s="34" t="s">
        <v>376</v>
      </c>
      <c r="F291" s="66" t="s">
        <v>147</v>
      </c>
      <c r="G291" s="32" t="s">
        <v>64</v>
      </c>
      <c r="H291" s="5">
        <f t="shared" si="14"/>
        <v>-19000</v>
      </c>
      <c r="I291" s="23">
        <f t="shared" si="13"/>
        <v>4.2105263157894735</v>
      </c>
      <c r="K291" t="s">
        <v>124</v>
      </c>
      <c r="L291">
        <v>4</v>
      </c>
      <c r="M291" s="2">
        <v>475</v>
      </c>
      <c r="N291" s="39"/>
    </row>
    <row r="292" spans="1:13" s="58" customFormat="1" ht="12.75">
      <c r="A292" s="12"/>
      <c r="B292" s="319">
        <f>SUM(B284:B291)</f>
        <v>19000</v>
      </c>
      <c r="C292" s="56" t="s">
        <v>45</v>
      </c>
      <c r="D292" s="12"/>
      <c r="E292" s="12"/>
      <c r="F292" s="19"/>
      <c r="G292" s="19"/>
      <c r="H292" s="55">
        <v>0</v>
      </c>
      <c r="I292" s="57">
        <f t="shared" si="13"/>
        <v>40</v>
      </c>
      <c r="M292" s="2">
        <v>475</v>
      </c>
    </row>
    <row r="293" spans="1:256" ht="12.75">
      <c r="A293" s="13"/>
      <c r="B293" s="211"/>
      <c r="C293" s="34"/>
      <c r="D293" s="13"/>
      <c r="E293" s="13"/>
      <c r="F293" s="31"/>
      <c r="G293" s="31"/>
      <c r="H293" s="5">
        <f t="shared" si="14"/>
        <v>0</v>
      </c>
      <c r="I293" s="23">
        <f t="shared" si="13"/>
        <v>0</v>
      </c>
      <c r="J293" s="16"/>
      <c r="K293" s="16"/>
      <c r="L293" s="16"/>
      <c r="M293" s="2">
        <v>475</v>
      </c>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c r="EQ293" s="16"/>
      <c r="ER293" s="16"/>
      <c r="ES293" s="16"/>
      <c r="ET293" s="16"/>
      <c r="EU293" s="16"/>
      <c r="EV293" s="16"/>
      <c r="EW293" s="16"/>
      <c r="EX293" s="16"/>
      <c r="EY293" s="16"/>
      <c r="EZ293" s="16"/>
      <c r="FA293" s="16"/>
      <c r="FB293" s="16"/>
      <c r="FC293" s="16"/>
      <c r="FD293" s="16"/>
      <c r="FE293" s="16"/>
      <c r="FF293" s="16"/>
      <c r="FG293" s="16"/>
      <c r="FH293" s="16"/>
      <c r="FI293" s="16"/>
      <c r="FJ293" s="16"/>
      <c r="FK293" s="16"/>
      <c r="FL293" s="16"/>
      <c r="FM293" s="16"/>
      <c r="FN293" s="16"/>
      <c r="FO293" s="16"/>
      <c r="FP293" s="16"/>
      <c r="FQ293" s="16"/>
      <c r="FR293" s="16"/>
      <c r="FS293" s="16"/>
      <c r="FT293" s="16"/>
      <c r="FU293" s="16"/>
      <c r="FV293" s="16"/>
      <c r="FW293" s="16"/>
      <c r="FX293" s="16"/>
      <c r="FY293" s="16"/>
      <c r="FZ293" s="16"/>
      <c r="GA293" s="16"/>
      <c r="GB293" s="16"/>
      <c r="GC293" s="16"/>
      <c r="GD293" s="16"/>
      <c r="GE293" s="16"/>
      <c r="GF293" s="16"/>
      <c r="GG293" s="16"/>
      <c r="GH293" s="16"/>
      <c r="GI293" s="16"/>
      <c r="GJ293" s="16"/>
      <c r="GK293" s="16"/>
      <c r="GL293" s="16"/>
      <c r="GM293" s="16"/>
      <c r="GN293" s="16"/>
      <c r="GO293" s="16"/>
      <c r="GP293" s="16"/>
      <c r="GQ293" s="16"/>
      <c r="GR293" s="16"/>
      <c r="GS293" s="16"/>
      <c r="GT293" s="16"/>
      <c r="GU293" s="16"/>
      <c r="GV293" s="16"/>
      <c r="GW293" s="16"/>
      <c r="GX293" s="16"/>
      <c r="GY293" s="16"/>
      <c r="GZ293" s="16"/>
      <c r="HA293" s="16"/>
      <c r="HB293" s="16"/>
      <c r="HC293" s="16"/>
      <c r="HD293" s="16"/>
      <c r="HE293" s="16"/>
      <c r="HF293" s="16"/>
      <c r="HG293" s="16"/>
      <c r="HH293" s="16"/>
      <c r="HI293" s="16"/>
      <c r="HJ293" s="16"/>
      <c r="HK293" s="16"/>
      <c r="HL293" s="16"/>
      <c r="HM293" s="16"/>
      <c r="HN293" s="16"/>
      <c r="HO293" s="16"/>
      <c r="HP293" s="16"/>
      <c r="HQ293" s="16"/>
      <c r="HR293" s="16"/>
      <c r="HS293" s="16"/>
      <c r="HT293" s="16"/>
      <c r="HU293" s="16"/>
      <c r="HV293" s="16"/>
      <c r="HW293" s="16"/>
      <c r="HX293" s="16"/>
      <c r="HY293" s="16"/>
      <c r="HZ293" s="16"/>
      <c r="IA293" s="16"/>
      <c r="IB293" s="16"/>
      <c r="IC293" s="16"/>
      <c r="ID293" s="16"/>
      <c r="IE293" s="16"/>
      <c r="IF293" s="16"/>
      <c r="IG293" s="16"/>
      <c r="IH293" s="16"/>
      <c r="II293" s="16"/>
      <c r="IJ293" s="16"/>
      <c r="IK293" s="16"/>
      <c r="IL293" s="16"/>
      <c r="IM293" s="16"/>
      <c r="IN293" s="16"/>
      <c r="IO293" s="16"/>
      <c r="IP293" s="16"/>
      <c r="IQ293" s="16"/>
      <c r="IR293" s="16"/>
      <c r="IS293" s="16"/>
      <c r="IT293" s="16"/>
      <c r="IU293" s="16"/>
      <c r="IV293" s="16"/>
    </row>
    <row r="294" spans="1:256" ht="12.75">
      <c r="A294" s="13"/>
      <c r="B294" s="211"/>
      <c r="C294" s="34"/>
      <c r="D294" s="13"/>
      <c r="E294" s="13"/>
      <c r="F294" s="31"/>
      <c r="G294" s="31"/>
      <c r="H294" s="5">
        <f t="shared" si="14"/>
        <v>0</v>
      </c>
      <c r="I294" s="23">
        <f t="shared" si="13"/>
        <v>0</v>
      </c>
      <c r="J294" s="16"/>
      <c r="K294" s="16"/>
      <c r="L294" s="16"/>
      <c r="M294" s="2">
        <v>475</v>
      </c>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c r="ES294" s="16"/>
      <c r="ET294" s="16"/>
      <c r="EU294" s="16"/>
      <c r="EV294" s="16"/>
      <c r="EW294" s="16"/>
      <c r="EX294" s="16"/>
      <c r="EY294" s="16"/>
      <c r="EZ294" s="16"/>
      <c r="FA294" s="16"/>
      <c r="FB294" s="16"/>
      <c r="FC294" s="16"/>
      <c r="FD294" s="16"/>
      <c r="FE294" s="16"/>
      <c r="FF294" s="16"/>
      <c r="FG294" s="16"/>
      <c r="FH294" s="16"/>
      <c r="FI294" s="16"/>
      <c r="FJ294" s="16"/>
      <c r="FK294" s="16"/>
      <c r="FL294" s="16"/>
      <c r="FM294" s="16"/>
      <c r="FN294" s="16"/>
      <c r="FO294" s="16"/>
      <c r="FP294" s="16"/>
      <c r="FQ294" s="16"/>
      <c r="FR294" s="16"/>
      <c r="FS294" s="16"/>
      <c r="FT294" s="16"/>
      <c r="FU294" s="16"/>
      <c r="FV294" s="16"/>
      <c r="FW294" s="16"/>
      <c r="FX294" s="16"/>
      <c r="FY294" s="16"/>
      <c r="FZ294" s="16"/>
      <c r="GA294" s="16"/>
      <c r="GB294" s="16"/>
      <c r="GC294" s="16"/>
      <c r="GD294" s="16"/>
      <c r="GE294" s="16"/>
      <c r="GF294" s="16"/>
      <c r="GG294" s="16"/>
      <c r="GH294" s="16"/>
      <c r="GI294" s="16"/>
      <c r="GJ294" s="16"/>
      <c r="GK294" s="16"/>
      <c r="GL294" s="16"/>
      <c r="GM294" s="16"/>
      <c r="GN294" s="16"/>
      <c r="GO294" s="16"/>
      <c r="GP294" s="16"/>
      <c r="GQ294" s="16"/>
      <c r="GR294" s="16"/>
      <c r="GS294" s="16"/>
      <c r="GT294" s="16"/>
      <c r="GU294" s="16"/>
      <c r="GV294" s="16"/>
      <c r="GW294" s="16"/>
      <c r="GX294" s="16"/>
      <c r="GY294" s="16"/>
      <c r="GZ294" s="16"/>
      <c r="HA294" s="16"/>
      <c r="HB294" s="16"/>
      <c r="HC294" s="16"/>
      <c r="HD294" s="16"/>
      <c r="HE294" s="16"/>
      <c r="HF294" s="16"/>
      <c r="HG294" s="16"/>
      <c r="HH294" s="16"/>
      <c r="HI294" s="16"/>
      <c r="HJ294" s="16"/>
      <c r="HK294" s="16"/>
      <c r="HL294" s="16"/>
      <c r="HM294" s="16"/>
      <c r="HN294" s="16"/>
      <c r="HO294" s="16"/>
      <c r="HP294" s="16"/>
      <c r="HQ294" s="16"/>
      <c r="HR294" s="16"/>
      <c r="HS294" s="16"/>
      <c r="HT294" s="16"/>
      <c r="HU294" s="16"/>
      <c r="HV294" s="16"/>
      <c r="HW294" s="16"/>
      <c r="HX294" s="16"/>
      <c r="HY294" s="16"/>
      <c r="HZ294" s="16"/>
      <c r="IA294" s="16"/>
      <c r="IB294" s="16"/>
      <c r="IC294" s="16"/>
      <c r="ID294" s="16"/>
      <c r="IE294" s="16"/>
      <c r="IF294" s="16"/>
      <c r="IG294" s="16"/>
      <c r="IH294" s="16"/>
      <c r="II294" s="16"/>
      <c r="IJ294" s="16"/>
      <c r="IK294" s="16"/>
      <c r="IL294" s="16"/>
      <c r="IM294" s="16"/>
      <c r="IN294" s="16"/>
      <c r="IO294" s="16"/>
      <c r="IP294" s="16"/>
      <c r="IQ294" s="16"/>
      <c r="IR294" s="16"/>
      <c r="IS294" s="16"/>
      <c r="IT294" s="16"/>
      <c r="IU294" s="16"/>
      <c r="IV294" s="16"/>
    </row>
    <row r="295" spans="1:13" ht="12.75">
      <c r="A295"/>
      <c r="B295" s="311">
        <v>1300</v>
      </c>
      <c r="C295" s="1" t="s">
        <v>46</v>
      </c>
      <c r="D295" s="1" t="s">
        <v>10</v>
      </c>
      <c r="E295" s="1" t="s">
        <v>271</v>
      </c>
      <c r="F295" s="28" t="s">
        <v>147</v>
      </c>
      <c r="G295" s="66" t="s">
        <v>14</v>
      </c>
      <c r="H295" s="5">
        <f t="shared" si="14"/>
        <v>-1300</v>
      </c>
      <c r="I295" s="23">
        <f t="shared" si="13"/>
        <v>2.736842105263158</v>
      </c>
      <c r="K295" t="s">
        <v>124</v>
      </c>
      <c r="L295">
        <v>4</v>
      </c>
      <c r="M295" s="2">
        <v>475</v>
      </c>
    </row>
    <row r="296" spans="1:13" ht="12.75">
      <c r="A296"/>
      <c r="B296" s="311">
        <v>1400</v>
      </c>
      <c r="C296" s="1" t="s">
        <v>46</v>
      </c>
      <c r="D296" s="1" t="s">
        <v>10</v>
      </c>
      <c r="E296" s="1" t="s">
        <v>271</v>
      </c>
      <c r="F296" s="28" t="s">
        <v>147</v>
      </c>
      <c r="G296" s="66" t="s">
        <v>127</v>
      </c>
      <c r="H296" s="5">
        <f t="shared" si="14"/>
        <v>-2700</v>
      </c>
      <c r="I296" s="23">
        <f t="shared" si="13"/>
        <v>2.9473684210526314</v>
      </c>
      <c r="K296" t="s">
        <v>124</v>
      </c>
      <c r="L296">
        <v>4</v>
      </c>
      <c r="M296" s="2">
        <v>475</v>
      </c>
    </row>
    <row r="297" spans="1:13" s="43" customFormat="1" ht="12.75">
      <c r="A297"/>
      <c r="B297" s="311">
        <v>1400</v>
      </c>
      <c r="C297" s="1" t="s">
        <v>46</v>
      </c>
      <c r="D297" s="1" t="s">
        <v>10</v>
      </c>
      <c r="E297" s="1" t="s">
        <v>271</v>
      </c>
      <c r="F297" s="28" t="s">
        <v>147</v>
      </c>
      <c r="G297" s="66" t="s">
        <v>17</v>
      </c>
      <c r="H297" s="5">
        <f t="shared" si="14"/>
        <v>-4100</v>
      </c>
      <c r="I297" s="23">
        <f t="shared" si="13"/>
        <v>2.9473684210526314</v>
      </c>
      <c r="J297"/>
      <c r="K297" t="s">
        <v>124</v>
      </c>
      <c r="L297">
        <v>4</v>
      </c>
      <c r="M297" s="2">
        <v>475</v>
      </c>
    </row>
    <row r="298" spans="1:13" ht="12.75">
      <c r="A298"/>
      <c r="B298" s="311">
        <v>1600</v>
      </c>
      <c r="C298" s="1" t="s">
        <v>46</v>
      </c>
      <c r="D298" s="1" t="s">
        <v>10</v>
      </c>
      <c r="E298" s="1" t="s">
        <v>271</v>
      </c>
      <c r="F298" s="28" t="s">
        <v>147</v>
      </c>
      <c r="G298" s="66" t="s">
        <v>19</v>
      </c>
      <c r="H298" s="5">
        <f t="shared" si="14"/>
        <v>-5700</v>
      </c>
      <c r="I298" s="23">
        <f t="shared" si="13"/>
        <v>3.3684210526315788</v>
      </c>
      <c r="K298" t="s">
        <v>124</v>
      </c>
      <c r="L298">
        <v>4</v>
      </c>
      <c r="M298" s="2">
        <v>475</v>
      </c>
    </row>
    <row r="299" spans="1:13" ht="12.75">
      <c r="A299"/>
      <c r="B299" s="311">
        <v>1500</v>
      </c>
      <c r="C299" s="1" t="s">
        <v>46</v>
      </c>
      <c r="D299" s="1" t="s">
        <v>10</v>
      </c>
      <c r="E299" s="1" t="s">
        <v>271</v>
      </c>
      <c r="F299" s="28" t="s">
        <v>147</v>
      </c>
      <c r="G299" s="66" t="s">
        <v>35</v>
      </c>
      <c r="H299" s="5">
        <f t="shared" si="14"/>
        <v>-7200</v>
      </c>
      <c r="I299" s="23">
        <f t="shared" si="13"/>
        <v>3.1578947368421053</v>
      </c>
      <c r="K299" t="s">
        <v>124</v>
      </c>
      <c r="L299">
        <v>4</v>
      </c>
      <c r="M299" s="2">
        <v>475</v>
      </c>
    </row>
    <row r="300" spans="1:13" ht="12.75">
      <c r="A300"/>
      <c r="B300" s="311">
        <v>1000</v>
      </c>
      <c r="C300" s="1" t="s">
        <v>46</v>
      </c>
      <c r="D300" s="1" t="s">
        <v>10</v>
      </c>
      <c r="E300" s="1" t="s">
        <v>271</v>
      </c>
      <c r="F300" s="28" t="s">
        <v>147</v>
      </c>
      <c r="G300" s="66" t="s">
        <v>42</v>
      </c>
      <c r="H300" s="5">
        <f t="shared" si="14"/>
        <v>-8200</v>
      </c>
      <c r="I300" s="23">
        <f t="shared" si="13"/>
        <v>2.1052631578947367</v>
      </c>
      <c r="K300" t="s">
        <v>124</v>
      </c>
      <c r="L300">
        <v>4</v>
      </c>
      <c r="M300" s="2">
        <v>475</v>
      </c>
    </row>
    <row r="301" spans="1:13" ht="12.75">
      <c r="A301"/>
      <c r="B301" s="311">
        <v>1300</v>
      </c>
      <c r="C301" s="1" t="s">
        <v>46</v>
      </c>
      <c r="D301" s="1" t="s">
        <v>10</v>
      </c>
      <c r="E301" s="1" t="s">
        <v>271</v>
      </c>
      <c r="F301" s="28" t="s">
        <v>147</v>
      </c>
      <c r="G301" s="66" t="s">
        <v>58</v>
      </c>
      <c r="H301" s="5">
        <f t="shared" si="14"/>
        <v>-9500</v>
      </c>
      <c r="I301" s="23">
        <f t="shared" si="13"/>
        <v>2.736842105263158</v>
      </c>
      <c r="K301" t="s">
        <v>124</v>
      </c>
      <c r="L301">
        <v>4</v>
      </c>
      <c r="M301" s="2">
        <v>475</v>
      </c>
    </row>
    <row r="302" spans="1:13" ht="12.75">
      <c r="A302"/>
      <c r="B302" s="311">
        <v>1000</v>
      </c>
      <c r="C302" s="1" t="s">
        <v>46</v>
      </c>
      <c r="D302" s="1" t="s">
        <v>10</v>
      </c>
      <c r="E302" s="1" t="s">
        <v>271</v>
      </c>
      <c r="F302" s="28" t="s">
        <v>147</v>
      </c>
      <c r="G302" s="66" t="s">
        <v>60</v>
      </c>
      <c r="H302" s="5">
        <f t="shared" si="14"/>
        <v>-10500</v>
      </c>
      <c r="I302" s="23">
        <f>+B302/M302</f>
        <v>2.1052631578947367</v>
      </c>
      <c r="K302" t="s">
        <v>124</v>
      </c>
      <c r="L302">
        <v>4</v>
      </c>
      <c r="M302" s="2">
        <v>475</v>
      </c>
    </row>
    <row r="303" spans="1:13" s="43" customFormat="1" ht="12.75">
      <c r="A303"/>
      <c r="B303" s="311">
        <v>1000</v>
      </c>
      <c r="C303" s="1" t="s">
        <v>46</v>
      </c>
      <c r="D303" s="1" t="s">
        <v>10</v>
      </c>
      <c r="E303" s="1" t="s">
        <v>271</v>
      </c>
      <c r="F303" s="28" t="s">
        <v>147</v>
      </c>
      <c r="G303" s="66" t="s">
        <v>62</v>
      </c>
      <c r="H303" s="5">
        <f t="shared" si="14"/>
        <v>-11500</v>
      </c>
      <c r="I303" s="23">
        <f>+B303/M303</f>
        <v>2.1052631578947367</v>
      </c>
      <c r="J303"/>
      <c r="K303" t="s">
        <v>124</v>
      </c>
      <c r="L303">
        <v>4</v>
      </c>
      <c r="M303" s="2">
        <v>475</v>
      </c>
    </row>
    <row r="304" spans="1:13" ht="12.75">
      <c r="A304"/>
      <c r="B304" s="311">
        <v>1400</v>
      </c>
      <c r="C304" s="1" t="s">
        <v>46</v>
      </c>
      <c r="D304" s="1" t="s">
        <v>10</v>
      </c>
      <c r="E304" s="1" t="s">
        <v>271</v>
      </c>
      <c r="F304" s="28" t="s">
        <v>147</v>
      </c>
      <c r="G304" s="66" t="s">
        <v>64</v>
      </c>
      <c r="H304" s="5">
        <f t="shared" si="14"/>
        <v>-12900</v>
      </c>
      <c r="I304" s="23">
        <f>+B304/M304</f>
        <v>2.9473684210526314</v>
      </c>
      <c r="K304" t="s">
        <v>124</v>
      </c>
      <c r="L304">
        <v>4</v>
      </c>
      <c r="M304" s="2">
        <v>475</v>
      </c>
    </row>
    <row r="305" spans="1:13" s="58" customFormat="1" ht="12.75">
      <c r="A305" s="12"/>
      <c r="B305" s="319">
        <f>SUM(B295:B304)</f>
        <v>12900</v>
      </c>
      <c r="C305" s="56"/>
      <c r="D305" s="12"/>
      <c r="E305" s="12" t="s">
        <v>271</v>
      </c>
      <c r="F305" s="19"/>
      <c r="G305" s="19"/>
      <c r="H305" s="55">
        <v>0</v>
      </c>
      <c r="I305" s="57">
        <f t="shared" si="13"/>
        <v>27.157894736842106</v>
      </c>
      <c r="M305" s="2">
        <v>475</v>
      </c>
    </row>
    <row r="306" spans="1:13" ht="12.75">
      <c r="A306"/>
      <c r="B306" s="218"/>
      <c r="C306" s="34"/>
      <c r="D306" s="13"/>
      <c r="E306"/>
      <c r="F306"/>
      <c r="G306"/>
      <c r="H306" s="5">
        <f t="shared" si="14"/>
        <v>0</v>
      </c>
      <c r="I306" s="23">
        <f t="shared" si="13"/>
        <v>0</v>
      </c>
      <c r="M306" s="2">
        <v>475</v>
      </c>
    </row>
    <row r="307" spans="1:13" ht="12.75">
      <c r="A307"/>
      <c r="B307" s="218"/>
      <c r="C307"/>
      <c r="D307" s="13"/>
      <c r="E307"/>
      <c r="F307"/>
      <c r="G307"/>
      <c r="H307" s="5">
        <f t="shared" si="14"/>
        <v>0</v>
      </c>
      <c r="I307" s="23">
        <f t="shared" si="13"/>
        <v>0</v>
      </c>
      <c r="M307" s="2">
        <v>475</v>
      </c>
    </row>
    <row r="308" spans="1:13" ht="12.75">
      <c r="A308"/>
      <c r="B308" s="311">
        <v>5000</v>
      </c>
      <c r="C308" s="1" t="s">
        <v>47</v>
      </c>
      <c r="D308" s="13" t="s">
        <v>10</v>
      </c>
      <c r="E308" s="1" t="s">
        <v>376</v>
      </c>
      <c r="F308" s="28" t="s">
        <v>154</v>
      </c>
      <c r="G308" s="66" t="s">
        <v>58</v>
      </c>
      <c r="H308" s="5">
        <f t="shared" si="14"/>
        <v>-5000</v>
      </c>
      <c r="I308" s="23">
        <f t="shared" si="13"/>
        <v>10.526315789473685</v>
      </c>
      <c r="K308" t="s">
        <v>124</v>
      </c>
      <c r="L308">
        <v>4</v>
      </c>
      <c r="M308" s="2">
        <v>475</v>
      </c>
    </row>
    <row r="309" spans="1:13" ht="12.75">
      <c r="A309"/>
      <c r="B309" s="311">
        <v>5000</v>
      </c>
      <c r="C309" s="1" t="s">
        <v>47</v>
      </c>
      <c r="D309" s="13" t="s">
        <v>10</v>
      </c>
      <c r="E309" s="1" t="s">
        <v>376</v>
      </c>
      <c r="F309" s="28" t="s">
        <v>154</v>
      </c>
      <c r="G309" s="66" t="s">
        <v>60</v>
      </c>
      <c r="H309" s="5">
        <f t="shared" si="14"/>
        <v>-10000</v>
      </c>
      <c r="I309" s="23">
        <f t="shared" si="13"/>
        <v>10.526315789473685</v>
      </c>
      <c r="K309" t="s">
        <v>124</v>
      </c>
      <c r="L309">
        <v>4</v>
      </c>
      <c r="M309" s="2">
        <v>475</v>
      </c>
    </row>
    <row r="310" spans="1:13" ht="12.75">
      <c r="A310"/>
      <c r="B310" s="311">
        <v>5000</v>
      </c>
      <c r="C310" s="1" t="s">
        <v>47</v>
      </c>
      <c r="D310" s="13" t="s">
        <v>10</v>
      </c>
      <c r="E310" s="1" t="s">
        <v>376</v>
      </c>
      <c r="F310" s="28" t="s">
        <v>154</v>
      </c>
      <c r="G310" s="66" t="s">
        <v>62</v>
      </c>
      <c r="H310" s="5">
        <f t="shared" si="14"/>
        <v>-15000</v>
      </c>
      <c r="I310" s="23">
        <f t="shared" si="13"/>
        <v>10.526315789473685</v>
      </c>
      <c r="K310" t="s">
        <v>124</v>
      </c>
      <c r="L310">
        <v>4</v>
      </c>
      <c r="M310" s="2">
        <v>475</v>
      </c>
    </row>
    <row r="311" spans="1:13" ht="12.75">
      <c r="A311"/>
      <c r="B311" s="311">
        <v>5000</v>
      </c>
      <c r="C311" s="1" t="s">
        <v>47</v>
      </c>
      <c r="D311" s="13" t="s">
        <v>10</v>
      </c>
      <c r="E311" s="1" t="s">
        <v>376</v>
      </c>
      <c r="F311" s="28" t="s">
        <v>154</v>
      </c>
      <c r="G311" s="66" t="s">
        <v>64</v>
      </c>
      <c r="H311" s="5">
        <f t="shared" si="14"/>
        <v>-20000</v>
      </c>
      <c r="I311" s="23">
        <f t="shared" si="13"/>
        <v>10.526315789473685</v>
      </c>
      <c r="K311" t="s">
        <v>124</v>
      </c>
      <c r="L311">
        <v>4</v>
      </c>
      <c r="M311" s="2">
        <v>475</v>
      </c>
    </row>
    <row r="312" spans="1:13" s="58" customFormat="1" ht="12.75">
      <c r="A312" s="12"/>
      <c r="B312" s="319">
        <f>SUM(B308:B311)</f>
        <v>20000</v>
      </c>
      <c r="C312" s="12" t="s">
        <v>47</v>
      </c>
      <c r="D312" s="12"/>
      <c r="E312" s="12"/>
      <c r="F312" s="19"/>
      <c r="G312" s="19"/>
      <c r="H312" s="55">
        <v>0</v>
      </c>
      <c r="I312" s="57">
        <f t="shared" si="13"/>
        <v>42.10526315789474</v>
      </c>
      <c r="M312" s="2">
        <v>475</v>
      </c>
    </row>
    <row r="313" spans="1:13" ht="12.75">
      <c r="A313"/>
      <c r="B313" s="311"/>
      <c r="C313"/>
      <c r="D313" s="13"/>
      <c r="E313"/>
      <c r="F313"/>
      <c r="G313"/>
      <c r="H313" s="5">
        <f t="shared" si="14"/>
        <v>0</v>
      </c>
      <c r="I313" s="23">
        <f t="shared" si="13"/>
        <v>0</v>
      </c>
      <c r="M313" s="2">
        <v>475</v>
      </c>
    </row>
    <row r="314" spans="1:13" ht="12.75">
      <c r="A314"/>
      <c r="B314" s="218"/>
      <c r="C314"/>
      <c r="D314" s="13"/>
      <c r="E314"/>
      <c r="F314"/>
      <c r="G314"/>
      <c r="H314" s="5">
        <f t="shared" si="14"/>
        <v>0</v>
      </c>
      <c r="I314" s="23">
        <f t="shared" si="13"/>
        <v>0</v>
      </c>
      <c r="M314" s="2">
        <v>475</v>
      </c>
    </row>
    <row r="315" spans="1:13" ht="12.75">
      <c r="A315" s="13"/>
      <c r="B315" s="211">
        <v>2000</v>
      </c>
      <c r="C315" s="13" t="s">
        <v>49</v>
      </c>
      <c r="D315" s="13" t="s">
        <v>10</v>
      </c>
      <c r="E315" s="13" t="s">
        <v>376</v>
      </c>
      <c r="F315" s="66" t="s">
        <v>147</v>
      </c>
      <c r="G315" s="32" t="s">
        <v>42</v>
      </c>
      <c r="H315" s="5">
        <f t="shared" si="14"/>
        <v>-2000</v>
      </c>
      <c r="I315" s="23">
        <f t="shared" si="13"/>
        <v>4.2105263157894735</v>
      </c>
      <c r="J315" s="16"/>
      <c r="K315" s="16" t="s">
        <v>124</v>
      </c>
      <c r="L315" s="16">
        <v>4</v>
      </c>
      <c r="M315" s="2">
        <v>475</v>
      </c>
    </row>
    <row r="316" spans="1:13" ht="12.75">
      <c r="A316" s="13"/>
      <c r="B316" s="211">
        <v>2000</v>
      </c>
      <c r="C316" s="13" t="s">
        <v>49</v>
      </c>
      <c r="D316" s="13" t="s">
        <v>10</v>
      </c>
      <c r="E316" s="13" t="s">
        <v>376</v>
      </c>
      <c r="F316" s="66" t="s">
        <v>147</v>
      </c>
      <c r="G316" s="32" t="s">
        <v>58</v>
      </c>
      <c r="H316" s="5">
        <f t="shared" si="14"/>
        <v>-4000</v>
      </c>
      <c r="I316" s="23">
        <f t="shared" si="13"/>
        <v>4.2105263157894735</v>
      </c>
      <c r="J316" s="16"/>
      <c r="K316" s="16" t="s">
        <v>124</v>
      </c>
      <c r="L316" s="16">
        <v>4</v>
      </c>
      <c r="M316" s="2">
        <v>475</v>
      </c>
    </row>
    <row r="317" spans="1:256" ht="12.75">
      <c r="A317" s="13"/>
      <c r="B317" s="211">
        <v>2000</v>
      </c>
      <c r="C317" s="13" t="s">
        <v>49</v>
      </c>
      <c r="D317" s="13" t="s">
        <v>10</v>
      </c>
      <c r="E317" s="13" t="s">
        <v>376</v>
      </c>
      <c r="F317" s="66" t="s">
        <v>147</v>
      </c>
      <c r="G317" s="32" t="s">
        <v>60</v>
      </c>
      <c r="H317" s="5">
        <f t="shared" si="14"/>
        <v>-6000</v>
      </c>
      <c r="I317" s="23">
        <f t="shared" si="13"/>
        <v>4.2105263157894735</v>
      </c>
      <c r="J317" s="16"/>
      <c r="K317" s="16" t="s">
        <v>124</v>
      </c>
      <c r="L317" s="16">
        <v>4</v>
      </c>
      <c r="M317" s="2">
        <v>475</v>
      </c>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c r="EK317" s="16"/>
      <c r="EL317" s="16"/>
      <c r="EM317" s="16"/>
      <c r="EN317" s="16"/>
      <c r="EO317" s="16"/>
      <c r="EP317" s="16"/>
      <c r="EQ317" s="16"/>
      <c r="ER317" s="16"/>
      <c r="ES317" s="16"/>
      <c r="ET317" s="16"/>
      <c r="EU317" s="16"/>
      <c r="EV317" s="16"/>
      <c r="EW317" s="16"/>
      <c r="EX317" s="16"/>
      <c r="EY317" s="16"/>
      <c r="EZ317" s="16"/>
      <c r="FA317" s="16"/>
      <c r="FB317" s="16"/>
      <c r="FC317" s="16"/>
      <c r="FD317" s="16"/>
      <c r="FE317" s="16"/>
      <c r="FF317" s="16"/>
      <c r="FG317" s="16"/>
      <c r="FH317" s="16"/>
      <c r="FI317" s="16"/>
      <c r="FJ317" s="16"/>
      <c r="FK317" s="16"/>
      <c r="FL317" s="16"/>
      <c r="FM317" s="16"/>
      <c r="FN317" s="16"/>
      <c r="FO317" s="16"/>
      <c r="FP317" s="16"/>
      <c r="FQ317" s="16"/>
      <c r="FR317" s="16"/>
      <c r="FS317" s="16"/>
      <c r="FT317" s="16"/>
      <c r="FU317" s="16"/>
      <c r="FV317" s="16"/>
      <c r="FW317" s="16"/>
      <c r="FX317" s="16"/>
      <c r="FY317" s="16"/>
      <c r="FZ317" s="16"/>
      <c r="GA317" s="16"/>
      <c r="GB317" s="16"/>
      <c r="GC317" s="16"/>
      <c r="GD317" s="16"/>
      <c r="GE317" s="16"/>
      <c r="GF317" s="16"/>
      <c r="GG317" s="16"/>
      <c r="GH317" s="16"/>
      <c r="GI317" s="16"/>
      <c r="GJ317" s="16"/>
      <c r="GK317" s="16"/>
      <c r="GL317" s="16"/>
      <c r="GM317" s="16"/>
      <c r="GN317" s="16"/>
      <c r="GO317" s="16"/>
      <c r="GP317" s="16"/>
      <c r="GQ317" s="16"/>
      <c r="GR317" s="16"/>
      <c r="GS317" s="16"/>
      <c r="GT317" s="16"/>
      <c r="GU317" s="16"/>
      <c r="GV317" s="16"/>
      <c r="GW317" s="16"/>
      <c r="GX317" s="16"/>
      <c r="GY317" s="16"/>
      <c r="GZ317" s="16"/>
      <c r="HA317" s="16"/>
      <c r="HB317" s="16"/>
      <c r="HC317" s="16"/>
      <c r="HD317" s="16"/>
      <c r="HE317" s="16"/>
      <c r="HF317" s="16"/>
      <c r="HG317" s="16"/>
      <c r="HH317" s="16"/>
      <c r="HI317" s="16"/>
      <c r="HJ317" s="16"/>
      <c r="HK317" s="16"/>
      <c r="HL317" s="16"/>
      <c r="HM317" s="16"/>
      <c r="HN317" s="16"/>
      <c r="HO317" s="16"/>
      <c r="HP317" s="16"/>
      <c r="HQ317" s="16"/>
      <c r="HR317" s="16"/>
      <c r="HS317" s="16"/>
      <c r="HT317" s="16"/>
      <c r="HU317" s="16"/>
      <c r="HV317" s="16"/>
      <c r="HW317" s="16"/>
      <c r="HX317" s="16"/>
      <c r="HY317" s="16"/>
      <c r="HZ317" s="16"/>
      <c r="IA317" s="16"/>
      <c r="IB317" s="16"/>
      <c r="IC317" s="16"/>
      <c r="ID317" s="16"/>
      <c r="IE317" s="16"/>
      <c r="IF317" s="16"/>
      <c r="IG317" s="16"/>
      <c r="IH317" s="16"/>
      <c r="II317" s="16"/>
      <c r="IJ317" s="16"/>
      <c r="IK317" s="16"/>
      <c r="IL317" s="16"/>
      <c r="IM317" s="16"/>
      <c r="IN317" s="16"/>
      <c r="IO317" s="16"/>
      <c r="IP317" s="16"/>
      <c r="IQ317" s="16"/>
      <c r="IR317" s="16"/>
      <c r="IS317" s="16"/>
      <c r="IT317" s="16"/>
      <c r="IU317" s="16"/>
      <c r="IV317" s="16"/>
    </row>
    <row r="318" spans="1:256" ht="12.75">
      <c r="A318" s="13"/>
      <c r="B318" s="211">
        <v>2000</v>
      </c>
      <c r="C318" s="13" t="s">
        <v>49</v>
      </c>
      <c r="D318" s="13" t="s">
        <v>10</v>
      </c>
      <c r="E318" s="13" t="s">
        <v>376</v>
      </c>
      <c r="F318" s="66" t="s">
        <v>147</v>
      </c>
      <c r="G318" s="32" t="s">
        <v>62</v>
      </c>
      <c r="H318" s="5">
        <f t="shared" si="14"/>
        <v>-8000</v>
      </c>
      <c r="I318" s="23">
        <f t="shared" si="13"/>
        <v>4.2105263157894735</v>
      </c>
      <c r="J318" s="16"/>
      <c r="K318" s="16" t="s">
        <v>124</v>
      </c>
      <c r="L318" s="16">
        <v>4</v>
      </c>
      <c r="M318" s="2">
        <v>475</v>
      </c>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c r="EQ318" s="16"/>
      <c r="ER318" s="16"/>
      <c r="ES318" s="16"/>
      <c r="ET318" s="16"/>
      <c r="EU318" s="16"/>
      <c r="EV318" s="16"/>
      <c r="EW318" s="16"/>
      <c r="EX318" s="16"/>
      <c r="EY318" s="16"/>
      <c r="EZ318" s="16"/>
      <c r="FA318" s="16"/>
      <c r="FB318" s="16"/>
      <c r="FC318" s="16"/>
      <c r="FD318" s="16"/>
      <c r="FE318" s="16"/>
      <c r="FF318" s="16"/>
      <c r="FG318" s="16"/>
      <c r="FH318" s="16"/>
      <c r="FI318" s="16"/>
      <c r="FJ318" s="16"/>
      <c r="FK318" s="16"/>
      <c r="FL318" s="16"/>
      <c r="FM318" s="16"/>
      <c r="FN318" s="16"/>
      <c r="FO318" s="16"/>
      <c r="FP318" s="16"/>
      <c r="FQ318" s="16"/>
      <c r="FR318" s="16"/>
      <c r="FS318" s="16"/>
      <c r="FT318" s="16"/>
      <c r="FU318" s="16"/>
      <c r="FV318" s="16"/>
      <c r="FW318" s="16"/>
      <c r="FX318" s="16"/>
      <c r="FY318" s="16"/>
      <c r="FZ318" s="16"/>
      <c r="GA318" s="16"/>
      <c r="GB318" s="16"/>
      <c r="GC318" s="16"/>
      <c r="GD318" s="16"/>
      <c r="GE318" s="16"/>
      <c r="GF318" s="16"/>
      <c r="GG318" s="16"/>
      <c r="GH318" s="16"/>
      <c r="GI318" s="16"/>
      <c r="GJ318" s="16"/>
      <c r="GK318" s="16"/>
      <c r="GL318" s="16"/>
      <c r="GM318" s="16"/>
      <c r="GN318" s="16"/>
      <c r="GO318" s="16"/>
      <c r="GP318" s="16"/>
      <c r="GQ318" s="16"/>
      <c r="GR318" s="16"/>
      <c r="GS318" s="16"/>
      <c r="GT318" s="16"/>
      <c r="GU318" s="16"/>
      <c r="GV318" s="16"/>
      <c r="GW318" s="16"/>
      <c r="GX318" s="16"/>
      <c r="GY318" s="16"/>
      <c r="GZ318" s="16"/>
      <c r="HA318" s="16"/>
      <c r="HB318" s="16"/>
      <c r="HC318" s="16"/>
      <c r="HD318" s="16"/>
      <c r="HE318" s="16"/>
      <c r="HF318" s="16"/>
      <c r="HG318" s="16"/>
      <c r="HH318" s="16"/>
      <c r="HI318" s="16"/>
      <c r="HJ318" s="16"/>
      <c r="HK318" s="16"/>
      <c r="HL318" s="16"/>
      <c r="HM318" s="16"/>
      <c r="HN318" s="16"/>
      <c r="HO318" s="16"/>
      <c r="HP318" s="16"/>
      <c r="HQ318" s="16"/>
      <c r="HR318" s="16"/>
      <c r="HS318" s="16"/>
      <c r="HT318" s="16"/>
      <c r="HU318" s="16"/>
      <c r="HV318" s="16"/>
      <c r="HW318" s="16"/>
      <c r="HX318" s="16"/>
      <c r="HY318" s="16"/>
      <c r="HZ318" s="16"/>
      <c r="IA318" s="16"/>
      <c r="IB318" s="16"/>
      <c r="IC318" s="16"/>
      <c r="ID318" s="16"/>
      <c r="IE318" s="16"/>
      <c r="IF318" s="16"/>
      <c r="IG318" s="16"/>
      <c r="IH318" s="16"/>
      <c r="II318" s="16"/>
      <c r="IJ318" s="16"/>
      <c r="IK318" s="16"/>
      <c r="IL318" s="16"/>
      <c r="IM318" s="16"/>
      <c r="IN318" s="16"/>
      <c r="IO318" s="16"/>
      <c r="IP318" s="16"/>
      <c r="IQ318" s="16"/>
      <c r="IR318" s="16"/>
      <c r="IS318" s="16"/>
      <c r="IT318" s="16"/>
      <c r="IU318" s="16"/>
      <c r="IV318" s="16"/>
    </row>
    <row r="319" spans="1:256" ht="12.75">
      <c r="A319" s="13"/>
      <c r="B319" s="211">
        <v>2000</v>
      </c>
      <c r="C319" s="13" t="s">
        <v>49</v>
      </c>
      <c r="D319" s="13" t="s">
        <v>10</v>
      </c>
      <c r="E319" s="13" t="s">
        <v>376</v>
      </c>
      <c r="F319" s="66" t="s">
        <v>147</v>
      </c>
      <c r="G319" s="32" t="s">
        <v>64</v>
      </c>
      <c r="H319" s="5">
        <f t="shared" si="14"/>
        <v>-10000</v>
      </c>
      <c r="I319" s="23">
        <f t="shared" si="13"/>
        <v>4.2105263157894735</v>
      </c>
      <c r="J319" s="16"/>
      <c r="K319" s="16" t="s">
        <v>124</v>
      </c>
      <c r="L319" s="16">
        <v>4</v>
      </c>
      <c r="M319" s="2">
        <v>475</v>
      </c>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c r="EQ319" s="16"/>
      <c r="ER319" s="16"/>
      <c r="ES319" s="16"/>
      <c r="ET319" s="16"/>
      <c r="EU319" s="16"/>
      <c r="EV319" s="16"/>
      <c r="EW319" s="16"/>
      <c r="EX319" s="16"/>
      <c r="EY319" s="16"/>
      <c r="EZ319" s="16"/>
      <c r="FA319" s="16"/>
      <c r="FB319" s="16"/>
      <c r="FC319" s="16"/>
      <c r="FD319" s="16"/>
      <c r="FE319" s="16"/>
      <c r="FF319" s="16"/>
      <c r="FG319" s="16"/>
      <c r="FH319" s="16"/>
      <c r="FI319" s="16"/>
      <c r="FJ319" s="16"/>
      <c r="FK319" s="16"/>
      <c r="FL319" s="16"/>
      <c r="FM319" s="16"/>
      <c r="FN319" s="16"/>
      <c r="FO319" s="16"/>
      <c r="FP319" s="16"/>
      <c r="FQ319" s="16"/>
      <c r="FR319" s="16"/>
      <c r="FS319" s="16"/>
      <c r="FT319" s="16"/>
      <c r="FU319" s="16"/>
      <c r="FV319" s="16"/>
      <c r="FW319" s="16"/>
      <c r="FX319" s="16"/>
      <c r="FY319" s="16"/>
      <c r="FZ319" s="16"/>
      <c r="GA319" s="16"/>
      <c r="GB319" s="16"/>
      <c r="GC319" s="16"/>
      <c r="GD319" s="16"/>
      <c r="GE319" s="16"/>
      <c r="GF319" s="16"/>
      <c r="GG319" s="16"/>
      <c r="GH319" s="16"/>
      <c r="GI319" s="16"/>
      <c r="GJ319" s="16"/>
      <c r="GK319" s="16"/>
      <c r="GL319" s="16"/>
      <c r="GM319" s="16"/>
      <c r="GN319" s="16"/>
      <c r="GO319" s="16"/>
      <c r="GP319" s="16"/>
      <c r="GQ319" s="16"/>
      <c r="GR319" s="16"/>
      <c r="GS319" s="16"/>
      <c r="GT319" s="16"/>
      <c r="GU319" s="16"/>
      <c r="GV319" s="16"/>
      <c r="GW319" s="16"/>
      <c r="GX319" s="16"/>
      <c r="GY319" s="16"/>
      <c r="GZ319" s="16"/>
      <c r="HA319" s="16"/>
      <c r="HB319" s="16"/>
      <c r="HC319" s="16"/>
      <c r="HD319" s="16"/>
      <c r="HE319" s="16"/>
      <c r="HF319" s="16"/>
      <c r="HG319" s="16"/>
      <c r="HH319" s="16"/>
      <c r="HI319" s="16"/>
      <c r="HJ319" s="16"/>
      <c r="HK319" s="16"/>
      <c r="HL319" s="16"/>
      <c r="HM319" s="16"/>
      <c r="HN319" s="16"/>
      <c r="HO319" s="16"/>
      <c r="HP319" s="16"/>
      <c r="HQ319" s="16"/>
      <c r="HR319" s="16"/>
      <c r="HS319" s="16"/>
      <c r="HT319" s="16"/>
      <c r="HU319" s="16"/>
      <c r="HV319" s="16"/>
      <c r="HW319" s="16"/>
      <c r="HX319" s="16"/>
      <c r="HY319" s="16"/>
      <c r="HZ319" s="16"/>
      <c r="IA319" s="16"/>
      <c r="IB319" s="16"/>
      <c r="IC319" s="16"/>
      <c r="ID319" s="16"/>
      <c r="IE319" s="16"/>
      <c r="IF319" s="16"/>
      <c r="IG319" s="16"/>
      <c r="IH319" s="16"/>
      <c r="II319" s="16"/>
      <c r="IJ319" s="16"/>
      <c r="IK319" s="16"/>
      <c r="IL319" s="16"/>
      <c r="IM319" s="16"/>
      <c r="IN319" s="16"/>
      <c r="IO319" s="16"/>
      <c r="IP319" s="16"/>
      <c r="IQ319" s="16"/>
      <c r="IR319" s="16"/>
      <c r="IS319" s="16"/>
      <c r="IT319" s="16"/>
      <c r="IU319" s="16"/>
      <c r="IV319" s="16"/>
    </row>
    <row r="320" spans="1:256" s="58" customFormat="1" ht="12.75">
      <c r="A320" s="12"/>
      <c r="B320" s="319">
        <f>SUM(B315:B319)</f>
        <v>10000</v>
      </c>
      <c r="C320" s="56" t="s">
        <v>49</v>
      </c>
      <c r="D320" s="12"/>
      <c r="E320" s="12"/>
      <c r="F320" s="19"/>
      <c r="G320" s="19"/>
      <c r="H320" s="55">
        <v>0</v>
      </c>
      <c r="I320" s="57">
        <f t="shared" si="13"/>
        <v>21.05263157894737</v>
      </c>
      <c r="M320" s="2">
        <v>475</v>
      </c>
      <c r="IV320" s="58">
        <v>500</v>
      </c>
    </row>
    <row r="321" spans="1:13" ht="12.75">
      <c r="A321"/>
      <c r="B321" s="218"/>
      <c r="C321"/>
      <c r="D321" s="13"/>
      <c r="E321"/>
      <c r="F321"/>
      <c r="G321"/>
      <c r="H321" s="5">
        <f t="shared" si="14"/>
        <v>0</v>
      </c>
      <c r="I321" s="23">
        <f t="shared" si="13"/>
        <v>0</v>
      </c>
      <c r="M321" s="2">
        <v>475</v>
      </c>
    </row>
    <row r="322" spans="1:13" ht="12.75">
      <c r="A322"/>
      <c r="B322" s="218"/>
      <c r="C322"/>
      <c r="D322" s="13"/>
      <c r="E322"/>
      <c r="F322"/>
      <c r="G322"/>
      <c r="H322" s="5">
        <f t="shared" si="14"/>
        <v>0</v>
      </c>
      <c r="I322" s="23">
        <f t="shared" si="13"/>
        <v>0</v>
      </c>
      <c r="M322" s="2">
        <v>475</v>
      </c>
    </row>
    <row r="323" spans="1:256" ht="12.75">
      <c r="A323" s="16"/>
      <c r="B323" s="311">
        <v>1500</v>
      </c>
      <c r="C323" s="1" t="s">
        <v>374</v>
      </c>
      <c r="D323" s="13" t="s">
        <v>10</v>
      </c>
      <c r="E323" s="1" t="s">
        <v>274</v>
      </c>
      <c r="F323" s="66" t="s">
        <v>147</v>
      </c>
      <c r="G323" s="66" t="s">
        <v>58</v>
      </c>
      <c r="H323" s="5">
        <f t="shared" si="14"/>
        <v>-1500</v>
      </c>
      <c r="I323" s="23">
        <f t="shared" si="13"/>
        <v>3.1578947368421053</v>
      </c>
      <c r="K323" t="s">
        <v>124</v>
      </c>
      <c r="L323">
        <v>4</v>
      </c>
      <c r="M323" s="2">
        <v>475</v>
      </c>
      <c r="IV323" s="1">
        <v>503</v>
      </c>
    </row>
    <row r="324" spans="1:256" ht="12.75">
      <c r="A324"/>
      <c r="B324" s="311">
        <v>1500</v>
      </c>
      <c r="C324" s="1" t="s">
        <v>374</v>
      </c>
      <c r="D324" s="13" t="s">
        <v>10</v>
      </c>
      <c r="E324" s="1" t="s">
        <v>274</v>
      </c>
      <c r="F324" s="66" t="s">
        <v>147</v>
      </c>
      <c r="G324" s="66" t="s">
        <v>60</v>
      </c>
      <c r="H324" s="5">
        <f t="shared" si="14"/>
        <v>-3000</v>
      </c>
      <c r="I324" s="23">
        <f t="shared" si="13"/>
        <v>3.1578947368421053</v>
      </c>
      <c r="K324" t="s">
        <v>124</v>
      </c>
      <c r="L324">
        <v>4</v>
      </c>
      <c r="M324" s="2">
        <v>475</v>
      </c>
      <c r="IV324" s="1"/>
    </row>
    <row r="325" spans="1:256" s="58" customFormat="1" ht="12.75">
      <c r="A325" s="12"/>
      <c r="B325" s="319">
        <f>SUM(B323:B324)</f>
        <v>3000</v>
      </c>
      <c r="C325" s="12"/>
      <c r="D325" s="12"/>
      <c r="E325" s="56" t="s">
        <v>274</v>
      </c>
      <c r="F325" s="19"/>
      <c r="G325" s="12"/>
      <c r="H325" s="55">
        <v>0</v>
      </c>
      <c r="I325" s="57">
        <f t="shared" si="13"/>
        <v>6.315789473684211</v>
      </c>
      <c r="M325" s="2">
        <v>475</v>
      </c>
      <c r="IV325" s="12">
        <v>3506</v>
      </c>
    </row>
    <row r="326" spans="2:13" ht="12.75">
      <c r="B326" s="311"/>
      <c r="H326" s="5">
        <v>0</v>
      </c>
      <c r="I326" s="23">
        <f t="shared" si="13"/>
        <v>0</v>
      </c>
      <c r="M326" s="2">
        <v>475</v>
      </c>
    </row>
    <row r="327" spans="2:13" ht="12.75">
      <c r="B327" s="311"/>
      <c r="H327" s="5">
        <f>H326-B327</f>
        <v>0</v>
      </c>
      <c r="I327" s="23">
        <f aca="true" t="shared" si="15" ref="I327:I388">+B327/M327</f>
        <v>0</v>
      </c>
      <c r="M327" s="2">
        <v>475</v>
      </c>
    </row>
    <row r="328" spans="2:13" ht="12.75">
      <c r="B328" s="311"/>
      <c r="H328" s="5">
        <f>H327-B328</f>
        <v>0</v>
      </c>
      <c r="I328" s="23">
        <f t="shared" si="15"/>
        <v>0</v>
      </c>
      <c r="M328" s="2">
        <v>475</v>
      </c>
    </row>
    <row r="329" spans="2:13" ht="12.75">
      <c r="B329" s="311"/>
      <c r="H329" s="5">
        <f>H328-B329</f>
        <v>0</v>
      </c>
      <c r="I329" s="23">
        <f t="shared" si="15"/>
        <v>0</v>
      </c>
      <c r="M329" s="2">
        <v>475</v>
      </c>
    </row>
    <row r="330" spans="1:256" s="64" customFormat="1" ht="12.75">
      <c r="A330" s="59"/>
      <c r="B330" s="388">
        <f>+B340+B355+B363+B371+B379+B386</f>
        <v>93100</v>
      </c>
      <c r="C330" s="59" t="s">
        <v>369</v>
      </c>
      <c r="D330" s="59" t="s">
        <v>378</v>
      </c>
      <c r="E330" s="59" t="s">
        <v>159</v>
      </c>
      <c r="F330" s="61" t="s">
        <v>160</v>
      </c>
      <c r="G330" s="62" t="s">
        <v>373</v>
      </c>
      <c r="H330" s="60"/>
      <c r="I330" s="63">
        <f t="shared" si="15"/>
        <v>196</v>
      </c>
      <c r="M330" s="2">
        <v>475</v>
      </c>
      <c r="IV330" s="59">
        <v>55910.6</v>
      </c>
    </row>
    <row r="331" spans="2:13" ht="12.75">
      <c r="B331" s="311"/>
      <c r="H331" s="5">
        <f>H330-B331</f>
        <v>0</v>
      </c>
      <c r="I331" s="23">
        <f t="shared" si="15"/>
        <v>0</v>
      </c>
      <c r="M331" s="2">
        <v>475</v>
      </c>
    </row>
    <row r="332" spans="2:13" ht="12.75">
      <c r="B332" s="311">
        <v>2500</v>
      </c>
      <c r="C332" s="1" t="s">
        <v>11</v>
      </c>
      <c r="D332" s="1" t="s">
        <v>10</v>
      </c>
      <c r="E332" s="1" t="s">
        <v>161</v>
      </c>
      <c r="F332" s="28" t="s">
        <v>162</v>
      </c>
      <c r="G332" s="28" t="s">
        <v>35</v>
      </c>
      <c r="H332" s="5">
        <v>-290500</v>
      </c>
      <c r="I332" s="23">
        <v>5</v>
      </c>
      <c r="K332" t="s">
        <v>11</v>
      </c>
      <c r="L332">
        <v>5</v>
      </c>
      <c r="M332" s="2">
        <v>475</v>
      </c>
    </row>
    <row r="333" spans="2:13" ht="12.75">
      <c r="B333" s="311">
        <v>2000</v>
      </c>
      <c r="C333" s="1" t="s">
        <v>11</v>
      </c>
      <c r="D333" s="1" t="s">
        <v>10</v>
      </c>
      <c r="E333" s="1" t="s">
        <v>12</v>
      </c>
      <c r="F333" s="28" t="s">
        <v>163</v>
      </c>
      <c r="G333" s="28" t="s">
        <v>58</v>
      </c>
      <c r="H333" s="5">
        <v>-434000</v>
      </c>
      <c r="I333" s="23">
        <v>4</v>
      </c>
      <c r="K333" t="s">
        <v>11</v>
      </c>
      <c r="L333">
        <v>5</v>
      </c>
      <c r="M333" s="2">
        <v>475</v>
      </c>
    </row>
    <row r="334" spans="2:13" ht="12.75">
      <c r="B334" s="311">
        <v>2000</v>
      </c>
      <c r="C334" s="1" t="s">
        <v>11</v>
      </c>
      <c r="D334" s="1" t="s">
        <v>10</v>
      </c>
      <c r="E334" s="1" t="s">
        <v>12</v>
      </c>
      <c r="F334" s="28" t="s">
        <v>164</v>
      </c>
      <c r="G334" s="28" t="s">
        <v>60</v>
      </c>
      <c r="H334" s="5">
        <v>-488000</v>
      </c>
      <c r="I334" s="23">
        <v>4</v>
      </c>
      <c r="K334" t="s">
        <v>11</v>
      </c>
      <c r="L334">
        <v>5</v>
      </c>
      <c r="M334" s="2">
        <v>475</v>
      </c>
    </row>
    <row r="335" spans="2:13" ht="12.75">
      <c r="B335" s="311">
        <v>2000</v>
      </c>
      <c r="C335" s="1" t="s">
        <v>11</v>
      </c>
      <c r="D335" s="1" t="s">
        <v>10</v>
      </c>
      <c r="E335" s="1" t="s">
        <v>12</v>
      </c>
      <c r="F335" s="28" t="s">
        <v>165</v>
      </c>
      <c r="G335" s="28" t="s">
        <v>62</v>
      </c>
      <c r="H335" s="5">
        <v>-557500</v>
      </c>
      <c r="I335" s="23">
        <v>4</v>
      </c>
      <c r="K335" t="s">
        <v>11</v>
      </c>
      <c r="L335">
        <v>5</v>
      </c>
      <c r="M335" s="2">
        <v>475</v>
      </c>
    </row>
    <row r="336" spans="2:13" ht="12.75">
      <c r="B336" s="311">
        <v>4000</v>
      </c>
      <c r="C336" s="1" t="s">
        <v>11</v>
      </c>
      <c r="D336" s="1" t="s">
        <v>10</v>
      </c>
      <c r="E336" s="1" t="s">
        <v>12</v>
      </c>
      <c r="F336" s="28" t="s">
        <v>166</v>
      </c>
      <c r="G336" s="28" t="s">
        <v>64</v>
      </c>
      <c r="H336" s="5">
        <v>-609000</v>
      </c>
      <c r="I336" s="23">
        <v>8</v>
      </c>
      <c r="K336" t="s">
        <v>11</v>
      </c>
      <c r="L336">
        <v>5</v>
      </c>
      <c r="M336" s="2">
        <v>475</v>
      </c>
    </row>
    <row r="337" spans="2:13" ht="12.75">
      <c r="B337" s="311">
        <v>3000</v>
      </c>
      <c r="C337" s="1" t="s">
        <v>11</v>
      </c>
      <c r="D337" s="1" t="s">
        <v>10</v>
      </c>
      <c r="E337" s="1" t="s">
        <v>12</v>
      </c>
      <c r="F337" s="28" t="s">
        <v>167</v>
      </c>
      <c r="G337" s="28" t="s">
        <v>66</v>
      </c>
      <c r="H337" s="5">
        <v>-619500</v>
      </c>
      <c r="I337" s="23">
        <v>6</v>
      </c>
      <c r="K337" t="s">
        <v>11</v>
      </c>
      <c r="L337">
        <v>5</v>
      </c>
      <c r="M337" s="2">
        <v>475</v>
      </c>
    </row>
    <row r="338" spans="2:13" ht="12.75">
      <c r="B338" s="311">
        <v>3000</v>
      </c>
      <c r="C338" s="1" t="s">
        <v>11</v>
      </c>
      <c r="D338" s="1" t="s">
        <v>10</v>
      </c>
      <c r="E338" s="1" t="s">
        <v>12</v>
      </c>
      <c r="F338" s="28" t="s">
        <v>168</v>
      </c>
      <c r="G338" s="28" t="s">
        <v>68</v>
      </c>
      <c r="H338" s="5">
        <v>-655000</v>
      </c>
      <c r="I338" s="23">
        <v>6</v>
      </c>
      <c r="K338" t="s">
        <v>11</v>
      </c>
      <c r="L338">
        <v>5</v>
      </c>
      <c r="M338" s="2">
        <v>475</v>
      </c>
    </row>
    <row r="339" spans="2:13" ht="12.75">
      <c r="B339" s="311">
        <v>3000</v>
      </c>
      <c r="C339" s="1" t="s">
        <v>11</v>
      </c>
      <c r="D339" s="1" t="s">
        <v>10</v>
      </c>
      <c r="E339" s="1" t="s">
        <v>12</v>
      </c>
      <c r="F339" s="28" t="s">
        <v>169</v>
      </c>
      <c r="G339" s="28" t="s">
        <v>73</v>
      </c>
      <c r="H339" s="5">
        <v>-728000</v>
      </c>
      <c r="I339" s="23">
        <v>6</v>
      </c>
      <c r="K339" t="s">
        <v>11</v>
      </c>
      <c r="L339">
        <v>5</v>
      </c>
      <c r="M339" s="2">
        <v>475</v>
      </c>
    </row>
    <row r="340" spans="1:13" s="58" customFormat="1" ht="12.75">
      <c r="A340" s="12"/>
      <c r="B340" s="319">
        <f>SUM(B332:B339)</f>
        <v>21500</v>
      </c>
      <c r="C340" s="12" t="s">
        <v>11</v>
      </c>
      <c r="D340" s="12"/>
      <c r="E340" s="12"/>
      <c r="F340" s="19"/>
      <c r="G340" s="19"/>
      <c r="H340" s="55">
        <v>0</v>
      </c>
      <c r="I340" s="57">
        <f t="shared" si="15"/>
        <v>45.26315789473684</v>
      </c>
      <c r="M340" s="2">
        <v>475</v>
      </c>
    </row>
    <row r="341" spans="2:13" ht="12.75">
      <c r="B341" s="311"/>
      <c r="H341" s="5">
        <f aca="true" t="shared" si="16" ref="H341:H348">H340-B341</f>
        <v>0</v>
      </c>
      <c r="I341" s="23">
        <f t="shared" si="15"/>
        <v>0</v>
      </c>
      <c r="M341" s="2">
        <v>475</v>
      </c>
    </row>
    <row r="342" spans="2:13" ht="12.75">
      <c r="B342" s="311"/>
      <c r="H342" s="5">
        <f t="shared" si="16"/>
        <v>0</v>
      </c>
      <c r="I342" s="23">
        <f t="shared" si="15"/>
        <v>0</v>
      </c>
      <c r="M342" s="2">
        <v>475</v>
      </c>
    </row>
    <row r="343" spans="2:13" ht="12.75">
      <c r="B343" s="311">
        <v>5000</v>
      </c>
      <c r="C343" s="1" t="s">
        <v>170</v>
      </c>
      <c r="D343" s="13" t="s">
        <v>10</v>
      </c>
      <c r="E343" s="1" t="s">
        <v>376</v>
      </c>
      <c r="F343" s="28" t="s">
        <v>171</v>
      </c>
      <c r="G343" s="28" t="s">
        <v>42</v>
      </c>
      <c r="H343" s="5">
        <f t="shared" si="16"/>
        <v>-5000</v>
      </c>
      <c r="I343" s="23">
        <f t="shared" si="15"/>
        <v>10.526315789473685</v>
      </c>
      <c r="K343" t="s">
        <v>12</v>
      </c>
      <c r="L343">
        <v>5</v>
      </c>
      <c r="M343" s="2">
        <v>475</v>
      </c>
    </row>
    <row r="344" spans="2:13" ht="12.75">
      <c r="B344" s="311">
        <v>1000</v>
      </c>
      <c r="C344" s="1" t="s">
        <v>172</v>
      </c>
      <c r="D344" s="13" t="s">
        <v>10</v>
      </c>
      <c r="E344" s="1" t="s">
        <v>376</v>
      </c>
      <c r="F344" s="28" t="s">
        <v>171</v>
      </c>
      <c r="G344" s="28" t="s">
        <v>58</v>
      </c>
      <c r="H344" s="5">
        <f t="shared" si="16"/>
        <v>-6000</v>
      </c>
      <c r="I344" s="23">
        <f t="shared" si="15"/>
        <v>2.1052631578947367</v>
      </c>
      <c r="K344" t="s">
        <v>12</v>
      </c>
      <c r="L344">
        <v>5</v>
      </c>
      <c r="M344" s="2">
        <v>475</v>
      </c>
    </row>
    <row r="345" spans="2:13" ht="12.75">
      <c r="B345" s="311">
        <v>1000</v>
      </c>
      <c r="C345" s="1" t="s">
        <v>173</v>
      </c>
      <c r="D345" s="13" t="s">
        <v>10</v>
      </c>
      <c r="E345" s="1" t="s">
        <v>376</v>
      </c>
      <c r="F345" s="28" t="s">
        <v>171</v>
      </c>
      <c r="G345" s="28" t="s">
        <v>58</v>
      </c>
      <c r="H345" s="5">
        <f t="shared" si="16"/>
        <v>-7000</v>
      </c>
      <c r="I345" s="23">
        <f t="shared" si="15"/>
        <v>2.1052631578947367</v>
      </c>
      <c r="K345" t="s">
        <v>12</v>
      </c>
      <c r="L345">
        <v>5</v>
      </c>
      <c r="M345" s="2">
        <v>475</v>
      </c>
    </row>
    <row r="346" spans="2:13" ht="12.75">
      <c r="B346" s="311">
        <v>1000</v>
      </c>
      <c r="C346" s="1" t="s">
        <v>174</v>
      </c>
      <c r="D346" s="13" t="s">
        <v>10</v>
      </c>
      <c r="E346" s="1" t="s">
        <v>376</v>
      </c>
      <c r="F346" s="28" t="s">
        <v>171</v>
      </c>
      <c r="G346" s="28" t="s">
        <v>60</v>
      </c>
      <c r="H346" s="5">
        <f t="shared" si="16"/>
        <v>-8000</v>
      </c>
      <c r="I346" s="23">
        <f t="shared" si="15"/>
        <v>2.1052631578947367</v>
      </c>
      <c r="K346" t="s">
        <v>12</v>
      </c>
      <c r="L346">
        <v>5</v>
      </c>
      <c r="M346" s="2">
        <v>475</v>
      </c>
    </row>
    <row r="347" spans="2:13" ht="12.75">
      <c r="B347" s="311">
        <v>1000</v>
      </c>
      <c r="C347" s="1" t="s">
        <v>175</v>
      </c>
      <c r="D347" s="13" t="s">
        <v>10</v>
      </c>
      <c r="E347" s="1" t="s">
        <v>376</v>
      </c>
      <c r="F347" s="28" t="s">
        <v>171</v>
      </c>
      <c r="G347" s="28" t="s">
        <v>60</v>
      </c>
      <c r="H347" s="5">
        <f t="shared" si="16"/>
        <v>-9000</v>
      </c>
      <c r="I347" s="23">
        <f t="shared" si="15"/>
        <v>2.1052631578947367</v>
      </c>
      <c r="K347" t="s">
        <v>12</v>
      </c>
      <c r="L347">
        <v>5</v>
      </c>
      <c r="M347" s="2">
        <v>475</v>
      </c>
    </row>
    <row r="348" spans="2:13" ht="12.75">
      <c r="B348" s="311">
        <v>2000</v>
      </c>
      <c r="C348" s="1" t="s">
        <v>176</v>
      </c>
      <c r="D348" s="13" t="s">
        <v>10</v>
      </c>
      <c r="E348" s="1" t="s">
        <v>376</v>
      </c>
      <c r="F348" s="28" t="s">
        <v>171</v>
      </c>
      <c r="G348" s="28" t="s">
        <v>62</v>
      </c>
      <c r="H348" s="5">
        <f t="shared" si="16"/>
        <v>-11000</v>
      </c>
      <c r="I348" s="23">
        <f t="shared" si="15"/>
        <v>4.2105263157894735</v>
      </c>
      <c r="K348" t="s">
        <v>12</v>
      </c>
      <c r="L348">
        <v>5</v>
      </c>
      <c r="M348" s="2">
        <v>475</v>
      </c>
    </row>
    <row r="349" spans="2:13" ht="12.75">
      <c r="B349" s="311">
        <v>2000</v>
      </c>
      <c r="C349" s="1" t="s">
        <v>177</v>
      </c>
      <c r="D349" s="13" t="s">
        <v>10</v>
      </c>
      <c r="E349" s="1" t="s">
        <v>376</v>
      </c>
      <c r="F349" s="28" t="s">
        <v>171</v>
      </c>
      <c r="G349" s="28" t="s">
        <v>62</v>
      </c>
      <c r="H349" s="5">
        <f aca="true" t="shared" si="17" ref="H349:H354">H348-B349</f>
        <v>-13000</v>
      </c>
      <c r="I349" s="23">
        <f t="shared" si="15"/>
        <v>4.2105263157894735</v>
      </c>
      <c r="K349" t="s">
        <v>12</v>
      </c>
      <c r="L349">
        <v>5</v>
      </c>
      <c r="M349" s="2">
        <v>475</v>
      </c>
    </row>
    <row r="350" spans="2:13" ht="12.75">
      <c r="B350" s="311">
        <v>2000</v>
      </c>
      <c r="C350" s="1" t="s">
        <v>178</v>
      </c>
      <c r="D350" s="13" t="s">
        <v>10</v>
      </c>
      <c r="E350" s="1" t="s">
        <v>376</v>
      </c>
      <c r="F350" s="28" t="s">
        <v>171</v>
      </c>
      <c r="G350" s="28" t="s">
        <v>64</v>
      </c>
      <c r="H350" s="5">
        <f t="shared" si="17"/>
        <v>-15000</v>
      </c>
      <c r="I350" s="23">
        <f t="shared" si="15"/>
        <v>4.2105263157894735</v>
      </c>
      <c r="K350" t="s">
        <v>12</v>
      </c>
      <c r="L350">
        <v>5</v>
      </c>
      <c r="M350" s="2">
        <v>475</v>
      </c>
    </row>
    <row r="351" spans="2:13" ht="12.75">
      <c r="B351" s="311">
        <v>2000</v>
      </c>
      <c r="C351" s="1" t="s">
        <v>179</v>
      </c>
      <c r="D351" s="13" t="s">
        <v>10</v>
      </c>
      <c r="E351" s="1" t="s">
        <v>376</v>
      </c>
      <c r="F351" s="28" t="s">
        <v>171</v>
      </c>
      <c r="G351" s="28" t="s">
        <v>64</v>
      </c>
      <c r="H351" s="5">
        <f t="shared" si="17"/>
        <v>-17000</v>
      </c>
      <c r="I351" s="23">
        <f t="shared" si="15"/>
        <v>4.2105263157894735</v>
      </c>
      <c r="K351" t="s">
        <v>12</v>
      </c>
      <c r="L351">
        <v>5</v>
      </c>
      <c r="M351" s="2">
        <v>475</v>
      </c>
    </row>
    <row r="352" spans="2:13" ht="12.75">
      <c r="B352" s="311">
        <v>5000</v>
      </c>
      <c r="C352" s="1" t="s">
        <v>180</v>
      </c>
      <c r="D352" s="13" t="s">
        <v>10</v>
      </c>
      <c r="E352" s="1" t="s">
        <v>376</v>
      </c>
      <c r="F352" s="28" t="s">
        <v>171</v>
      </c>
      <c r="G352" s="28" t="s">
        <v>66</v>
      </c>
      <c r="H352" s="5">
        <f t="shared" si="17"/>
        <v>-22000</v>
      </c>
      <c r="I352" s="23">
        <f t="shared" si="15"/>
        <v>10.526315789473685</v>
      </c>
      <c r="K352" t="s">
        <v>12</v>
      </c>
      <c r="L352">
        <v>5</v>
      </c>
      <c r="M352" s="2">
        <v>475</v>
      </c>
    </row>
    <row r="353" spans="2:13" ht="12.75">
      <c r="B353" s="311">
        <v>3500</v>
      </c>
      <c r="C353" s="1" t="s">
        <v>181</v>
      </c>
      <c r="D353" s="13" t="s">
        <v>10</v>
      </c>
      <c r="E353" s="1" t="s">
        <v>376</v>
      </c>
      <c r="F353" s="28" t="s">
        <v>171</v>
      </c>
      <c r="G353" s="28" t="s">
        <v>66</v>
      </c>
      <c r="H353" s="5">
        <f t="shared" si="17"/>
        <v>-25500</v>
      </c>
      <c r="I353" s="23">
        <f t="shared" si="15"/>
        <v>7.368421052631579</v>
      </c>
      <c r="K353" t="s">
        <v>12</v>
      </c>
      <c r="L353">
        <v>5</v>
      </c>
      <c r="M353" s="2">
        <v>475</v>
      </c>
    </row>
    <row r="354" spans="2:13" ht="12.75">
      <c r="B354" s="311">
        <v>1100</v>
      </c>
      <c r="C354" s="1" t="s">
        <v>40</v>
      </c>
      <c r="D354" s="13" t="s">
        <v>10</v>
      </c>
      <c r="E354" s="1" t="s">
        <v>376</v>
      </c>
      <c r="F354" s="28" t="s">
        <v>171</v>
      </c>
      <c r="G354" s="28" t="s">
        <v>66</v>
      </c>
      <c r="H354" s="5">
        <f t="shared" si="17"/>
        <v>-26600</v>
      </c>
      <c r="I354" s="23">
        <f t="shared" si="15"/>
        <v>2.3157894736842106</v>
      </c>
      <c r="K354" t="s">
        <v>12</v>
      </c>
      <c r="L354">
        <v>5</v>
      </c>
      <c r="M354" s="2">
        <v>475</v>
      </c>
    </row>
    <row r="355" spans="1:13" s="58" customFormat="1" ht="12.75">
      <c r="A355" s="12"/>
      <c r="B355" s="319">
        <f>SUM(B343:B354)</f>
        <v>26600</v>
      </c>
      <c r="C355" s="12" t="s">
        <v>45</v>
      </c>
      <c r="D355" s="12"/>
      <c r="E355" s="12"/>
      <c r="F355" s="19"/>
      <c r="G355" s="19"/>
      <c r="H355" s="55">
        <v>0</v>
      </c>
      <c r="I355" s="57">
        <f t="shared" si="15"/>
        <v>56</v>
      </c>
      <c r="M355" s="2">
        <v>475</v>
      </c>
    </row>
    <row r="356" spans="2:13" ht="12.75">
      <c r="B356" s="311"/>
      <c r="H356" s="5">
        <f aca="true" t="shared" si="18" ref="H356:H385">H355-B356</f>
        <v>0</v>
      </c>
      <c r="I356" s="23">
        <f t="shared" si="15"/>
        <v>0</v>
      </c>
      <c r="M356" s="2">
        <v>475</v>
      </c>
    </row>
    <row r="357" spans="2:13" ht="12.75">
      <c r="B357" s="311"/>
      <c r="H357" s="5">
        <f t="shared" si="18"/>
        <v>0</v>
      </c>
      <c r="I357" s="23">
        <f t="shared" si="15"/>
        <v>0</v>
      </c>
      <c r="M357" s="2">
        <v>475</v>
      </c>
    </row>
    <row r="358" spans="2:13" ht="12.75">
      <c r="B358" s="311">
        <v>1200</v>
      </c>
      <c r="C358" s="1" t="s">
        <v>46</v>
      </c>
      <c r="D358" s="13" t="s">
        <v>10</v>
      </c>
      <c r="E358" s="1" t="s">
        <v>271</v>
      </c>
      <c r="F358" s="28" t="s">
        <v>171</v>
      </c>
      <c r="G358" s="28" t="s">
        <v>58</v>
      </c>
      <c r="H358" s="5">
        <f t="shared" si="18"/>
        <v>-1200</v>
      </c>
      <c r="I358" s="23">
        <f t="shared" si="15"/>
        <v>2.526315789473684</v>
      </c>
      <c r="K358" t="s">
        <v>12</v>
      </c>
      <c r="L358">
        <v>5</v>
      </c>
      <c r="M358" s="2">
        <v>475</v>
      </c>
    </row>
    <row r="359" spans="2:13" ht="12.75">
      <c r="B359" s="311">
        <v>1200</v>
      </c>
      <c r="C359" s="1" t="s">
        <v>46</v>
      </c>
      <c r="D359" s="13" t="s">
        <v>10</v>
      </c>
      <c r="E359" s="1" t="s">
        <v>271</v>
      </c>
      <c r="F359" s="28" t="s">
        <v>171</v>
      </c>
      <c r="G359" s="28" t="s">
        <v>60</v>
      </c>
      <c r="H359" s="5">
        <f t="shared" si="18"/>
        <v>-2400</v>
      </c>
      <c r="I359" s="23">
        <f t="shared" si="15"/>
        <v>2.526315789473684</v>
      </c>
      <c r="K359" t="s">
        <v>12</v>
      </c>
      <c r="L359">
        <v>5</v>
      </c>
      <c r="M359" s="2">
        <v>475</v>
      </c>
    </row>
    <row r="360" spans="2:13" ht="12.75">
      <c r="B360" s="311">
        <v>1200</v>
      </c>
      <c r="C360" s="1" t="s">
        <v>46</v>
      </c>
      <c r="D360" s="13" t="s">
        <v>10</v>
      </c>
      <c r="E360" s="1" t="s">
        <v>271</v>
      </c>
      <c r="F360" s="28" t="s">
        <v>171</v>
      </c>
      <c r="G360" s="28" t="s">
        <v>62</v>
      </c>
      <c r="H360" s="5">
        <f t="shared" si="18"/>
        <v>-3600</v>
      </c>
      <c r="I360" s="23">
        <f t="shared" si="15"/>
        <v>2.526315789473684</v>
      </c>
      <c r="K360" t="s">
        <v>12</v>
      </c>
      <c r="L360">
        <v>5</v>
      </c>
      <c r="M360" s="2">
        <v>475</v>
      </c>
    </row>
    <row r="361" spans="2:13" ht="12.75">
      <c r="B361" s="311">
        <v>1200</v>
      </c>
      <c r="C361" s="1" t="s">
        <v>46</v>
      </c>
      <c r="D361" s="13" t="s">
        <v>10</v>
      </c>
      <c r="E361" s="1" t="s">
        <v>271</v>
      </c>
      <c r="F361" s="28" t="s">
        <v>171</v>
      </c>
      <c r="G361" s="28" t="s">
        <v>64</v>
      </c>
      <c r="H361" s="5">
        <f t="shared" si="18"/>
        <v>-4800</v>
      </c>
      <c r="I361" s="23">
        <f t="shared" si="15"/>
        <v>2.526315789473684</v>
      </c>
      <c r="K361" t="s">
        <v>12</v>
      </c>
      <c r="L361">
        <v>5</v>
      </c>
      <c r="M361" s="2">
        <v>475</v>
      </c>
    </row>
    <row r="362" spans="2:13" ht="12.75">
      <c r="B362" s="311">
        <v>1200</v>
      </c>
      <c r="C362" s="1" t="s">
        <v>46</v>
      </c>
      <c r="D362" s="13" t="s">
        <v>10</v>
      </c>
      <c r="E362" s="1" t="s">
        <v>271</v>
      </c>
      <c r="F362" s="28" t="s">
        <v>171</v>
      </c>
      <c r="G362" s="28" t="s">
        <v>66</v>
      </c>
      <c r="H362" s="5">
        <f t="shared" si="18"/>
        <v>-6000</v>
      </c>
      <c r="I362" s="23">
        <f t="shared" si="15"/>
        <v>2.526315789473684</v>
      </c>
      <c r="K362" t="s">
        <v>12</v>
      </c>
      <c r="L362">
        <v>5</v>
      </c>
      <c r="M362" s="2">
        <v>475</v>
      </c>
    </row>
    <row r="363" spans="1:13" s="58" customFormat="1" ht="12.75">
      <c r="A363" s="12"/>
      <c r="B363" s="319">
        <f>SUM(B358:B362)</f>
        <v>6000</v>
      </c>
      <c r="C363" s="12"/>
      <c r="D363" s="12"/>
      <c r="E363" s="12" t="s">
        <v>271</v>
      </c>
      <c r="F363" s="19"/>
      <c r="G363" s="19"/>
      <c r="H363" s="55">
        <v>0</v>
      </c>
      <c r="I363" s="57">
        <f t="shared" si="15"/>
        <v>12.631578947368421</v>
      </c>
      <c r="M363" s="2">
        <v>475</v>
      </c>
    </row>
    <row r="364" spans="2:13" ht="12.75">
      <c r="B364" s="311"/>
      <c r="H364" s="5">
        <f t="shared" si="18"/>
        <v>0</v>
      </c>
      <c r="I364" s="23">
        <f t="shared" si="15"/>
        <v>0</v>
      </c>
      <c r="M364" s="2">
        <v>475</v>
      </c>
    </row>
    <row r="365" spans="2:13" ht="12.75">
      <c r="B365" s="311"/>
      <c r="H365" s="5">
        <f t="shared" si="18"/>
        <v>0</v>
      </c>
      <c r="I365" s="23">
        <f t="shared" si="15"/>
        <v>0</v>
      </c>
      <c r="M365" s="2">
        <v>475</v>
      </c>
    </row>
    <row r="366" spans="2:13" ht="12.75">
      <c r="B366" s="311">
        <v>5000</v>
      </c>
      <c r="C366" s="1" t="s">
        <v>47</v>
      </c>
      <c r="D366" s="13" t="s">
        <v>10</v>
      </c>
      <c r="E366" s="1" t="s">
        <v>376</v>
      </c>
      <c r="F366" s="28" t="s">
        <v>182</v>
      </c>
      <c r="G366" s="28" t="s">
        <v>58</v>
      </c>
      <c r="H366" s="5">
        <f t="shared" si="18"/>
        <v>-5000</v>
      </c>
      <c r="I366" s="23">
        <f t="shared" si="15"/>
        <v>10.526315789473685</v>
      </c>
      <c r="K366" t="s">
        <v>12</v>
      </c>
      <c r="L366">
        <v>5</v>
      </c>
      <c r="M366" s="2">
        <v>475</v>
      </c>
    </row>
    <row r="367" spans="2:13" ht="12.75">
      <c r="B367" s="311">
        <v>5000</v>
      </c>
      <c r="C367" s="1" t="s">
        <v>47</v>
      </c>
      <c r="D367" s="13" t="s">
        <v>10</v>
      </c>
      <c r="E367" s="1" t="s">
        <v>376</v>
      </c>
      <c r="F367" s="28" t="s">
        <v>182</v>
      </c>
      <c r="G367" s="28" t="s">
        <v>60</v>
      </c>
      <c r="H367" s="5">
        <f t="shared" si="18"/>
        <v>-10000</v>
      </c>
      <c r="I367" s="23">
        <f t="shared" si="15"/>
        <v>10.526315789473685</v>
      </c>
      <c r="K367" t="s">
        <v>12</v>
      </c>
      <c r="L367">
        <v>5</v>
      </c>
      <c r="M367" s="2">
        <v>475</v>
      </c>
    </row>
    <row r="368" spans="2:13" ht="12.75">
      <c r="B368" s="311">
        <v>5000</v>
      </c>
      <c r="C368" s="1" t="s">
        <v>47</v>
      </c>
      <c r="D368" s="13" t="s">
        <v>10</v>
      </c>
      <c r="E368" s="1" t="s">
        <v>376</v>
      </c>
      <c r="F368" s="28" t="s">
        <v>182</v>
      </c>
      <c r="G368" s="28" t="s">
        <v>62</v>
      </c>
      <c r="H368" s="5">
        <f t="shared" si="18"/>
        <v>-15000</v>
      </c>
      <c r="I368" s="23">
        <f t="shared" si="15"/>
        <v>10.526315789473685</v>
      </c>
      <c r="K368" t="s">
        <v>12</v>
      </c>
      <c r="L368">
        <v>5</v>
      </c>
      <c r="M368" s="2">
        <v>475</v>
      </c>
    </row>
    <row r="369" spans="2:13" ht="12.75">
      <c r="B369" s="311">
        <v>5000</v>
      </c>
      <c r="C369" s="1" t="s">
        <v>47</v>
      </c>
      <c r="D369" s="13" t="s">
        <v>10</v>
      </c>
      <c r="E369" s="1" t="s">
        <v>376</v>
      </c>
      <c r="F369" s="28" t="s">
        <v>182</v>
      </c>
      <c r="G369" s="28" t="s">
        <v>64</v>
      </c>
      <c r="H369" s="5">
        <f t="shared" si="18"/>
        <v>-20000</v>
      </c>
      <c r="I369" s="23">
        <f t="shared" si="15"/>
        <v>10.526315789473685</v>
      </c>
      <c r="K369" t="s">
        <v>12</v>
      </c>
      <c r="L369">
        <v>5</v>
      </c>
      <c r="M369" s="2">
        <v>475</v>
      </c>
    </row>
    <row r="370" spans="2:13" ht="12.75">
      <c r="B370" s="311">
        <v>5000</v>
      </c>
      <c r="C370" s="1" t="s">
        <v>47</v>
      </c>
      <c r="D370" s="13" t="s">
        <v>10</v>
      </c>
      <c r="E370" s="1" t="s">
        <v>376</v>
      </c>
      <c r="F370" s="28" t="s">
        <v>182</v>
      </c>
      <c r="G370" s="28" t="s">
        <v>66</v>
      </c>
      <c r="H370" s="5">
        <f t="shared" si="18"/>
        <v>-25000</v>
      </c>
      <c r="I370" s="23">
        <f t="shared" si="15"/>
        <v>10.526315789473685</v>
      </c>
      <c r="K370" t="s">
        <v>12</v>
      </c>
      <c r="L370">
        <v>5</v>
      </c>
      <c r="M370" s="2">
        <v>475</v>
      </c>
    </row>
    <row r="371" spans="1:13" s="58" customFormat="1" ht="12.75">
      <c r="A371" s="12"/>
      <c r="B371" s="319">
        <f>SUM(B366:B370)</f>
        <v>25000</v>
      </c>
      <c r="C371" s="12" t="s">
        <v>47</v>
      </c>
      <c r="D371" s="12"/>
      <c r="E371" s="12"/>
      <c r="F371" s="19"/>
      <c r="G371" s="19"/>
      <c r="H371" s="55">
        <v>0</v>
      </c>
      <c r="I371" s="57">
        <f t="shared" si="15"/>
        <v>52.63157894736842</v>
      </c>
      <c r="M371" s="2">
        <v>475</v>
      </c>
    </row>
    <row r="372" spans="2:13" ht="12.75">
      <c r="B372" s="311"/>
      <c r="H372" s="5">
        <f t="shared" si="18"/>
        <v>0</v>
      </c>
      <c r="I372" s="23">
        <f t="shared" si="15"/>
        <v>0</v>
      </c>
      <c r="M372" s="2">
        <v>475</v>
      </c>
    </row>
    <row r="373" spans="2:13" ht="12.75">
      <c r="B373" s="391"/>
      <c r="H373" s="5">
        <f t="shared" si="18"/>
        <v>0</v>
      </c>
      <c r="I373" s="23">
        <f t="shared" si="15"/>
        <v>0</v>
      </c>
      <c r="M373" s="2">
        <v>475</v>
      </c>
    </row>
    <row r="374" spans="2:13" ht="12.75">
      <c r="B374" s="311">
        <v>2000</v>
      </c>
      <c r="C374" s="1" t="s">
        <v>49</v>
      </c>
      <c r="D374" s="13" t="s">
        <v>10</v>
      </c>
      <c r="E374" s="1" t="s">
        <v>376</v>
      </c>
      <c r="F374" s="28" t="s">
        <v>171</v>
      </c>
      <c r="G374" s="28" t="s">
        <v>58</v>
      </c>
      <c r="H374" s="5">
        <f t="shared" si="18"/>
        <v>-2000</v>
      </c>
      <c r="I374" s="23">
        <f t="shared" si="15"/>
        <v>4.2105263157894735</v>
      </c>
      <c r="K374" t="s">
        <v>12</v>
      </c>
      <c r="L374">
        <v>5</v>
      </c>
      <c r="M374" s="2">
        <v>475</v>
      </c>
    </row>
    <row r="375" spans="2:13" ht="12.75">
      <c r="B375" s="311">
        <v>2000</v>
      </c>
      <c r="C375" s="1" t="s">
        <v>49</v>
      </c>
      <c r="D375" s="13" t="s">
        <v>10</v>
      </c>
      <c r="E375" s="1" t="s">
        <v>376</v>
      </c>
      <c r="F375" s="28" t="s">
        <v>171</v>
      </c>
      <c r="G375" s="28" t="s">
        <v>60</v>
      </c>
      <c r="H375" s="5">
        <f t="shared" si="18"/>
        <v>-4000</v>
      </c>
      <c r="I375" s="23">
        <f t="shared" si="15"/>
        <v>4.2105263157894735</v>
      </c>
      <c r="K375" t="s">
        <v>12</v>
      </c>
      <c r="L375">
        <v>5</v>
      </c>
      <c r="M375" s="2">
        <v>475</v>
      </c>
    </row>
    <row r="376" spans="2:13" ht="12.75">
      <c r="B376" s="311">
        <v>2000</v>
      </c>
      <c r="C376" s="1" t="s">
        <v>49</v>
      </c>
      <c r="D376" s="13" t="s">
        <v>10</v>
      </c>
      <c r="E376" s="1" t="s">
        <v>376</v>
      </c>
      <c r="F376" s="28" t="s">
        <v>171</v>
      </c>
      <c r="G376" s="28" t="s">
        <v>62</v>
      </c>
      <c r="H376" s="5">
        <f t="shared" si="18"/>
        <v>-6000</v>
      </c>
      <c r="I376" s="23">
        <f t="shared" si="15"/>
        <v>4.2105263157894735</v>
      </c>
      <c r="K376" t="s">
        <v>12</v>
      </c>
      <c r="L376">
        <v>5</v>
      </c>
      <c r="M376" s="2">
        <v>475</v>
      </c>
    </row>
    <row r="377" spans="2:13" ht="12.75">
      <c r="B377" s="311">
        <v>2000</v>
      </c>
      <c r="C377" s="1" t="s">
        <v>49</v>
      </c>
      <c r="D377" s="13" t="s">
        <v>10</v>
      </c>
      <c r="E377" s="1" t="s">
        <v>376</v>
      </c>
      <c r="F377" s="28" t="s">
        <v>171</v>
      </c>
      <c r="G377" s="28" t="s">
        <v>64</v>
      </c>
      <c r="H377" s="5">
        <f t="shared" si="18"/>
        <v>-8000</v>
      </c>
      <c r="I377" s="23">
        <f t="shared" si="15"/>
        <v>4.2105263157894735</v>
      </c>
      <c r="K377" t="s">
        <v>12</v>
      </c>
      <c r="L377">
        <v>5</v>
      </c>
      <c r="M377" s="2">
        <v>475</v>
      </c>
    </row>
    <row r="378" spans="2:13" ht="12.75">
      <c r="B378" s="311">
        <v>2000</v>
      </c>
      <c r="C378" s="1" t="s">
        <v>49</v>
      </c>
      <c r="D378" s="13" t="s">
        <v>10</v>
      </c>
      <c r="E378" s="1" t="s">
        <v>376</v>
      </c>
      <c r="F378" s="28" t="s">
        <v>171</v>
      </c>
      <c r="G378" s="28" t="s">
        <v>66</v>
      </c>
      <c r="H378" s="5">
        <f t="shared" si="18"/>
        <v>-10000</v>
      </c>
      <c r="I378" s="23">
        <f t="shared" si="15"/>
        <v>4.2105263157894735</v>
      </c>
      <c r="K378" t="s">
        <v>12</v>
      </c>
      <c r="L378">
        <v>5</v>
      </c>
      <c r="M378" s="2">
        <v>475</v>
      </c>
    </row>
    <row r="379" spans="1:13" s="58" customFormat="1" ht="12.75">
      <c r="A379" s="12"/>
      <c r="B379" s="319">
        <f>SUM(B374:B378)</f>
        <v>10000</v>
      </c>
      <c r="C379" s="12" t="s">
        <v>49</v>
      </c>
      <c r="D379" s="12"/>
      <c r="E379" s="12"/>
      <c r="F379" s="19"/>
      <c r="G379" s="19"/>
      <c r="H379" s="55">
        <v>0</v>
      </c>
      <c r="I379" s="57">
        <f t="shared" si="15"/>
        <v>21.05263157894737</v>
      </c>
      <c r="M379" s="2">
        <v>475</v>
      </c>
    </row>
    <row r="380" spans="2:13" ht="12.75">
      <c r="B380" s="311"/>
      <c r="H380" s="5">
        <f t="shared" si="18"/>
        <v>0</v>
      </c>
      <c r="I380" s="23">
        <f t="shared" si="15"/>
        <v>0</v>
      </c>
      <c r="M380" s="2">
        <v>475</v>
      </c>
    </row>
    <row r="381" spans="2:13" ht="12.75">
      <c r="B381" s="311"/>
      <c r="H381" s="5">
        <f t="shared" si="18"/>
        <v>0</v>
      </c>
      <c r="I381" s="23">
        <f t="shared" si="15"/>
        <v>0</v>
      </c>
      <c r="M381" s="2">
        <v>475</v>
      </c>
    </row>
    <row r="382" spans="2:13" ht="12.75">
      <c r="B382" s="311">
        <v>1000</v>
      </c>
      <c r="C382" s="35" t="s">
        <v>374</v>
      </c>
      <c r="D382" s="13" t="s">
        <v>10</v>
      </c>
      <c r="E382" s="1" t="s">
        <v>274</v>
      </c>
      <c r="F382" s="28" t="s">
        <v>171</v>
      </c>
      <c r="G382" s="28" t="s">
        <v>58</v>
      </c>
      <c r="H382" s="5">
        <f t="shared" si="18"/>
        <v>-1000</v>
      </c>
      <c r="I382" s="23">
        <f t="shared" si="15"/>
        <v>2.1052631578947367</v>
      </c>
      <c r="K382" t="s">
        <v>12</v>
      </c>
      <c r="L382">
        <v>5</v>
      </c>
      <c r="M382" s="2">
        <v>475</v>
      </c>
    </row>
    <row r="383" spans="2:13" ht="12.75">
      <c r="B383" s="311">
        <v>1000</v>
      </c>
      <c r="C383" s="35" t="s">
        <v>374</v>
      </c>
      <c r="D383" s="13" t="s">
        <v>10</v>
      </c>
      <c r="E383" s="1" t="s">
        <v>274</v>
      </c>
      <c r="F383" s="28" t="s">
        <v>171</v>
      </c>
      <c r="G383" s="28" t="s">
        <v>60</v>
      </c>
      <c r="H383" s="5">
        <f t="shared" si="18"/>
        <v>-2000</v>
      </c>
      <c r="I383" s="23">
        <f t="shared" si="15"/>
        <v>2.1052631578947367</v>
      </c>
      <c r="K383" t="s">
        <v>12</v>
      </c>
      <c r="L383">
        <v>5</v>
      </c>
      <c r="M383" s="2">
        <v>475</v>
      </c>
    </row>
    <row r="384" spans="2:13" ht="12.75">
      <c r="B384" s="311">
        <v>1000</v>
      </c>
      <c r="C384" s="35" t="s">
        <v>374</v>
      </c>
      <c r="D384" s="13" t="s">
        <v>10</v>
      </c>
      <c r="E384" s="1" t="s">
        <v>274</v>
      </c>
      <c r="F384" s="28" t="s">
        <v>171</v>
      </c>
      <c r="G384" s="28" t="s">
        <v>62</v>
      </c>
      <c r="H384" s="5">
        <f t="shared" si="18"/>
        <v>-3000</v>
      </c>
      <c r="I384" s="23">
        <f t="shared" si="15"/>
        <v>2.1052631578947367</v>
      </c>
      <c r="K384" t="s">
        <v>12</v>
      </c>
      <c r="L384">
        <v>5</v>
      </c>
      <c r="M384" s="2">
        <v>475</v>
      </c>
    </row>
    <row r="385" spans="2:13" ht="12.75">
      <c r="B385" s="311">
        <v>1000</v>
      </c>
      <c r="C385" s="35" t="s">
        <v>374</v>
      </c>
      <c r="D385" s="13" t="s">
        <v>10</v>
      </c>
      <c r="E385" s="1" t="s">
        <v>274</v>
      </c>
      <c r="F385" s="28" t="s">
        <v>171</v>
      </c>
      <c r="G385" s="28" t="s">
        <v>64</v>
      </c>
      <c r="H385" s="5">
        <f t="shared" si="18"/>
        <v>-4000</v>
      </c>
      <c r="I385" s="23">
        <f t="shared" si="15"/>
        <v>2.1052631578947367</v>
      </c>
      <c r="K385" t="s">
        <v>12</v>
      </c>
      <c r="L385">
        <v>5</v>
      </c>
      <c r="M385" s="2">
        <v>475</v>
      </c>
    </row>
    <row r="386" spans="1:13" s="58" customFormat="1" ht="12.75">
      <c r="A386" s="12"/>
      <c r="B386" s="319">
        <f>SUM(B382:B385)</f>
        <v>4000</v>
      </c>
      <c r="C386" s="12"/>
      <c r="D386" s="12"/>
      <c r="E386" s="12" t="s">
        <v>274</v>
      </c>
      <c r="F386" s="19"/>
      <c r="G386" s="19"/>
      <c r="H386" s="55">
        <v>0</v>
      </c>
      <c r="I386" s="57">
        <f t="shared" si="15"/>
        <v>8.421052631578947</v>
      </c>
      <c r="M386" s="2">
        <v>475</v>
      </c>
    </row>
    <row r="387" spans="2:13" ht="12.75">
      <c r="B387" s="311"/>
      <c r="H387" s="5">
        <f aca="true" t="shared" si="19" ref="H387:H403">H386-B387</f>
        <v>0</v>
      </c>
      <c r="I387" s="23">
        <f t="shared" si="15"/>
        <v>0</v>
      </c>
      <c r="M387" s="2">
        <v>475</v>
      </c>
    </row>
    <row r="388" spans="2:13" ht="12.75">
      <c r="B388" s="311"/>
      <c r="H388" s="5">
        <f t="shared" si="19"/>
        <v>0</v>
      </c>
      <c r="I388" s="23">
        <f t="shared" si="15"/>
        <v>0</v>
      </c>
      <c r="M388" s="2">
        <v>475</v>
      </c>
    </row>
    <row r="389" spans="2:13" ht="12.75">
      <c r="B389" s="311"/>
      <c r="H389" s="5">
        <f t="shared" si="19"/>
        <v>0</v>
      </c>
      <c r="I389" s="23">
        <f aca="true" t="shared" si="20" ref="I389:I452">+B389/M389</f>
        <v>0</v>
      </c>
      <c r="M389" s="2">
        <v>475</v>
      </c>
    </row>
    <row r="390" spans="2:13" ht="12.75">
      <c r="B390" s="311"/>
      <c r="H390" s="5">
        <f t="shared" si="19"/>
        <v>0</v>
      </c>
      <c r="I390" s="23">
        <f t="shared" si="20"/>
        <v>0</v>
      </c>
      <c r="M390" s="2">
        <v>475</v>
      </c>
    </row>
    <row r="391" spans="1:256" s="64" customFormat="1" ht="12.75">
      <c r="A391" s="59"/>
      <c r="B391" s="388">
        <f>+B394+B399+B404</f>
        <v>49000</v>
      </c>
      <c r="C391" s="59" t="s">
        <v>183</v>
      </c>
      <c r="D391" s="59" t="s">
        <v>184</v>
      </c>
      <c r="E391" s="59" t="s">
        <v>185</v>
      </c>
      <c r="F391" s="61" t="s">
        <v>186</v>
      </c>
      <c r="G391" s="62" t="s">
        <v>187</v>
      </c>
      <c r="H391" s="60"/>
      <c r="I391" s="63">
        <f>+B391/M391</f>
        <v>103.15789473684211</v>
      </c>
      <c r="M391" s="2">
        <v>475</v>
      </c>
      <c r="IV391" s="59">
        <v>55910.6</v>
      </c>
    </row>
    <row r="392" spans="2:13" ht="12.75">
      <c r="B392" s="311"/>
      <c r="H392" s="5">
        <f t="shared" si="19"/>
        <v>0</v>
      </c>
      <c r="I392" s="23">
        <f t="shared" si="20"/>
        <v>0</v>
      </c>
      <c r="M392" s="2">
        <v>475</v>
      </c>
    </row>
    <row r="393" spans="2:13" ht="12.75">
      <c r="B393" s="311">
        <v>2500</v>
      </c>
      <c r="C393" s="1" t="s">
        <v>11</v>
      </c>
      <c r="D393" s="1" t="s">
        <v>10</v>
      </c>
      <c r="E393" s="1" t="s">
        <v>161</v>
      </c>
      <c r="F393" s="28" t="s">
        <v>188</v>
      </c>
      <c r="G393" s="28" t="s">
        <v>60</v>
      </c>
      <c r="H393" s="5">
        <f t="shared" si="19"/>
        <v>-2500</v>
      </c>
      <c r="I393" s="23">
        <f t="shared" si="20"/>
        <v>5.2631578947368425</v>
      </c>
      <c r="K393" t="s">
        <v>11</v>
      </c>
      <c r="L393">
        <v>6</v>
      </c>
      <c r="M393" s="2">
        <v>475</v>
      </c>
    </row>
    <row r="394" spans="1:13" s="58" customFormat="1" ht="12.75">
      <c r="A394" s="12"/>
      <c r="B394" s="319">
        <f>SUM(B393)</f>
        <v>2500</v>
      </c>
      <c r="C394" s="12" t="s">
        <v>11</v>
      </c>
      <c r="D394" s="12"/>
      <c r="E394" s="12"/>
      <c r="F394" s="19"/>
      <c r="G394" s="19"/>
      <c r="H394" s="55">
        <v>0</v>
      </c>
      <c r="I394" s="57">
        <f t="shared" si="20"/>
        <v>5.2631578947368425</v>
      </c>
      <c r="M394" s="2">
        <v>475</v>
      </c>
    </row>
    <row r="395" spans="2:13" ht="12.75">
      <c r="B395" s="311"/>
      <c r="H395" s="5">
        <f t="shared" si="19"/>
        <v>0</v>
      </c>
      <c r="I395" s="23">
        <f t="shared" si="20"/>
        <v>0</v>
      </c>
      <c r="M395" s="2">
        <v>475</v>
      </c>
    </row>
    <row r="396" spans="2:13" ht="12.75">
      <c r="B396" s="311"/>
      <c r="H396" s="5">
        <f t="shared" si="19"/>
        <v>0</v>
      </c>
      <c r="I396" s="23">
        <f t="shared" si="20"/>
        <v>0</v>
      </c>
      <c r="M396" s="2">
        <v>475</v>
      </c>
    </row>
    <row r="397" spans="2:13" ht="12.75">
      <c r="B397" s="311">
        <v>1500</v>
      </c>
      <c r="C397" s="34" t="s">
        <v>46</v>
      </c>
      <c r="D397" s="13" t="s">
        <v>10</v>
      </c>
      <c r="E397" s="1" t="s">
        <v>271</v>
      </c>
      <c r="F397" s="28" t="s">
        <v>189</v>
      </c>
      <c r="G397" s="28" t="s">
        <v>60</v>
      </c>
      <c r="H397" s="5">
        <f t="shared" si="19"/>
        <v>-1500</v>
      </c>
      <c r="I397" s="23">
        <f t="shared" si="20"/>
        <v>3.1578947368421053</v>
      </c>
      <c r="K397" t="s">
        <v>161</v>
      </c>
      <c r="L397">
        <v>6</v>
      </c>
      <c r="M397" s="2">
        <v>475</v>
      </c>
    </row>
    <row r="398" spans="2:13" ht="12.75">
      <c r="B398" s="311">
        <v>5000</v>
      </c>
      <c r="C398" s="34" t="s">
        <v>190</v>
      </c>
      <c r="D398" s="13" t="s">
        <v>10</v>
      </c>
      <c r="E398" s="1" t="s">
        <v>271</v>
      </c>
      <c r="F398" s="28" t="s">
        <v>189</v>
      </c>
      <c r="G398" s="28" t="s">
        <v>60</v>
      </c>
      <c r="H398" s="5">
        <f t="shared" si="19"/>
        <v>-6500</v>
      </c>
      <c r="I398" s="23">
        <f t="shared" si="20"/>
        <v>10.526315789473685</v>
      </c>
      <c r="K398" t="s">
        <v>161</v>
      </c>
      <c r="L398">
        <v>6</v>
      </c>
      <c r="M398" s="2">
        <v>475</v>
      </c>
    </row>
    <row r="399" spans="1:13" s="58" customFormat="1" ht="12.75">
      <c r="A399" s="12"/>
      <c r="B399" s="319">
        <f>SUM(B397:B398)</f>
        <v>6500</v>
      </c>
      <c r="C399" s="56" t="s">
        <v>46</v>
      </c>
      <c r="D399" s="12"/>
      <c r="E399" s="12"/>
      <c r="F399" s="19"/>
      <c r="G399" s="19"/>
      <c r="H399" s="55">
        <v>0</v>
      </c>
      <c r="I399" s="57">
        <f t="shared" si="20"/>
        <v>13.68421052631579</v>
      </c>
      <c r="M399" s="2">
        <v>475</v>
      </c>
    </row>
    <row r="400" spans="2:14" ht="12.75">
      <c r="B400" s="392"/>
      <c r="C400" s="34"/>
      <c r="D400" s="13"/>
      <c r="E400" s="38"/>
      <c r="H400" s="5">
        <f t="shared" si="19"/>
        <v>0</v>
      </c>
      <c r="I400" s="23">
        <f t="shared" si="20"/>
        <v>0</v>
      </c>
      <c r="J400" s="37"/>
      <c r="L400" s="37"/>
      <c r="M400" s="2">
        <v>475</v>
      </c>
      <c r="N400" s="39"/>
    </row>
    <row r="401" spans="2:13" ht="12.75">
      <c r="B401" s="311"/>
      <c r="C401" s="34"/>
      <c r="D401" s="13"/>
      <c r="H401" s="5">
        <f t="shared" si="19"/>
        <v>0</v>
      </c>
      <c r="I401" s="23">
        <f t="shared" si="20"/>
        <v>0</v>
      </c>
      <c r="M401" s="2">
        <v>475</v>
      </c>
    </row>
    <row r="402" spans="2:13" ht="12.75">
      <c r="B402" s="311">
        <v>30000</v>
      </c>
      <c r="C402" s="1" t="s">
        <v>372</v>
      </c>
      <c r="D402" s="1" t="s">
        <v>10</v>
      </c>
      <c r="E402" s="1" t="s">
        <v>379</v>
      </c>
      <c r="F402" s="28" t="s">
        <v>189</v>
      </c>
      <c r="G402" s="28" t="s">
        <v>60</v>
      </c>
      <c r="H402" s="5">
        <f t="shared" si="19"/>
        <v>-30000</v>
      </c>
      <c r="I402" s="23">
        <f t="shared" si="20"/>
        <v>63.1578947368421</v>
      </c>
      <c r="K402" t="s">
        <v>161</v>
      </c>
      <c r="L402">
        <v>6</v>
      </c>
      <c r="M402" s="2">
        <v>475</v>
      </c>
    </row>
    <row r="403" spans="2:13" ht="12.75">
      <c r="B403" s="311">
        <v>10000</v>
      </c>
      <c r="C403" s="1" t="s">
        <v>372</v>
      </c>
      <c r="D403" s="1" t="s">
        <v>10</v>
      </c>
      <c r="E403" s="1" t="s">
        <v>379</v>
      </c>
      <c r="F403" s="28" t="s">
        <v>189</v>
      </c>
      <c r="G403" s="28" t="s">
        <v>60</v>
      </c>
      <c r="H403" s="5">
        <f t="shared" si="19"/>
        <v>-40000</v>
      </c>
      <c r="I403" s="23">
        <f t="shared" si="20"/>
        <v>21.05263157894737</v>
      </c>
      <c r="K403" t="s">
        <v>161</v>
      </c>
      <c r="L403">
        <v>6</v>
      </c>
      <c r="M403" s="2">
        <v>475</v>
      </c>
    </row>
    <row r="404" spans="1:13" s="58" customFormat="1" ht="12.75">
      <c r="A404" s="12"/>
      <c r="B404" s="319">
        <f>SUM(B402:B403)</f>
        <v>40000</v>
      </c>
      <c r="C404" s="56"/>
      <c r="D404" s="12"/>
      <c r="E404" s="12" t="s">
        <v>379</v>
      </c>
      <c r="F404" s="19"/>
      <c r="G404" s="19"/>
      <c r="H404" s="55">
        <v>0</v>
      </c>
      <c r="I404" s="57">
        <f t="shared" si="20"/>
        <v>84.21052631578948</v>
      </c>
      <c r="M404" s="2">
        <v>475</v>
      </c>
    </row>
    <row r="405" spans="2:13" ht="12.75">
      <c r="B405" s="311"/>
      <c r="H405" s="5">
        <f aca="true" t="shared" si="21" ref="H405:H463">H404-B405</f>
        <v>0</v>
      </c>
      <c r="I405" s="23">
        <f t="shared" si="20"/>
        <v>0</v>
      </c>
      <c r="M405" s="2">
        <v>475</v>
      </c>
    </row>
    <row r="406" spans="2:13" ht="12.75">
      <c r="B406" s="311"/>
      <c r="H406" s="5">
        <f t="shared" si="21"/>
        <v>0</v>
      </c>
      <c r="I406" s="23">
        <f t="shared" si="20"/>
        <v>0</v>
      </c>
      <c r="M406" s="2">
        <v>475</v>
      </c>
    </row>
    <row r="407" spans="2:13" ht="12.75">
      <c r="B407" s="311"/>
      <c r="H407" s="5">
        <f t="shared" si="21"/>
        <v>0</v>
      </c>
      <c r="I407" s="23">
        <f t="shared" si="20"/>
        <v>0</v>
      </c>
      <c r="M407" s="2">
        <v>475</v>
      </c>
    </row>
    <row r="408" spans="2:13" ht="12.75">
      <c r="B408" s="311"/>
      <c r="H408" s="5">
        <f t="shared" si="21"/>
        <v>0</v>
      </c>
      <c r="I408" s="23">
        <f t="shared" si="20"/>
        <v>0</v>
      </c>
      <c r="M408" s="2">
        <v>475</v>
      </c>
    </row>
    <row r="409" spans="1:256" s="64" customFormat="1" ht="12.75">
      <c r="A409" s="59"/>
      <c r="B409" s="388">
        <f>+B414+B423+B429+B434+B440+B446</f>
        <v>34100</v>
      </c>
      <c r="C409" s="59" t="s">
        <v>192</v>
      </c>
      <c r="D409" s="59" t="s">
        <v>380</v>
      </c>
      <c r="E409" s="59" t="s">
        <v>194</v>
      </c>
      <c r="F409" s="61" t="s">
        <v>195</v>
      </c>
      <c r="G409" s="62" t="s">
        <v>373</v>
      </c>
      <c r="H409" s="60"/>
      <c r="I409" s="63">
        <f t="shared" si="20"/>
        <v>71.78947368421052</v>
      </c>
      <c r="M409" s="2">
        <v>475</v>
      </c>
      <c r="IV409" s="59">
        <v>55910.6</v>
      </c>
    </row>
    <row r="410" spans="2:13" ht="12.75">
      <c r="B410" s="311"/>
      <c r="H410" s="5">
        <f t="shared" si="21"/>
        <v>0</v>
      </c>
      <c r="I410" s="23">
        <f t="shared" si="20"/>
        <v>0</v>
      </c>
      <c r="M410" s="2">
        <v>475</v>
      </c>
    </row>
    <row r="411" spans="2:13" ht="12.75">
      <c r="B411" s="311">
        <v>2500</v>
      </c>
      <c r="C411" s="1" t="s">
        <v>11</v>
      </c>
      <c r="D411" s="1" t="s">
        <v>10</v>
      </c>
      <c r="E411" s="1" t="s">
        <v>116</v>
      </c>
      <c r="F411" s="28" t="s">
        <v>196</v>
      </c>
      <c r="G411" s="28" t="s">
        <v>68</v>
      </c>
      <c r="H411" s="5">
        <f t="shared" si="21"/>
        <v>-2500</v>
      </c>
      <c r="I411" s="23">
        <v>5</v>
      </c>
      <c r="K411" t="s">
        <v>11</v>
      </c>
      <c r="L411">
        <v>7</v>
      </c>
      <c r="M411" s="2">
        <v>475</v>
      </c>
    </row>
    <row r="412" spans="2:13" ht="12.75">
      <c r="B412" s="311">
        <v>2500</v>
      </c>
      <c r="C412" s="1" t="s">
        <v>11</v>
      </c>
      <c r="D412" s="1" t="s">
        <v>10</v>
      </c>
      <c r="E412" s="1" t="s">
        <v>116</v>
      </c>
      <c r="F412" s="28" t="s">
        <v>197</v>
      </c>
      <c r="G412" s="28" t="s">
        <v>73</v>
      </c>
      <c r="H412" s="5">
        <f t="shared" si="21"/>
        <v>-5000</v>
      </c>
      <c r="I412" s="23">
        <v>5</v>
      </c>
      <c r="K412" t="s">
        <v>11</v>
      </c>
      <c r="L412">
        <v>7</v>
      </c>
      <c r="M412" s="2">
        <v>475</v>
      </c>
    </row>
    <row r="413" spans="2:13" ht="12.75">
      <c r="B413" s="311">
        <v>2500</v>
      </c>
      <c r="C413" s="1" t="s">
        <v>11</v>
      </c>
      <c r="D413" s="1" t="s">
        <v>10</v>
      </c>
      <c r="E413" s="1" t="s">
        <v>116</v>
      </c>
      <c r="F413" s="28" t="s">
        <v>198</v>
      </c>
      <c r="G413" s="28" t="s">
        <v>76</v>
      </c>
      <c r="H413" s="5">
        <f t="shared" si="21"/>
        <v>-7500</v>
      </c>
      <c r="I413" s="23">
        <v>5</v>
      </c>
      <c r="K413" t="s">
        <v>11</v>
      </c>
      <c r="L413">
        <v>7</v>
      </c>
      <c r="M413" s="2">
        <v>475</v>
      </c>
    </row>
    <row r="414" spans="1:13" s="58" customFormat="1" ht="12.75">
      <c r="A414" s="12"/>
      <c r="B414" s="319">
        <f>SUM(B411:B413)</f>
        <v>7500</v>
      </c>
      <c r="C414" s="12" t="s">
        <v>11</v>
      </c>
      <c r="D414" s="12"/>
      <c r="E414" s="12"/>
      <c r="F414" s="19"/>
      <c r="G414" s="19"/>
      <c r="H414" s="55">
        <v>0</v>
      </c>
      <c r="I414" s="57">
        <f t="shared" si="20"/>
        <v>15.789473684210526</v>
      </c>
      <c r="M414" s="2">
        <v>475</v>
      </c>
    </row>
    <row r="415" spans="2:13" ht="12.75">
      <c r="B415" s="311"/>
      <c r="H415" s="5">
        <f t="shared" si="21"/>
        <v>0</v>
      </c>
      <c r="I415" s="23">
        <f t="shared" si="20"/>
        <v>0</v>
      </c>
      <c r="M415" s="2">
        <v>475</v>
      </c>
    </row>
    <row r="416" spans="2:13" ht="12.75">
      <c r="B416" s="311"/>
      <c r="H416" s="5">
        <f t="shared" si="21"/>
        <v>0</v>
      </c>
      <c r="I416" s="23">
        <f t="shared" si="20"/>
        <v>0</v>
      </c>
      <c r="M416" s="2">
        <v>475</v>
      </c>
    </row>
    <row r="417" spans="2:13" ht="12.75">
      <c r="B417" s="311">
        <v>1500</v>
      </c>
      <c r="C417" s="1" t="s">
        <v>199</v>
      </c>
      <c r="D417" s="13" t="s">
        <v>10</v>
      </c>
      <c r="E417" s="1" t="s">
        <v>376</v>
      </c>
      <c r="F417" s="28" t="s">
        <v>200</v>
      </c>
      <c r="G417" s="28" t="s">
        <v>70</v>
      </c>
      <c r="H417" s="5">
        <f t="shared" si="21"/>
        <v>-1500</v>
      </c>
      <c r="I417" s="23">
        <f t="shared" si="20"/>
        <v>3.1578947368421053</v>
      </c>
      <c r="K417" t="s">
        <v>116</v>
      </c>
      <c r="L417">
        <v>7</v>
      </c>
      <c r="M417" s="2">
        <v>475</v>
      </c>
    </row>
    <row r="418" spans="2:13" ht="12.75">
      <c r="B418" s="311">
        <v>1000</v>
      </c>
      <c r="C418" s="1" t="s">
        <v>201</v>
      </c>
      <c r="D418" s="13" t="s">
        <v>10</v>
      </c>
      <c r="E418" s="1" t="s">
        <v>376</v>
      </c>
      <c r="F418" s="28" t="s">
        <v>202</v>
      </c>
      <c r="G418" s="28" t="s">
        <v>73</v>
      </c>
      <c r="H418" s="5">
        <f t="shared" si="21"/>
        <v>-2500</v>
      </c>
      <c r="I418" s="23">
        <f t="shared" si="20"/>
        <v>2.1052631578947367</v>
      </c>
      <c r="K418" t="s">
        <v>116</v>
      </c>
      <c r="L418">
        <v>7</v>
      </c>
      <c r="M418" s="2">
        <v>475</v>
      </c>
    </row>
    <row r="419" spans="2:13" ht="12.75">
      <c r="B419" s="311">
        <v>1000</v>
      </c>
      <c r="C419" s="1" t="s">
        <v>203</v>
      </c>
      <c r="D419" s="13" t="s">
        <v>10</v>
      </c>
      <c r="E419" s="1" t="s">
        <v>376</v>
      </c>
      <c r="F419" s="28" t="s">
        <v>202</v>
      </c>
      <c r="G419" s="28" t="s">
        <v>73</v>
      </c>
      <c r="H419" s="5">
        <f t="shared" si="21"/>
        <v>-3500</v>
      </c>
      <c r="I419" s="23">
        <f t="shared" si="20"/>
        <v>2.1052631578947367</v>
      </c>
      <c r="K419" t="s">
        <v>116</v>
      </c>
      <c r="L419">
        <v>7</v>
      </c>
      <c r="M419" s="2">
        <v>475</v>
      </c>
    </row>
    <row r="420" spans="2:13" ht="12.75">
      <c r="B420" s="311">
        <v>1500</v>
      </c>
      <c r="C420" s="1" t="s">
        <v>204</v>
      </c>
      <c r="D420" s="13" t="s">
        <v>10</v>
      </c>
      <c r="E420" s="1" t="s">
        <v>376</v>
      </c>
      <c r="F420" s="28" t="s">
        <v>202</v>
      </c>
      <c r="G420" s="28" t="s">
        <v>76</v>
      </c>
      <c r="H420" s="5">
        <f t="shared" si="21"/>
        <v>-5000</v>
      </c>
      <c r="I420" s="23">
        <f t="shared" si="20"/>
        <v>3.1578947368421053</v>
      </c>
      <c r="K420" t="s">
        <v>116</v>
      </c>
      <c r="L420">
        <v>7</v>
      </c>
      <c r="M420" s="2">
        <v>475</v>
      </c>
    </row>
    <row r="421" spans="2:13" ht="12.75">
      <c r="B421" s="311">
        <v>1500</v>
      </c>
      <c r="C421" s="1" t="s">
        <v>205</v>
      </c>
      <c r="D421" s="13" t="s">
        <v>10</v>
      </c>
      <c r="E421" s="1" t="s">
        <v>376</v>
      </c>
      <c r="F421" s="28" t="s">
        <v>202</v>
      </c>
      <c r="G421" s="28" t="s">
        <v>76</v>
      </c>
      <c r="H421" s="5">
        <f t="shared" si="21"/>
        <v>-6500</v>
      </c>
      <c r="I421" s="23">
        <f t="shared" si="20"/>
        <v>3.1578947368421053</v>
      </c>
      <c r="K421" t="s">
        <v>116</v>
      </c>
      <c r="L421">
        <v>7</v>
      </c>
      <c r="M421" s="2">
        <v>475</v>
      </c>
    </row>
    <row r="422" spans="2:13" ht="12.75">
      <c r="B422" s="311">
        <v>1500</v>
      </c>
      <c r="C422" s="1" t="s">
        <v>206</v>
      </c>
      <c r="D422" s="13" t="s">
        <v>10</v>
      </c>
      <c r="E422" s="1" t="s">
        <v>376</v>
      </c>
      <c r="F422" s="28" t="s">
        <v>207</v>
      </c>
      <c r="G422" s="28" t="s">
        <v>76</v>
      </c>
      <c r="H422" s="5">
        <f t="shared" si="21"/>
        <v>-8000</v>
      </c>
      <c r="I422" s="23">
        <f t="shared" si="20"/>
        <v>3.1578947368421053</v>
      </c>
      <c r="K422" t="s">
        <v>116</v>
      </c>
      <c r="L422">
        <v>7</v>
      </c>
      <c r="M422" s="2">
        <v>475</v>
      </c>
    </row>
    <row r="423" spans="1:13" s="58" customFormat="1" ht="12.75">
      <c r="A423" s="12"/>
      <c r="B423" s="319">
        <f>SUM(B417:B422)</f>
        <v>8000</v>
      </c>
      <c r="C423" s="12" t="s">
        <v>45</v>
      </c>
      <c r="D423" s="12"/>
      <c r="E423" s="12"/>
      <c r="F423" s="19"/>
      <c r="G423" s="19"/>
      <c r="H423" s="55">
        <v>0</v>
      </c>
      <c r="I423" s="57">
        <f t="shared" si="20"/>
        <v>16.842105263157894</v>
      </c>
      <c r="M423" s="2">
        <v>475</v>
      </c>
    </row>
    <row r="424" spans="2:13" ht="12.75">
      <c r="B424" s="311"/>
      <c r="D424" s="13"/>
      <c r="H424" s="5">
        <f t="shared" si="21"/>
        <v>0</v>
      </c>
      <c r="I424" s="23">
        <f t="shared" si="20"/>
        <v>0</v>
      </c>
      <c r="M424" s="2">
        <v>475</v>
      </c>
    </row>
    <row r="425" spans="2:13" ht="12.75">
      <c r="B425" s="311"/>
      <c r="D425" s="13"/>
      <c r="H425" s="5">
        <f t="shared" si="21"/>
        <v>0</v>
      </c>
      <c r="I425" s="23">
        <f t="shared" si="20"/>
        <v>0</v>
      </c>
      <c r="M425" s="2">
        <v>475</v>
      </c>
    </row>
    <row r="426" spans="1:13" s="43" customFormat="1" ht="12.75">
      <c r="A426" s="42"/>
      <c r="B426" s="211">
        <v>1200</v>
      </c>
      <c r="C426" s="34" t="s">
        <v>46</v>
      </c>
      <c r="D426" s="13" t="s">
        <v>10</v>
      </c>
      <c r="E426" s="1" t="s">
        <v>271</v>
      </c>
      <c r="F426" s="28" t="s">
        <v>202</v>
      </c>
      <c r="G426" s="36" t="s">
        <v>70</v>
      </c>
      <c r="H426" s="5">
        <f t="shared" si="21"/>
        <v>-1200</v>
      </c>
      <c r="I426" s="23">
        <f t="shared" si="20"/>
        <v>2.526315789473684</v>
      </c>
      <c r="K426" t="s">
        <v>116</v>
      </c>
      <c r="L426">
        <v>7</v>
      </c>
      <c r="M426" s="2">
        <v>475</v>
      </c>
    </row>
    <row r="427" spans="2:13" ht="12.75">
      <c r="B427" s="211">
        <v>1200</v>
      </c>
      <c r="C427" s="34" t="s">
        <v>46</v>
      </c>
      <c r="D427" s="13" t="s">
        <v>10</v>
      </c>
      <c r="E427" s="1" t="s">
        <v>271</v>
      </c>
      <c r="F427" s="28" t="s">
        <v>202</v>
      </c>
      <c r="G427" s="28" t="s">
        <v>73</v>
      </c>
      <c r="H427" s="5">
        <f t="shared" si="21"/>
        <v>-2400</v>
      </c>
      <c r="I427" s="23">
        <f t="shared" si="20"/>
        <v>2.526315789473684</v>
      </c>
      <c r="K427" t="s">
        <v>116</v>
      </c>
      <c r="L427">
        <v>7</v>
      </c>
      <c r="M427" s="2">
        <v>475</v>
      </c>
    </row>
    <row r="428" spans="2:13" ht="12.75">
      <c r="B428" s="211">
        <v>1200</v>
      </c>
      <c r="C428" s="34" t="s">
        <v>46</v>
      </c>
      <c r="D428" s="13" t="s">
        <v>10</v>
      </c>
      <c r="E428" s="1" t="s">
        <v>271</v>
      </c>
      <c r="F428" s="28" t="s">
        <v>202</v>
      </c>
      <c r="G428" s="28" t="s">
        <v>76</v>
      </c>
      <c r="H428" s="5">
        <f t="shared" si="21"/>
        <v>-3600</v>
      </c>
      <c r="I428" s="23">
        <f t="shared" si="20"/>
        <v>2.526315789473684</v>
      </c>
      <c r="K428" t="s">
        <v>116</v>
      </c>
      <c r="L428">
        <v>7</v>
      </c>
      <c r="M428" s="2">
        <v>475</v>
      </c>
    </row>
    <row r="429" spans="1:13" s="58" customFormat="1" ht="12.75">
      <c r="A429" s="12"/>
      <c r="B429" s="319">
        <f>SUM(B426:B428)</f>
        <v>3600</v>
      </c>
      <c r="C429" s="12"/>
      <c r="D429" s="12"/>
      <c r="E429" s="12" t="s">
        <v>271</v>
      </c>
      <c r="F429" s="19"/>
      <c r="G429" s="19"/>
      <c r="H429" s="55">
        <v>0</v>
      </c>
      <c r="I429" s="57">
        <f t="shared" si="20"/>
        <v>7.578947368421052</v>
      </c>
      <c r="M429" s="2">
        <v>475</v>
      </c>
    </row>
    <row r="430" spans="2:13" ht="12.75">
      <c r="B430" s="311"/>
      <c r="D430" s="13"/>
      <c r="H430" s="5">
        <f t="shared" si="21"/>
        <v>0</v>
      </c>
      <c r="I430" s="23">
        <f t="shared" si="20"/>
        <v>0</v>
      </c>
      <c r="M430" s="2">
        <v>475</v>
      </c>
    </row>
    <row r="431" spans="2:13" ht="12.75">
      <c r="B431" s="311"/>
      <c r="D431" s="13"/>
      <c r="H431" s="5">
        <f t="shared" si="21"/>
        <v>0</v>
      </c>
      <c r="I431" s="23">
        <f t="shared" si="20"/>
        <v>0</v>
      </c>
      <c r="M431" s="2">
        <v>475</v>
      </c>
    </row>
    <row r="432" spans="1:13" ht="12.75">
      <c r="A432" s="13"/>
      <c r="B432" s="311">
        <v>3000</v>
      </c>
      <c r="C432" s="1" t="s">
        <v>47</v>
      </c>
      <c r="D432" s="13" t="s">
        <v>10</v>
      </c>
      <c r="E432" s="1" t="s">
        <v>376</v>
      </c>
      <c r="F432" s="28" t="s">
        <v>208</v>
      </c>
      <c r="G432" s="28" t="s">
        <v>73</v>
      </c>
      <c r="H432" s="5">
        <f t="shared" si="21"/>
        <v>-3000</v>
      </c>
      <c r="I432" s="23">
        <f t="shared" si="20"/>
        <v>6.315789473684211</v>
      </c>
      <c r="K432" t="s">
        <v>116</v>
      </c>
      <c r="L432">
        <v>7</v>
      </c>
      <c r="M432" s="2">
        <v>475</v>
      </c>
    </row>
    <row r="433" spans="2:13" ht="12.75">
      <c r="B433" s="311">
        <v>3000</v>
      </c>
      <c r="C433" s="1" t="s">
        <v>47</v>
      </c>
      <c r="D433" s="13" t="s">
        <v>10</v>
      </c>
      <c r="E433" s="1" t="s">
        <v>376</v>
      </c>
      <c r="F433" s="28" t="s">
        <v>208</v>
      </c>
      <c r="G433" s="28" t="s">
        <v>76</v>
      </c>
      <c r="H433" s="5">
        <f t="shared" si="21"/>
        <v>-6000</v>
      </c>
      <c r="I433" s="23">
        <f t="shared" si="20"/>
        <v>6.315789473684211</v>
      </c>
      <c r="K433" t="s">
        <v>116</v>
      </c>
      <c r="L433">
        <v>7</v>
      </c>
      <c r="M433" s="2">
        <v>475</v>
      </c>
    </row>
    <row r="434" spans="1:13" s="58" customFormat="1" ht="12.75">
      <c r="A434" s="12"/>
      <c r="B434" s="319">
        <f>SUM(B432:B433)</f>
        <v>6000</v>
      </c>
      <c r="C434" s="12" t="s">
        <v>47</v>
      </c>
      <c r="D434" s="12"/>
      <c r="E434" s="12"/>
      <c r="F434" s="19"/>
      <c r="G434" s="19"/>
      <c r="H434" s="55">
        <v>0</v>
      </c>
      <c r="I434" s="57">
        <f t="shared" si="20"/>
        <v>12.631578947368421</v>
      </c>
      <c r="M434" s="2">
        <v>475</v>
      </c>
    </row>
    <row r="435" spans="2:13" ht="12.75">
      <c r="B435" s="311"/>
      <c r="D435" s="13"/>
      <c r="H435" s="5">
        <f t="shared" si="21"/>
        <v>0</v>
      </c>
      <c r="I435" s="23">
        <f t="shared" si="20"/>
        <v>0</v>
      </c>
      <c r="M435" s="2">
        <v>475</v>
      </c>
    </row>
    <row r="436" spans="2:13" ht="12.75">
      <c r="B436" s="311"/>
      <c r="D436" s="13"/>
      <c r="H436" s="5">
        <f t="shared" si="21"/>
        <v>0</v>
      </c>
      <c r="I436" s="23">
        <f t="shared" si="20"/>
        <v>0</v>
      </c>
      <c r="M436" s="2">
        <v>475</v>
      </c>
    </row>
    <row r="437" spans="2:13" ht="12.75">
      <c r="B437" s="311">
        <v>2000</v>
      </c>
      <c r="C437" s="1" t="s">
        <v>49</v>
      </c>
      <c r="D437" s="13" t="s">
        <v>10</v>
      </c>
      <c r="E437" s="1" t="s">
        <v>376</v>
      </c>
      <c r="F437" s="28" t="s">
        <v>202</v>
      </c>
      <c r="G437" s="36" t="s">
        <v>70</v>
      </c>
      <c r="H437" s="5">
        <f t="shared" si="21"/>
        <v>-2000</v>
      </c>
      <c r="I437" s="23">
        <f t="shared" si="20"/>
        <v>4.2105263157894735</v>
      </c>
      <c r="K437" t="s">
        <v>116</v>
      </c>
      <c r="L437">
        <v>7</v>
      </c>
      <c r="M437" s="2">
        <v>475</v>
      </c>
    </row>
    <row r="438" spans="2:13" ht="12.75">
      <c r="B438" s="311">
        <v>2000</v>
      </c>
      <c r="C438" s="1" t="s">
        <v>49</v>
      </c>
      <c r="D438" s="13" t="s">
        <v>10</v>
      </c>
      <c r="E438" s="1" t="s">
        <v>376</v>
      </c>
      <c r="F438" s="28" t="s">
        <v>202</v>
      </c>
      <c r="G438" s="28" t="s">
        <v>73</v>
      </c>
      <c r="H438" s="5">
        <f t="shared" si="21"/>
        <v>-4000</v>
      </c>
      <c r="I438" s="23">
        <f t="shared" si="20"/>
        <v>4.2105263157894735</v>
      </c>
      <c r="K438" t="s">
        <v>116</v>
      </c>
      <c r="L438">
        <v>7</v>
      </c>
      <c r="M438" s="2">
        <v>475</v>
      </c>
    </row>
    <row r="439" spans="2:13" ht="12.75">
      <c r="B439" s="311">
        <v>2000</v>
      </c>
      <c r="C439" s="1" t="s">
        <v>49</v>
      </c>
      <c r="D439" s="13" t="s">
        <v>10</v>
      </c>
      <c r="E439" s="1" t="s">
        <v>376</v>
      </c>
      <c r="F439" s="28" t="s">
        <v>202</v>
      </c>
      <c r="G439" s="28" t="s">
        <v>76</v>
      </c>
      <c r="H439" s="5">
        <f t="shared" si="21"/>
        <v>-6000</v>
      </c>
      <c r="I439" s="23">
        <f t="shared" si="20"/>
        <v>4.2105263157894735</v>
      </c>
      <c r="K439" t="s">
        <v>116</v>
      </c>
      <c r="L439">
        <v>7</v>
      </c>
      <c r="M439" s="2">
        <v>475</v>
      </c>
    </row>
    <row r="440" spans="1:13" s="58" customFormat="1" ht="12.75">
      <c r="A440" s="12"/>
      <c r="B440" s="319">
        <f>SUM(B437:B439)</f>
        <v>6000</v>
      </c>
      <c r="C440" s="12" t="s">
        <v>49</v>
      </c>
      <c r="D440" s="12"/>
      <c r="E440" s="12"/>
      <c r="F440" s="19"/>
      <c r="G440" s="19"/>
      <c r="H440" s="55">
        <v>0</v>
      </c>
      <c r="I440" s="57">
        <f t="shared" si="20"/>
        <v>12.631578947368421</v>
      </c>
      <c r="M440" s="2">
        <v>475</v>
      </c>
    </row>
    <row r="441" spans="2:13" ht="12.75">
      <c r="B441" s="311"/>
      <c r="H441" s="5">
        <f t="shared" si="21"/>
        <v>0</v>
      </c>
      <c r="I441" s="23">
        <f t="shared" si="20"/>
        <v>0</v>
      </c>
      <c r="M441" s="2">
        <v>475</v>
      </c>
    </row>
    <row r="442" spans="2:13" ht="12.75">
      <c r="B442" s="311"/>
      <c r="H442" s="5">
        <f t="shared" si="21"/>
        <v>0</v>
      </c>
      <c r="I442" s="23">
        <f t="shared" si="20"/>
        <v>0</v>
      </c>
      <c r="M442" s="2">
        <v>475</v>
      </c>
    </row>
    <row r="443" spans="2:13" ht="12.75">
      <c r="B443" s="311">
        <v>1000</v>
      </c>
      <c r="C443" s="35" t="s">
        <v>374</v>
      </c>
      <c r="D443" s="13" t="s">
        <v>10</v>
      </c>
      <c r="E443" s="1" t="s">
        <v>274</v>
      </c>
      <c r="F443" s="28" t="s">
        <v>202</v>
      </c>
      <c r="G443" s="36" t="s">
        <v>70</v>
      </c>
      <c r="H443" s="5">
        <f t="shared" si="21"/>
        <v>-1000</v>
      </c>
      <c r="I443" s="23">
        <f t="shared" si="20"/>
        <v>2.1052631578947367</v>
      </c>
      <c r="K443" t="s">
        <v>116</v>
      </c>
      <c r="L443">
        <v>7</v>
      </c>
      <c r="M443" s="2">
        <v>475</v>
      </c>
    </row>
    <row r="444" spans="2:13" ht="12.75">
      <c r="B444" s="311">
        <v>1000</v>
      </c>
      <c r="C444" s="35" t="s">
        <v>374</v>
      </c>
      <c r="D444" s="13" t="s">
        <v>10</v>
      </c>
      <c r="E444" s="1" t="s">
        <v>274</v>
      </c>
      <c r="F444" s="28" t="s">
        <v>202</v>
      </c>
      <c r="G444" s="28" t="s">
        <v>73</v>
      </c>
      <c r="H444" s="5">
        <f t="shared" si="21"/>
        <v>-2000</v>
      </c>
      <c r="I444" s="23">
        <f t="shared" si="20"/>
        <v>2.1052631578947367</v>
      </c>
      <c r="K444" t="s">
        <v>116</v>
      </c>
      <c r="L444">
        <v>7</v>
      </c>
      <c r="M444" s="2">
        <v>475</v>
      </c>
    </row>
    <row r="445" spans="2:13" ht="12.75">
      <c r="B445" s="311">
        <v>1000</v>
      </c>
      <c r="C445" s="35" t="s">
        <v>374</v>
      </c>
      <c r="D445" s="13" t="s">
        <v>10</v>
      </c>
      <c r="E445" s="1" t="s">
        <v>274</v>
      </c>
      <c r="F445" s="28" t="s">
        <v>202</v>
      </c>
      <c r="G445" s="28" t="s">
        <v>76</v>
      </c>
      <c r="H445" s="5">
        <f t="shared" si="21"/>
        <v>-3000</v>
      </c>
      <c r="I445" s="23">
        <f t="shared" si="20"/>
        <v>2.1052631578947367</v>
      </c>
      <c r="K445" t="s">
        <v>116</v>
      </c>
      <c r="L445">
        <v>7</v>
      </c>
      <c r="M445" s="2">
        <v>475</v>
      </c>
    </row>
    <row r="446" spans="1:13" s="58" customFormat="1" ht="12.75">
      <c r="A446" s="12"/>
      <c r="B446" s="319">
        <f>SUM(B443:B445)</f>
        <v>3000</v>
      </c>
      <c r="C446" s="12"/>
      <c r="D446" s="12"/>
      <c r="E446" s="12" t="s">
        <v>274</v>
      </c>
      <c r="F446" s="19"/>
      <c r="G446" s="19"/>
      <c r="H446" s="55">
        <v>0</v>
      </c>
      <c r="I446" s="57">
        <f t="shared" si="20"/>
        <v>6.315789473684211</v>
      </c>
      <c r="M446" s="2">
        <v>475</v>
      </c>
    </row>
    <row r="447" spans="2:13" ht="12.75">
      <c r="B447" s="311"/>
      <c r="H447" s="5">
        <f t="shared" si="21"/>
        <v>0</v>
      </c>
      <c r="I447" s="23">
        <f t="shared" si="20"/>
        <v>0</v>
      </c>
      <c r="M447" s="2">
        <v>475</v>
      </c>
    </row>
    <row r="448" spans="2:13" ht="12.75">
      <c r="B448" s="311"/>
      <c r="H448" s="5">
        <f t="shared" si="21"/>
        <v>0</v>
      </c>
      <c r="I448" s="23">
        <f t="shared" si="20"/>
        <v>0</v>
      </c>
      <c r="M448" s="2">
        <v>475</v>
      </c>
    </row>
    <row r="449" spans="2:13" ht="12.75">
      <c r="B449" s="311"/>
      <c r="H449" s="5">
        <f t="shared" si="21"/>
        <v>0</v>
      </c>
      <c r="I449" s="23">
        <f t="shared" si="20"/>
        <v>0</v>
      </c>
      <c r="M449" s="2">
        <v>475</v>
      </c>
    </row>
    <row r="450" spans="2:13" ht="12.75">
      <c r="B450" s="311"/>
      <c r="H450" s="5">
        <f t="shared" si="21"/>
        <v>0</v>
      </c>
      <c r="I450" s="23">
        <f t="shared" si="20"/>
        <v>0</v>
      </c>
      <c r="M450" s="2">
        <v>475</v>
      </c>
    </row>
    <row r="451" spans="1:256" s="64" customFormat="1" ht="12.75">
      <c r="A451" s="59"/>
      <c r="B451" s="388">
        <f>+B461+B468+B484+B490+B497+B502</f>
        <v>77100</v>
      </c>
      <c r="C451" s="59" t="s">
        <v>209</v>
      </c>
      <c r="D451" s="59" t="s">
        <v>382</v>
      </c>
      <c r="E451" s="59" t="s">
        <v>123</v>
      </c>
      <c r="F451" s="61" t="s">
        <v>375</v>
      </c>
      <c r="G451" s="62" t="s">
        <v>381</v>
      </c>
      <c r="H451" s="60"/>
      <c r="I451" s="63">
        <f>+B451/M451</f>
        <v>162.31578947368422</v>
      </c>
      <c r="M451" s="2">
        <v>475</v>
      </c>
      <c r="IV451" s="59">
        <v>55910.6</v>
      </c>
    </row>
    <row r="452" spans="2:13" ht="12.75">
      <c r="B452" s="311"/>
      <c r="H452" s="5">
        <f t="shared" si="21"/>
        <v>0</v>
      </c>
      <c r="I452" s="23">
        <f t="shared" si="20"/>
        <v>0</v>
      </c>
      <c r="M452" s="2">
        <v>475</v>
      </c>
    </row>
    <row r="453" spans="2:13" ht="12.75">
      <c r="B453" s="393">
        <v>2500</v>
      </c>
      <c r="C453" s="1" t="s">
        <v>11</v>
      </c>
      <c r="D453" s="1" t="s">
        <v>10</v>
      </c>
      <c r="E453" s="1" t="s">
        <v>124</v>
      </c>
      <c r="F453" s="28" t="s">
        <v>210</v>
      </c>
      <c r="G453" s="28" t="s">
        <v>211</v>
      </c>
      <c r="H453" s="5">
        <f t="shared" si="21"/>
        <v>-2500</v>
      </c>
      <c r="I453" s="23">
        <v>5</v>
      </c>
      <c r="K453" t="s">
        <v>11</v>
      </c>
      <c r="L453">
        <v>8</v>
      </c>
      <c r="M453" s="2">
        <v>475</v>
      </c>
    </row>
    <row r="454" spans="2:13" ht="12.75">
      <c r="B454" s="311">
        <v>2500</v>
      </c>
      <c r="C454" s="1" t="s">
        <v>11</v>
      </c>
      <c r="D454" s="1" t="s">
        <v>10</v>
      </c>
      <c r="E454" s="1" t="s">
        <v>124</v>
      </c>
      <c r="F454" s="28" t="s">
        <v>212</v>
      </c>
      <c r="G454" s="28" t="s">
        <v>213</v>
      </c>
      <c r="H454" s="5">
        <f t="shared" si="21"/>
        <v>-5000</v>
      </c>
      <c r="I454" s="23">
        <v>5</v>
      </c>
      <c r="K454" t="s">
        <v>11</v>
      </c>
      <c r="L454">
        <v>8</v>
      </c>
      <c r="M454" s="2">
        <v>475</v>
      </c>
    </row>
    <row r="455" spans="2:13" ht="12.75">
      <c r="B455" s="311">
        <v>2500</v>
      </c>
      <c r="C455" s="1" t="s">
        <v>11</v>
      </c>
      <c r="D455" s="1" t="s">
        <v>10</v>
      </c>
      <c r="E455" s="1" t="s">
        <v>124</v>
      </c>
      <c r="F455" s="28" t="s">
        <v>214</v>
      </c>
      <c r="G455" s="28" t="s">
        <v>215</v>
      </c>
      <c r="H455" s="5">
        <f t="shared" si="21"/>
        <v>-7500</v>
      </c>
      <c r="I455" s="23">
        <v>5</v>
      </c>
      <c r="K455" t="s">
        <v>11</v>
      </c>
      <c r="L455">
        <v>8</v>
      </c>
      <c r="M455" s="2">
        <v>475</v>
      </c>
    </row>
    <row r="456" spans="2:13" ht="12.75">
      <c r="B456" s="311">
        <v>2500</v>
      </c>
      <c r="C456" s="1" t="s">
        <v>11</v>
      </c>
      <c r="D456" s="1" t="s">
        <v>10</v>
      </c>
      <c r="E456" s="1" t="s">
        <v>124</v>
      </c>
      <c r="F456" s="28" t="s">
        <v>216</v>
      </c>
      <c r="G456" s="28" t="s">
        <v>217</v>
      </c>
      <c r="H456" s="5">
        <f t="shared" si="21"/>
        <v>-10000</v>
      </c>
      <c r="I456" s="23">
        <v>5</v>
      </c>
      <c r="K456" t="s">
        <v>11</v>
      </c>
      <c r="L456">
        <v>8</v>
      </c>
      <c r="M456" s="2">
        <v>475</v>
      </c>
    </row>
    <row r="457" spans="2:13" ht="12.75">
      <c r="B457" s="311">
        <v>2500</v>
      </c>
      <c r="C457" s="1" t="s">
        <v>11</v>
      </c>
      <c r="D457" s="1" t="s">
        <v>10</v>
      </c>
      <c r="E457" s="1" t="s">
        <v>124</v>
      </c>
      <c r="F457" s="28" t="s">
        <v>218</v>
      </c>
      <c r="G457" s="28" t="s">
        <v>79</v>
      </c>
      <c r="H457" s="5">
        <f t="shared" si="21"/>
        <v>-12500</v>
      </c>
      <c r="I457" s="23">
        <v>5</v>
      </c>
      <c r="K457" t="s">
        <v>11</v>
      </c>
      <c r="L457">
        <v>8</v>
      </c>
      <c r="M457" s="2">
        <v>475</v>
      </c>
    </row>
    <row r="458" spans="2:13" ht="12.75">
      <c r="B458" s="311">
        <v>2500</v>
      </c>
      <c r="C458" s="1" t="s">
        <v>11</v>
      </c>
      <c r="D458" s="1" t="s">
        <v>10</v>
      </c>
      <c r="E458" s="1" t="s">
        <v>124</v>
      </c>
      <c r="F458" s="28" t="s">
        <v>219</v>
      </c>
      <c r="G458" s="28" t="s">
        <v>220</v>
      </c>
      <c r="H458" s="5">
        <f t="shared" si="21"/>
        <v>-15000</v>
      </c>
      <c r="I458" s="23">
        <v>5</v>
      </c>
      <c r="K458" t="s">
        <v>11</v>
      </c>
      <c r="L458">
        <v>8</v>
      </c>
      <c r="M458" s="2">
        <v>475</v>
      </c>
    </row>
    <row r="459" spans="2:13" ht="12.75">
      <c r="B459" s="311">
        <v>2500</v>
      </c>
      <c r="C459" s="1" t="s">
        <v>11</v>
      </c>
      <c r="D459" s="1" t="s">
        <v>10</v>
      </c>
      <c r="E459" s="1" t="s">
        <v>124</v>
      </c>
      <c r="F459" s="28" t="s">
        <v>221</v>
      </c>
      <c r="G459" s="28" t="s">
        <v>222</v>
      </c>
      <c r="H459" s="5">
        <f t="shared" si="21"/>
        <v>-17500</v>
      </c>
      <c r="I459" s="23">
        <v>5</v>
      </c>
      <c r="K459" t="s">
        <v>11</v>
      </c>
      <c r="L459">
        <v>8</v>
      </c>
      <c r="M459" s="2">
        <v>475</v>
      </c>
    </row>
    <row r="460" spans="2:13" ht="12.75">
      <c r="B460" s="311">
        <v>2500</v>
      </c>
      <c r="C460" s="1" t="s">
        <v>11</v>
      </c>
      <c r="D460" s="1" t="s">
        <v>10</v>
      </c>
      <c r="E460" s="1" t="s">
        <v>124</v>
      </c>
      <c r="F460" s="28" t="s">
        <v>223</v>
      </c>
      <c r="G460" s="28" t="s">
        <v>224</v>
      </c>
      <c r="H460" s="5">
        <f t="shared" si="21"/>
        <v>-20000</v>
      </c>
      <c r="I460" s="23">
        <v>5</v>
      </c>
      <c r="K460" t="s">
        <v>11</v>
      </c>
      <c r="L460">
        <v>8</v>
      </c>
      <c r="M460" s="2">
        <v>475</v>
      </c>
    </row>
    <row r="461" spans="1:13" s="58" customFormat="1" ht="12.75">
      <c r="A461" s="12"/>
      <c r="B461" s="319">
        <f>SUM(B453:B460)</f>
        <v>20000</v>
      </c>
      <c r="C461" s="12" t="s">
        <v>11</v>
      </c>
      <c r="D461" s="12"/>
      <c r="E461" s="12"/>
      <c r="F461" s="19"/>
      <c r="G461" s="19"/>
      <c r="H461" s="55">
        <v>0</v>
      </c>
      <c r="I461" s="57">
        <f aca="true" t="shared" si="22" ref="I461:I508">+B461/M461</f>
        <v>42.10526315789474</v>
      </c>
      <c r="M461" s="2">
        <v>475</v>
      </c>
    </row>
    <row r="462" spans="2:13" ht="12.75">
      <c r="B462" s="311"/>
      <c r="H462" s="5">
        <f t="shared" si="21"/>
        <v>0</v>
      </c>
      <c r="I462" s="23">
        <f t="shared" si="22"/>
        <v>0</v>
      </c>
      <c r="M462" s="2">
        <v>475</v>
      </c>
    </row>
    <row r="463" spans="2:13" ht="12.75">
      <c r="B463" s="311"/>
      <c r="H463" s="5">
        <f t="shared" si="21"/>
        <v>0</v>
      </c>
      <c r="I463" s="23">
        <f t="shared" si="22"/>
        <v>0</v>
      </c>
      <c r="M463" s="2">
        <v>475</v>
      </c>
    </row>
    <row r="464" spans="1:13" ht="12.75">
      <c r="A464"/>
      <c r="B464" s="211">
        <v>2000</v>
      </c>
      <c r="C464" s="34" t="s">
        <v>383</v>
      </c>
      <c r="D464" s="13" t="s">
        <v>146</v>
      </c>
      <c r="E464" s="34" t="s">
        <v>376</v>
      </c>
      <c r="F464" s="66" t="s">
        <v>225</v>
      </c>
      <c r="G464" s="32" t="s">
        <v>211</v>
      </c>
      <c r="H464" s="5">
        <f>H463-B464</f>
        <v>-2000</v>
      </c>
      <c r="I464" s="23">
        <f t="shared" si="22"/>
        <v>4.2105263157894735</v>
      </c>
      <c r="K464" t="s">
        <v>124</v>
      </c>
      <c r="L464">
        <v>8</v>
      </c>
      <c r="M464" s="2">
        <v>475</v>
      </c>
    </row>
    <row r="465" spans="1:14" ht="12.75">
      <c r="A465"/>
      <c r="B465" s="211">
        <v>5000</v>
      </c>
      <c r="C465" s="34" t="s">
        <v>148</v>
      </c>
      <c r="D465" s="13" t="s">
        <v>146</v>
      </c>
      <c r="E465" s="34" t="s">
        <v>376</v>
      </c>
      <c r="F465" s="66" t="s">
        <v>225</v>
      </c>
      <c r="G465" s="32" t="s">
        <v>213</v>
      </c>
      <c r="H465" s="5">
        <f>H464-B465</f>
        <v>-7000</v>
      </c>
      <c r="I465" s="23">
        <f t="shared" si="22"/>
        <v>10.526315789473685</v>
      </c>
      <c r="K465" t="s">
        <v>124</v>
      </c>
      <c r="L465">
        <v>8</v>
      </c>
      <c r="M465" s="2">
        <v>475</v>
      </c>
      <c r="N465" s="39"/>
    </row>
    <row r="466" spans="1:14" ht="12.75">
      <c r="A466"/>
      <c r="B466" s="211">
        <v>5000</v>
      </c>
      <c r="C466" s="34" t="s">
        <v>149</v>
      </c>
      <c r="D466" s="13" t="s">
        <v>146</v>
      </c>
      <c r="E466" s="34" t="s">
        <v>376</v>
      </c>
      <c r="F466" s="66" t="s">
        <v>225</v>
      </c>
      <c r="G466" s="32" t="s">
        <v>213</v>
      </c>
      <c r="H466" s="5">
        <f>H465-B466</f>
        <v>-12000</v>
      </c>
      <c r="I466" s="23">
        <f t="shared" si="22"/>
        <v>10.526315789473685</v>
      </c>
      <c r="K466" t="s">
        <v>124</v>
      </c>
      <c r="L466">
        <v>8</v>
      </c>
      <c r="M466" s="2">
        <v>475</v>
      </c>
      <c r="N466" s="39"/>
    </row>
    <row r="467" spans="1:14" ht="12.75">
      <c r="A467"/>
      <c r="B467" s="211">
        <v>2000</v>
      </c>
      <c r="C467" s="34" t="s">
        <v>384</v>
      </c>
      <c r="D467" s="13" t="s">
        <v>146</v>
      </c>
      <c r="E467" s="34" t="s">
        <v>376</v>
      </c>
      <c r="F467" s="66" t="s">
        <v>225</v>
      </c>
      <c r="G467" s="32" t="s">
        <v>226</v>
      </c>
      <c r="H467" s="5">
        <f>H466-B467</f>
        <v>-14000</v>
      </c>
      <c r="I467" s="23">
        <f t="shared" si="22"/>
        <v>4.2105263157894735</v>
      </c>
      <c r="K467" t="s">
        <v>124</v>
      </c>
      <c r="L467">
        <v>8</v>
      </c>
      <c r="M467" s="2">
        <v>475</v>
      </c>
      <c r="N467" s="39"/>
    </row>
    <row r="468" spans="1:13" s="58" customFormat="1" ht="12.75">
      <c r="A468" s="12"/>
      <c r="B468" s="319">
        <f>SUM(B464:B467)</f>
        <v>14000</v>
      </c>
      <c r="C468" s="56" t="s">
        <v>45</v>
      </c>
      <c r="D468" s="12"/>
      <c r="E468" s="12"/>
      <c r="F468" s="19"/>
      <c r="G468" s="19"/>
      <c r="H468" s="55">
        <v>0</v>
      </c>
      <c r="I468" s="57">
        <f t="shared" si="22"/>
        <v>29.473684210526315</v>
      </c>
      <c r="M468" s="2">
        <v>475</v>
      </c>
    </row>
    <row r="469" spans="1:256" ht="12.75">
      <c r="A469" s="13"/>
      <c r="B469" s="211"/>
      <c r="C469" s="34"/>
      <c r="D469" s="13"/>
      <c r="E469" s="13"/>
      <c r="F469" s="31"/>
      <c r="G469" s="31"/>
      <c r="H469" s="5">
        <f aca="true" t="shared" si="23" ref="H469:H483">H468-B469</f>
        <v>0</v>
      </c>
      <c r="I469" s="23">
        <f t="shared" si="22"/>
        <v>0</v>
      </c>
      <c r="J469" s="16"/>
      <c r="K469" s="16"/>
      <c r="L469" s="16"/>
      <c r="M469" s="2">
        <v>475</v>
      </c>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c r="CL469" s="16"/>
      <c r="CM469" s="16"/>
      <c r="CN469" s="16"/>
      <c r="CO469" s="16"/>
      <c r="CP469" s="16"/>
      <c r="CQ469" s="16"/>
      <c r="CR469" s="16"/>
      <c r="CS469" s="16"/>
      <c r="CT469" s="16"/>
      <c r="CU469" s="16"/>
      <c r="CV469" s="16"/>
      <c r="CW469" s="16"/>
      <c r="CX469" s="16"/>
      <c r="CY469" s="16"/>
      <c r="CZ469" s="16"/>
      <c r="DA469" s="16"/>
      <c r="DB469" s="16"/>
      <c r="DC469" s="16"/>
      <c r="DD469" s="16"/>
      <c r="DE469" s="16"/>
      <c r="DF469" s="16"/>
      <c r="DG469" s="16"/>
      <c r="DH469" s="16"/>
      <c r="DI469" s="16"/>
      <c r="DJ469" s="16"/>
      <c r="DK469" s="16"/>
      <c r="DL469" s="16"/>
      <c r="DM469" s="16"/>
      <c r="DN469" s="16"/>
      <c r="DO469" s="16"/>
      <c r="DP469" s="16"/>
      <c r="DQ469" s="16"/>
      <c r="DR469" s="16"/>
      <c r="DS469" s="16"/>
      <c r="DT469" s="16"/>
      <c r="DU469" s="16"/>
      <c r="DV469" s="16"/>
      <c r="DW469" s="16"/>
      <c r="DX469" s="16"/>
      <c r="DY469" s="16"/>
      <c r="DZ469" s="16"/>
      <c r="EA469" s="16"/>
      <c r="EB469" s="16"/>
      <c r="EC469" s="16"/>
      <c r="ED469" s="16"/>
      <c r="EE469" s="16"/>
      <c r="EF469" s="16"/>
      <c r="EG469" s="16"/>
      <c r="EH469" s="16"/>
      <c r="EI469" s="16"/>
      <c r="EJ469" s="16"/>
      <c r="EK469" s="16"/>
      <c r="EL469" s="16"/>
      <c r="EM469" s="16"/>
      <c r="EN469" s="16"/>
      <c r="EO469" s="16"/>
      <c r="EP469" s="16"/>
      <c r="EQ469" s="16"/>
      <c r="ER469" s="16"/>
      <c r="ES469" s="16"/>
      <c r="ET469" s="16"/>
      <c r="EU469" s="16"/>
      <c r="EV469" s="16"/>
      <c r="EW469" s="16"/>
      <c r="EX469" s="16"/>
      <c r="EY469" s="16"/>
      <c r="EZ469" s="16"/>
      <c r="FA469" s="16"/>
      <c r="FB469" s="16"/>
      <c r="FC469" s="16"/>
      <c r="FD469" s="16"/>
      <c r="FE469" s="16"/>
      <c r="FF469" s="16"/>
      <c r="FG469" s="16"/>
      <c r="FH469" s="16"/>
      <c r="FI469" s="16"/>
      <c r="FJ469" s="16"/>
      <c r="FK469" s="16"/>
      <c r="FL469" s="16"/>
      <c r="FM469" s="16"/>
      <c r="FN469" s="16"/>
      <c r="FO469" s="16"/>
      <c r="FP469" s="16"/>
      <c r="FQ469" s="16"/>
      <c r="FR469" s="16"/>
      <c r="FS469" s="16"/>
      <c r="FT469" s="16"/>
      <c r="FU469" s="16"/>
      <c r="FV469" s="16"/>
      <c r="FW469" s="16"/>
      <c r="FX469" s="16"/>
      <c r="FY469" s="16"/>
      <c r="FZ469" s="16"/>
      <c r="GA469" s="16"/>
      <c r="GB469" s="16"/>
      <c r="GC469" s="16"/>
      <c r="GD469" s="16"/>
      <c r="GE469" s="16"/>
      <c r="GF469" s="16"/>
      <c r="GG469" s="16"/>
      <c r="GH469" s="16"/>
      <c r="GI469" s="16"/>
      <c r="GJ469" s="16"/>
      <c r="GK469" s="16"/>
      <c r="GL469" s="16"/>
      <c r="GM469" s="16"/>
      <c r="GN469" s="16"/>
      <c r="GO469" s="16"/>
      <c r="GP469" s="16"/>
      <c r="GQ469" s="16"/>
      <c r="GR469" s="16"/>
      <c r="GS469" s="16"/>
      <c r="GT469" s="16"/>
      <c r="GU469" s="16"/>
      <c r="GV469" s="16"/>
      <c r="GW469" s="16"/>
      <c r="GX469" s="16"/>
      <c r="GY469" s="16"/>
      <c r="GZ469" s="16"/>
      <c r="HA469" s="16"/>
      <c r="HB469" s="16"/>
      <c r="HC469" s="16"/>
      <c r="HD469" s="16"/>
      <c r="HE469" s="16"/>
      <c r="HF469" s="16"/>
      <c r="HG469" s="16"/>
      <c r="HH469" s="16"/>
      <c r="HI469" s="16"/>
      <c r="HJ469" s="16"/>
      <c r="HK469" s="16"/>
      <c r="HL469" s="16"/>
      <c r="HM469" s="16"/>
      <c r="HN469" s="16"/>
      <c r="HO469" s="16"/>
      <c r="HP469" s="16"/>
      <c r="HQ469" s="16"/>
      <c r="HR469" s="16"/>
      <c r="HS469" s="16"/>
      <c r="HT469" s="16"/>
      <c r="HU469" s="16"/>
      <c r="HV469" s="16"/>
      <c r="HW469" s="16"/>
      <c r="HX469" s="16"/>
      <c r="HY469" s="16"/>
      <c r="HZ469" s="16"/>
      <c r="IA469" s="16"/>
      <c r="IB469" s="16"/>
      <c r="IC469" s="16"/>
      <c r="ID469" s="16"/>
      <c r="IE469" s="16"/>
      <c r="IF469" s="16"/>
      <c r="IG469" s="16"/>
      <c r="IH469" s="16"/>
      <c r="II469" s="16"/>
      <c r="IJ469" s="16"/>
      <c r="IK469" s="16"/>
      <c r="IL469" s="16"/>
      <c r="IM469" s="16"/>
      <c r="IN469" s="16"/>
      <c r="IO469" s="16"/>
      <c r="IP469" s="16"/>
      <c r="IQ469" s="16"/>
      <c r="IR469" s="16"/>
      <c r="IS469" s="16"/>
      <c r="IT469" s="16"/>
      <c r="IU469" s="16"/>
      <c r="IV469" s="16"/>
    </row>
    <row r="470" spans="1:256" ht="12.75">
      <c r="A470" s="13"/>
      <c r="B470" s="211"/>
      <c r="C470" s="34"/>
      <c r="D470" s="13"/>
      <c r="E470" s="13"/>
      <c r="F470" s="31"/>
      <c r="G470" s="31"/>
      <c r="H470" s="5">
        <f t="shared" si="23"/>
        <v>0</v>
      </c>
      <c r="I470" s="23">
        <f t="shared" si="22"/>
        <v>0</v>
      </c>
      <c r="J470" s="16"/>
      <c r="K470" s="16"/>
      <c r="L470" s="16"/>
      <c r="M470" s="2">
        <v>475</v>
      </c>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c r="CL470" s="16"/>
      <c r="CM470" s="16"/>
      <c r="CN470" s="16"/>
      <c r="CO470" s="16"/>
      <c r="CP470" s="16"/>
      <c r="CQ470" s="16"/>
      <c r="CR470" s="16"/>
      <c r="CS470" s="16"/>
      <c r="CT470" s="16"/>
      <c r="CU470" s="16"/>
      <c r="CV470" s="16"/>
      <c r="CW470" s="16"/>
      <c r="CX470" s="16"/>
      <c r="CY470" s="16"/>
      <c r="CZ470" s="16"/>
      <c r="DA470" s="16"/>
      <c r="DB470" s="16"/>
      <c r="DC470" s="16"/>
      <c r="DD470" s="16"/>
      <c r="DE470" s="16"/>
      <c r="DF470" s="16"/>
      <c r="DG470" s="16"/>
      <c r="DH470" s="16"/>
      <c r="DI470" s="16"/>
      <c r="DJ470" s="16"/>
      <c r="DK470" s="16"/>
      <c r="DL470" s="16"/>
      <c r="DM470" s="16"/>
      <c r="DN470" s="16"/>
      <c r="DO470" s="16"/>
      <c r="DP470" s="16"/>
      <c r="DQ470" s="16"/>
      <c r="DR470" s="16"/>
      <c r="DS470" s="16"/>
      <c r="DT470" s="16"/>
      <c r="DU470" s="16"/>
      <c r="DV470" s="16"/>
      <c r="DW470" s="16"/>
      <c r="DX470" s="16"/>
      <c r="DY470" s="16"/>
      <c r="DZ470" s="16"/>
      <c r="EA470" s="16"/>
      <c r="EB470" s="16"/>
      <c r="EC470" s="16"/>
      <c r="ED470" s="16"/>
      <c r="EE470" s="16"/>
      <c r="EF470" s="16"/>
      <c r="EG470" s="16"/>
      <c r="EH470" s="16"/>
      <c r="EI470" s="16"/>
      <c r="EJ470" s="16"/>
      <c r="EK470" s="16"/>
      <c r="EL470" s="16"/>
      <c r="EM470" s="16"/>
      <c r="EN470" s="16"/>
      <c r="EO470" s="16"/>
      <c r="EP470" s="16"/>
      <c r="EQ470" s="16"/>
      <c r="ER470" s="16"/>
      <c r="ES470" s="16"/>
      <c r="ET470" s="16"/>
      <c r="EU470" s="16"/>
      <c r="EV470" s="16"/>
      <c r="EW470" s="16"/>
      <c r="EX470" s="16"/>
      <c r="EY470" s="16"/>
      <c r="EZ470" s="16"/>
      <c r="FA470" s="16"/>
      <c r="FB470" s="16"/>
      <c r="FC470" s="16"/>
      <c r="FD470" s="16"/>
      <c r="FE470" s="16"/>
      <c r="FF470" s="16"/>
      <c r="FG470" s="16"/>
      <c r="FH470" s="16"/>
      <c r="FI470" s="16"/>
      <c r="FJ470" s="16"/>
      <c r="FK470" s="16"/>
      <c r="FL470" s="16"/>
      <c r="FM470" s="16"/>
      <c r="FN470" s="16"/>
      <c r="FO470" s="16"/>
      <c r="FP470" s="16"/>
      <c r="FQ470" s="16"/>
      <c r="FR470" s="16"/>
      <c r="FS470" s="16"/>
      <c r="FT470" s="16"/>
      <c r="FU470" s="16"/>
      <c r="FV470" s="16"/>
      <c r="FW470" s="16"/>
      <c r="FX470" s="16"/>
      <c r="FY470" s="16"/>
      <c r="FZ470" s="16"/>
      <c r="GA470" s="16"/>
      <c r="GB470" s="16"/>
      <c r="GC470" s="16"/>
      <c r="GD470" s="16"/>
      <c r="GE470" s="16"/>
      <c r="GF470" s="16"/>
      <c r="GG470" s="16"/>
      <c r="GH470" s="16"/>
      <c r="GI470" s="16"/>
      <c r="GJ470" s="16"/>
      <c r="GK470" s="16"/>
      <c r="GL470" s="16"/>
      <c r="GM470" s="16"/>
      <c r="GN470" s="16"/>
      <c r="GO470" s="16"/>
      <c r="GP470" s="16"/>
      <c r="GQ470" s="16"/>
      <c r="GR470" s="16"/>
      <c r="GS470" s="16"/>
      <c r="GT470" s="16"/>
      <c r="GU470" s="16"/>
      <c r="GV470" s="16"/>
      <c r="GW470" s="16"/>
      <c r="GX470" s="16"/>
      <c r="GY470" s="16"/>
      <c r="GZ470" s="16"/>
      <c r="HA470" s="16"/>
      <c r="HB470" s="16"/>
      <c r="HC470" s="16"/>
      <c r="HD470" s="16"/>
      <c r="HE470" s="16"/>
      <c r="HF470" s="16"/>
      <c r="HG470" s="16"/>
      <c r="HH470" s="16"/>
      <c r="HI470" s="16"/>
      <c r="HJ470" s="16"/>
      <c r="HK470" s="16"/>
      <c r="HL470" s="16"/>
      <c r="HM470" s="16"/>
      <c r="HN470" s="16"/>
      <c r="HO470" s="16"/>
      <c r="HP470" s="16"/>
      <c r="HQ470" s="16"/>
      <c r="HR470" s="16"/>
      <c r="HS470" s="16"/>
      <c r="HT470" s="16"/>
      <c r="HU470" s="16"/>
      <c r="HV470" s="16"/>
      <c r="HW470" s="16"/>
      <c r="HX470" s="16"/>
      <c r="HY470" s="16"/>
      <c r="HZ470" s="16"/>
      <c r="IA470" s="16"/>
      <c r="IB470" s="16"/>
      <c r="IC470" s="16"/>
      <c r="ID470" s="16"/>
      <c r="IE470" s="16"/>
      <c r="IF470" s="16"/>
      <c r="IG470" s="16"/>
      <c r="IH470" s="16"/>
      <c r="II470" s="16"/>
      <c r="IJ470" s="16"/>
      <c r="IK470" s="16"/>
      <c r="IL470" s="16"/>
      <c r="IM470" s="16"/>
      <c r="IN470" s="16"/>
      <c r="IO470" s="16"/>
      <c r="IP470" s="16"/>
      <c r="IQ470" s="16"/>
      <c r="IR470" s="16"/>
      <c r="IS470" s="16"/>
      <c r="IT470" s="16"/>
      <c r="IU470" s="16"/>
      <c r="IV470" s="16"/>
    </row>
    <row r="471" spans="1:13" ht="12.75">
      <c r="A471"/>
      <c r="B471" s="311">
        <v>1200</v>
      </c>
      <c r="C471" s="1" t="s">
        <v>46</v>
      </c>
      <c r="D471" s="1" t="s">
        <v>10</v>
      </c>
      <c r="E471" s="1" t="s">
        <v>271</v>
      </c>
      <c r="F471" s="66" t="s">
        <v>225</v>
      </c>
      <c r="G471" s="66" t="s">
        <v>68</v>
      </c>
      <c r="H471" s="5">
        <f t="shared" si="23"/>
        <v>-1200</v>
      </c>
      <c r="I471" s="23">
        <f t="shared" si="22"/>
        <v>2.526315789473684</v>
      </c>
      <c r="K471" t="s">
        <v>124</v>
      </c>
      <c r="L471">
        <v>8</v>
      </c>
      <c r="M471" s="2">
        <v>475</v>
      </c>
    </row>
    <row r="472" spans="1:13" ht="12.75">
      <c r="A472"/>
      <c r="B472" s="311">
        <v>1400</v>
      </c>
      <c r="C472" s="1" t="s">
        <v>46</v>
      </c>
      <c r="D472" s="1" t="s">
        <v>10</v>
      </c>
      <c r="E472" s="1" t="s">
        <v>271</v>
      </c>
      <c r="F472" s="66" t="s">
        <v>225</v>
      </c>
      <c r="G472" s="66" t="s">
        <v>70</v>
      </c>
      <c r="H472" s="5">
        <f t="shared" si="23"/>
        <v>-2600</v>
      </c>
      <c r="I472" s="23">
        <f t="shared" si="22"/>
        <v>2.9473684210526314</v>
      </c>
      <c r="K472" t="s">
        <v>124</v>
      </c>
      <c r="L472">
        <v>8</v>
      </c>
      <c r="M472" s="2">
        <v>475</v>
      </c>
    </row>
    <row r="473" spans="1:13" s="43" customFormat="1" ht="12.75">
      <c r="A473"/>
      <c r="B473" s="311">
        <v>1300</v>
      </c>
      <c r="C473" s="1" t="s">
        <v>46</v>
      </c>
      <c r="D473" s="1" t="s">
        <v>10</v>
      </c>
      <c r="E473" s="1" t="s">
        <v>271</v>
      </c>
      <c r="F473" s="66" t="s">
        <v>225</v>
      </c>
      <c r="G473" s="66" t="s">
        <v>73</v>
      </c>
      <c r="H473" s="5">
        <f t="shared" si="23"/>
        <v>-3900</v>
      </c>
      <c r="I473" s="23">
        <f t="shared" si="22"/>
        <v>2.736842105263158</v>
      </c>
      <c r="J473"/>
      <c r="K473" t="s">
        <v>124</v>
      </c>
      <c r="L473">
        <v>8</v>
      </c>
      <c r="M473" s="2">
        <v>475</v>
      </c>
    </row>
    <row r="474" spans="1:13" ht="12.75">
      <c r="A474"/>
      <c r="B474" s="311">
        <v>1600</v>
      </c>
      <c r="C474" s="1" t="s">
        <v>46</v>
      </c>
      <c r="D474" s="1" t="s">
        <v>10</v>
      </c>
      <c r="E474" s="1" t="s">
        <v>271</v>
      </c>
      <c r="F474" s="66" t="s">
        <v>225</v>
      </c>
      <c r="G474" s="66" t="s">
        <v>76</v>
      </c>
      <c r="H474" s="5">
        <f t="shared" si="23"/>
        <v>-5500</v>
      </c>
      <c r="I474" s="23">
        <f t="shared" si="22"/>
        <v>3.3684210526315788</v>
      </c>
      <c r="K474" t="s">
        <v>124</v>
      </c>
      <c r="L474">
        <v>8</v>
      </c>
      <c r="M474" s="2">
        <v>475</v>
      </c>
    </row>
    <row r="475" spans="1:13" ht="12.75">
      <c r="A475"/>
      <c r="B475" s="311">
        <v>1500</v>
      </c>
      <c r="C475" s="1" t="s">
        <v>46</v>
      </c>
      <c r="D475" s="1" t="s">
        <v>10</v>
      </c>
      <c r="E475" s="1" t="s">
        <v>271</v>
      </c>
      <c r="F475" s="66" t="s">
        <v>225</v>
      </c>
      <c r="G475" s="66" t="s">
        <v>145</v>
      </c>
      <c r="H475" s="5">
        <f t="shared" si="23"/>
        <v>-7000</v>
      </c>
      <c r="I475" s="23">
        <f t="shared" si="22"/>
        <v>3.1578947368421053</v>
      </c>
      <c r="K475" t="s">
        <v>124</v>
      </c>
      <c r="L475">
        <v>8</v>
      </c>
      <c r="M475" s="2">
        <v>475</v>
      </c>
    </row>
    <row r="476" spans="1:13" ht="12.75">
      <c r="A476"/>
      <c r="B476" s="311">
        <v>1000</v>
      </c>
      <c r="C476" s="1" t="s">
        <v>46</v>
      </c>
      <c r="D476" s="1" t="s">
        <v>10</v>
      </c>
      <c r="E476" s="1" t="s">
        <v>271</v>
      </c>
      <c r="F476" s="66" t="s">
        <v>225</v>
      </c>
      <c r="G476" s="66" t="s">
        <v>211</v>
      </c>
      <c r="H476" s="5">
        <f t="shared" si="23"/>
        <v>-8000</v>
      </c>
      <c r="I476" s="23">
        <f t="shared" si="22"/>
        <v>2.1052631578947367</v>
      </c>
      <c r="K476" t="s">
        <v>124</v>
      </c>
      <c r="L476">
        <v>8</v>
      </c>
      <c r="M476" s="2">
        <v>475</v>
      </c>
    </row>
    <row r="477" spans="1:13" ht="12.75">
      <c r="A477"/>
      <c r="B477" s="311">
        <v>1300</v>
      </c>
      <c r="C477" s="1" t="s">
        <v>46</v>
      </c>
      <c r="D477" s="1" t="s">
        <v>10</v>
      </c>
      <c r="E477" s="1" t="s">
        <v>271</v>
      </c>
      <c r="F477" s="66" t="s">
        <v>225</v>
      </c>
      <c r="G477" s="66" t="s">
        <v>213</v>
      </c>
      <c r="H477" s="5">
        <f t="shared" si="23"/>
        <v>-9300</v>
      </c>
      <c r="I477" s="23">
        <f t="shared" si="22"/>
        <v>2.736842105263158</v>
      </c>
      <c r="K477" t="s">
        <v>124</v>
      </c>
      <c r="L477">
        <v>8</v>
      </c>
      <c r="M477" s="2">
        <v>475</v>
      </c>
    </row>
    <row r="478" spans="1:13" ht="12.75">
      <c r="A478"/>
      <c r="B478" s="311">
        <v>1000</v>
      </c>
      <c r="C478" s="1" t="s">
        <v>46</v>
      </c>
      <c r="D478" s="1" t="s">
        <v>10</v>
      </c>
      <c r="E478" s="1" t="s">
        <v>271</v>
      </c>
      <c r="F478" s="66" t="s">
        <v>225</v>
      </c>
      <c r="G478" s="66" t="s">
        <v>215</v>
      </c>
      <c r="H478" s="5">
        <f t="shared" si="23"/>
        <v>-10300</v>
      </c>
      <c r="I478" s="23">
        <f t="shared" si="22"/>
        <v>2.1052631578947367</v>
      </c>
      <c r="K478" t="s">
        <v>124</v>
      </c>
      <c r="L478">
        <v>8</v>
      </c>
      <c r="M478" s="2">
        <v>475</v>
      </c>
    </row>
    <row r="479" spans="1:13" s="43" customFormat="1" ht="12.75">
      <c r="A479"/>
      <c r="B479" s="311">
        <v>1000</v>
      </c>
      <c r="C479" s="1" t="s">
        <v>46</v>
      </c>
      <c r="D479" s="1" t="s">
        <v>10</v>
      </c>
      <c r="E479" s="1" t="s">
        <v>271</v>
      </c>
      <c r="F479" s="66" t="s">
        <v>225</v>
      </c>
      <c r="G479" s="66" t="s">
        <v>217</v>
      </c>
      <c r="H479" s="5">
        <f t="shared" si="23"/>
        <v>-11300</v>
      </c>
      <c r="I479" s="23">
        <f t="shared" si="22"/>
        <v>2.1052631578947367</v>
      </c>
      <c r="J479"/>
      <c r="K479" t="s">
        <v>124</v>
      </c>
      <c r="L479">
        <v>8</v>
      </c>
      <c r="M479" s="2">
        <v>475</v>
      </c>
    </row>
    <row r="480" spans="1:13" ht="12.75">
      <c r="A480"/>
      <c r="B480" s="311">
        <v>1400</v>
      </c>
      <c r="C480" s="1" t="s">
        <v>46</v>
      </c>
      <c r="D480" s="1" t="s">
        <v>10</v>
      </c>
      <c r="E480" s="1" t="s">
        <v>271</v>
      </c>
      <c r="F480" s="66" t="s">
        <v>225</v>
      </c>
      <c r="G480" s="66" t="s">
        <v>79</v>
      </c>
      <c r="H480" s="5">
        <f t="shared" si="23"/>
        <v>-12700</v>
      </c>
      <c r="I480" s="23">
        <f t="shared" si="22"/>
        <v>2.9473684210526314</v>
      </c>
      <c r="K480" t="s">
        <v>124</v>
      </c>
      <c r="L480">
        <v>8</v>
      </c>
      <c r="M480" s="2">
        <v>475</v>
      </c>
    </row>
    <row r="481" spans="1:13" ht="12.75">
      <c r="A481"/>
      <c r="B481" s="311">
        <v>1300</v>
      </c>
      <c r="C481" s="1" t="s">
        <v>46</v>
      </c>
      <c r="D481" s="1" t="s">
        <v>10</v>
      </c>
      <c r="E481" s="1" t="s">
        <v>271</v>
      </c>
      <c r="F481" s="66" t="s">
        <v>225</v>
      </c>
      <c r="G481" s="66" t="s">
        <v>220</v>
      </c>
      <c r="H481" s="5">
        <f t="shared" si="23"/>
        <v>-14000</v>
      </c>
      <c r="I481" s="23">
        <f t="shared" si="22"/>
        <v>2.736842105263158</v>
      </c>
      <c r="K481" t="s">
        <v>124</v>
      </c>
      <c r="L481">
        <v>8</v>
      </c>
      <c r="M481" s="2">
        <v>475</v>
      </c>
    </row>
    <row r="482" spans="1:13" ht="12.75">
      <c r="A482"/>
      <c r="B482" s="311">
        <v>1500</v>
      </c>
      <c r="C482" s="1" t="s">
        <v>46</v>
      </c>
      <c r="D482" s="1" t="s">
        <v>10</v>
      </c>
      <c r="E482" s="1" t="s">
        <v>271</v>
      </c>
      <c r="F482" s="66" t="s">
        <v>225</v>
      </c>
      <c r="G482" s="66" t="s">
        <v>222</v>
      </c>
      <c r="H482" s="5">
        <f t="shared" si="23"/>
        <v>-15500</v>
      </c>
      <c r="I482" s="23">
        <f t="shared" si="22"/>
        <v>3.1578947368421053</v>
      </c>
      <c r="K482" t="s">
        <v>124</v>
      </c>
      <c r="L482">
        <v>8</v>
      </c>
      <c r="M482" s="2">
        <v>475</v>
      </c>
    </row>
    <row r="483" spans="1:13" ht="12.75">
      <c r="A483"/>
      <c r="B483" s="311">
        <v>1600</v>
      </c>
      <c r="C483" s="1" t="s">
        <v>46</v>
      </c>
      <c r="D483" s="1" t="s">
        <v>10</v>
      </c>
      <c r="E483" s="1" t="s">
        <v>271</v>
      </c>
      <c r="F483" s="66" t="s">
        <v>225</v>
      </c>
      <c r="G483" s="66" t="s">
        <v>224</v>
      </c>
      <c r="H483" s="5">
        <f t="shared" si="23"/>
        <v>-17100</v>
      </c>
      <c r="I483" s="23">
        <f t="shared" si="22"/>
        <v>3.3684210526315788</v>
      </c>
      <c r="K483" t="s">
        <v>124</v>
      </c>
      <c r="L483">
        <v>8</v>
      </c>
      <c r="M483" s="2">
        <v>475</v>
      </c>
    </row>
    <row r="484" spans="1:13" s="58" customFormat="1" ht="12.75">
      <c r="A484" s="12"/>
      <c r="B484" s="319">
        <f>SUM(B471:B483)</f>
        <v>17100</v>
      </c>
      <c r="C484" s="56"/>
      <c r="D484" s="12"/>
      <c r="E484" s="12" t="s">
        <v>271</v>
      </c>
      <c r="F484" s="19"/>
      <c r="G484" s="19"/>
      <c r="H484" s="55">
        <v>0</v>
      </c>
      <c r="I484" s="57">
        <f t="shared" si="22"/>
        <v>36</v>
      </c>
      <c r="M484" s="2">
        <v>475</v>
      </c>
    </row>
    <row r="485" spans="1:13" ht="12.75">
      <c r="A485"/>
      <c r="B485" s="218"/>
      <c r="C485" s="34"/>
      <c r="D485" s="13"/>
      <c r="E485"/>
      <c r="F485"/>
      <c r="G485"/>
      <c r="H485" s="5">
        <f>H484-B485</f>
        <v>0</v>
      </c>
      <c r="I485" s="23">
        <f t="shared" si="22"/>
        <v>0</v>
      </c>
      <c r="M485" s="2">
        <v>475</v>
      </c>
    </row>
    <row r="486" spans="1:13" ht="12.75">
      <c r="A486"/>
      <c r="B486" s="218"/>
      <c r="C486"/>
      <c r="D486" s="13"/>
      <c r="E486"/>
      <c r="F486"/>
      <c r="G486"/>
      <c r="H486" s="5">
        <f>H485-B486</f>
        <v>0</v>
      </c>
      <c r="I486" s="23">
        <f t="shared" si="22"/>
        <v>0</v>
      </c>
      <c r="M486" s="2">
        <v>475</v>
      </c>
    </row>
    <row r="487" spans="1:13" ht="12.75">
      <c r="A487"/>
      <c r="B487" s="311">
        <v>5000</v>
      </c>
      <c r="C487" s="1" t="s">
        <v>47</v>
      </c>
      <c r="D487" s="13" t="s">
        <v>10</v>
      </c>
      <c r="E487" s="1" t="s">
        <v>376</v>
      </c>
      <c r="F487" s="28" t="s">
        <v>227</v>
      </c>
      <c r="G487" s="66" t="s">
        <v>213</v>
      </c>
      <c r="H487" s="5">
        <f>H486-B487</f>
        <v>-5000</v>
      </c>
      <c r="I487" s="23">
        <f t="shared" si="22"/>
        <v>10.526315789473685</v>
      </c>
      <c r="K487" t="s">
        <v>124</v>
      </c>
      <c r="L487">
        <v>8</v>
      </c>
      <c r="M487" s="2">
        <v>475</v>
      </c>
    </row>
    <row r="488" spans="1:13" ht="12.75">
      <c r="A488"/>
      <c r="B488" s="311">
        <v>5000</v>
      </c>
      <c r="C488" s="1" t="s">
        <v>47</v>
      </c>
      <c r="D488" s="13" t="s">
        <v>10</v>
      </c>
      <c r="E488" s="1" t="s">
        <v>376</v>
      </c>
      <c r="F488" s="28" t="s">
        <v>227</v>
      </c>
      <c r="G488" s="66" t="s">
        <v>215</v>
      </c>
      <c r="H488" s="5">
        <f>H487-B488</f>
        <v>-10000</v>
      </c>
      <c r="I488" s="23">
        <f t="shared" si="22"/>
        <v>10.526315789473685</v>
      </c>
      <c r="K488" t="s">
        <v>124</v>
      </c>
      <c r="L488">
        <v>8</v>
      </c>
      <c r="M488" s="2">
        <v>475</v>
      </c>
    </row>
    <row r="489" spans="1:13" ht="12.75">
      <c r="A489"/>
      <c r="B489" s="311">
        <v>5000</v>
      </c>
      <c r="C489" s="1" t="s">
        <v>47</v>
      </c>
      <c r="D489" s="13" t="s">
        <v>10</v>
      </c>
      <c r="E489" s="1" t="s">
        <v>376</v>
      </c>
      <c r="F489" s="28" t="s">
        <v>227</v>
      </c>
      <c r="G489" s="66" t="s">
        <v>217</v>
      </c>
      <c r="H489" s="5">
        <f>H488-B489</f>
        <v>-15000</v>
      </c>
      <c r="I489" s="23">
        <f t="shared" si="22"/>
        <v>10.526315789473685</v>
      </c>
      <c r="K489" t="s">
        <v>124</v>
      </c>
      <c r="L489">
        <v>8</v>
      </c>
      <c r="M489" s="2">
        <v>475</v>
      </c>
    </row>
    <row r="490" spans="1:13" s="58" customFormat="1" ht="12.75">
      <c r="A490" s="12"/>
      <c r="B490" s="319">
        <f>SUM(B487:B489)</f>
        <v>15000</v>
      </c>
      <c r="C490" s="12" t="s">
        <v>47</v>
      </c>
      <c r="D490" s="12"/>
      <c r="E490" s="12"/>
      <c r="F490" s="19"/>
      <c r="G490" s="19"/>
      <c r="H490" s="55">
        <v>0</v>
      </c>
      <c r="I490" s="57">
        <f t="shared" si="22"/>
        <v>31.57894736842105</v>
      </c>
      <c r="M490" s="2">
        <v>475</v>
      </c>
    </row>
    <row r="491" spans="1:13" ht="12.75">
      <c r="A491"/>
      <c r="B491" s="311"/>
      <c r="C491"/>
      <c r="D491" s="13"/>
      <c r="E491"/>
      <c r="F491"/>
      <c r="G491"/>
      <c r="H491" s="5">
        <f aca="true" t="shared" si="24" ref="H491:H496">H490-B491</f>
        <v>0</v>
      </c>
      <c r="I491" s="23">
        <f t="shared" si="22"/>
        <v>0</v>
      </c>
      <c r="M491" s="2">
        <v>475</v>
      </c>
    </row>
    <row r="492" spans="1:13" ht="12.75">
      <c r="A492"/>
      <c r="B492" s="218"/>
      <c r="C492"/>
      <c r="D492" s="13"/>
      <c r="E492"/>
      <c r="F492"/>
      <c r="G492"/>
      <c r="H492" s="5">
        <f t="shared" si="24"/>
        <v>0</v>
      </c>
      <c r="I492" s="23">
        <f t="shared" si="22"/>
        <v>0</v>
      </c>
      <c r="M492" s="2">
        <v>475</v>
      </c>
    </row>
    <row r="493" spans="1:13" ht="12.75">
      <c r="A493" s="13"/>
      <c r="B493" s="211">
        <v>2000</v>
      </c>
      <c r="C493" s="13" t="s">
        <v>49</v>
      </c>
      <c r="D493" s="13" t="s">
        <v>10</v>
      </c>
      <c r="E493" s="13" t="s">
        <v>376</v>
      </c>
      <c r="F493" s="66" t="s">
        <v>225</v>
      </c>
      <c r="G493" s="32" t="s">
        <v>211</v>
      </c>
      <c r="H493" s="5">
        <f t="shared" si="24"/>
        <v>-2000</v>
      </c>
      <c r="I493" s="23">
        <f t="shared" si="22"/>
        <v>4.2105263157894735</v>
      </c>
      <c r="J493" s="16"/>
      <c r="K493" s="16" t="s">
        <v>124</v>
      </c>
      <c r="L493">
        <v>8</v>
      </c>
      <c r="M493" s="2">
        <v>475</v>
      </c>
    </row>
    <row r="494" spans="1:13" ht="12.75">
      <c r="A494" s="13"/>
      <c r="B494" s="211">
        <v>2000</v>
      </c>
      <c r="C494" s="13" t="s">
        <v>49</v>
      </c>
      <c r="D494" s="13" t="s">
        <v>10</v>
      </c>
      <c r="E494" s="13" t="s">
        <v>376</v>
      </c>
      <c r="F494" s="66" t="s">
        <v>225</v>
      </c>
      <c r="G494" s="32" t="s">
        <v>213</v>
      </c>
      <c r="H494" s="5">
        <f t="shared" si="24"/>
        <v>-4000</v>
      </c>
      <c r="I494" s="23">
        <f t="shared" si="22"/>
        <v>4.2105263157894735</v>
      </c>
      <c r="J494" s="16"/>
      <c r="K494" s="16" t="s">
        <v>124</v>
      </c>
      <c r="L494">
        <v>8</v>
      </c>
      <c r="M494" s="2">
        <v>475</v>
      </c>
    </row>
    <row r="495" spans="1:256" ht="12.75">
      <c r="A495" s="13"/>
      <c r="B495" s="211">
        <v>2000</v>
      </c>
      <c r="C495" s="13" t="s">
        <v>49</v>
      </c>
      <c r="D495" s="13" t="s">
        <v>10</v>
      </c>
      <c r="E495" s="13" t="s">
        <v>376</v>
      </c>
      <c r="F495" s="66" t="s">
        <v>225</v>
      </c>
      <c r="G495" s="32" t="s">
        <v>215</v>
      </c>
      <c r="H495" s="5">
        <f t="shared" si="24"/>
        <v>-6000</v>
      </c>
      <c r="I495" s="23">
        <f t="shared" si="22"/>
        <v>4.2105263157894735</v>
      </c>
      <c r="J495" s="16"/>
      <c r="K495" s="16" t="s">
        <v>124</v>
      </c>
      <c r="L495">
        <v>8</v>
      </c>
      <c r="M495" s="2">
        <v>475</v>
      </c>
      <c r="N495" s="16"/>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c r="CA495" s="16"/>
      <c r="CB495" s="16"/>
      <c r="CC495" s="16"/>
      <c r="CD495" s="16"/>
      <c r="CE495" s="16"/>
      <c r="CF495" s="16"/>
      <c r="CG495" s="16"/>
      <c r="CH495" s="16"/>
      <c r="CI495" s="16"/>
      <c r="CJ495" s="16"/>
      <c r="CK495" s="16"/>
      <c r="CL495" s="16"/>
      <c r="CM495" s="16"/>
      <c r="CN495" s="16"/>
      <c r="CO495" s="16"/>
      <c r="CP495" s="16"/>
      <c r="CQ495" s="16"/>
      <c r="CR495" s="16"/>
      <c r="CS495" s="16"/>
      <c r="CT495" s="16"/>
      <c r="CU495" s="16"/>
      <c r="CV495" s="16"/>
      <c r="CW495" s="16"/>
      <c r="CX495" s="16"/>
      <c r="CY495" s="16"/>
      <c r="CZ495" s="16"/>
      <c r="DA495" s="16"/>
      <c r="DB495" s="16"/>
      <c r="DC495" s="16"/>
      <c r="DD495" s="16"/>
      <c r="DE495" s="16"/>
      <c r="DF495" s="16"/>
      <c r="DG495" s="16"/>
      <c r="DH495" s="16"/>
      <c r="DI495" s="16"/>
      <c r="DJ495" s="16"/>
      <c r="DK495" s="16"/>
      <c r="DL495" s="16"/>
      <c r="DM495" s="16"/>
      <c r="DN495" s="16"/>
      <c r="DO495" s="16"/>
      <c r="DP495" s="16"/>
      <c r="DQ495" s="16"/>
      <c r="DR495" s="16"/>
      <c r="DS495" s="16"/>
      <c r="DT495" s="16"/>
      <c r="DU495" s="16"/>
      <c r="DV495" s="16"/>
      <c r="DW495" s="16"/>
      <c r="DX495" s="16"/>
      <c r="DY495" s="16"/>
      <c r="DZ495" s="16"/>
      <c r="EA495" s="16"/>
      <c r="EB495" s="16"/>
      <c r="EC495" s="16"/>
      <c r="ED495" s="16"/>
      <c r="EE495" s="16"/>
      <c r="EF495" s="16"/>
      <c r="EG495" s="16"/>
      <c r="EH495" s="16"/>
      <c r="EI495" s="16"/>
      <c r="EJ495" s="16"/>
      <c r="EK495" s="16"/>
      <c r="EL495" s="16"/>
      <c r="EM495" s="16"/>
      <c r="EN495" s="16"/>
      <c r="EO495" s="16"/>
      <c r="EP495" s="16"/>
      <c r="EQ495" s="16"/>
      <c r="ER495" s="16"/>
      <c r="ES495" s="16"/>
      <c r="ET495" s="16"/>
      <c r="EU495" s="16"/>
      <c r="EV495" s="16"/>
      <c r="EW495" s="16"/>
      <c r="EX495" s="16"/>
      <c r="EY495" s="16"/>
      <c r="EZ495" s="16"/>
      <c r="FA495" s="16"/>
      <c r="FB495" s="16"/>
      <c r="FC495" s="16"/>
      <c r="FD495" s="16"/>
      <c r="FE495" s="16"/>
      <c r="FF495" s="16"/>
      <c r="FG495" s="16"/>
      <c r="FH495" s="16"/>
      <c r="FI495" s="16"/>
      <c r="FJ495" s="16"/>
      <c r="FK495" s="16"/>
      <c r="FL495" s="16"/>
      <c r="FM495" s="16"/>
      <c r="FN495" s="16"/>
      <c r="FO495" s="16"/>
      <c r="FP495" s="16"/>
      <c r="FQ495" s="16"/>
      <c r="FR495" s="16"/>
      <c r="FS495" s="16"/>
      <c r="FT495" s="16"/>
      <c r="FU495" s="16"/>
      <c r="FV495" s="16"/>
      <c r="FW495" s="16"/>
      <c r="FX495" s="16"/>
      <c r="FY495" s="16"/>
      <c r="FZ495" s="16"/>
      <c r="GA495" s="16"/>
      <c r="GB495" s="16"/>
      <c r="GC495" s="16"/>
      <c r="GD495" s="16"/>
      <c r="GE495" s="16"/>
      <c r="GF495" s="16"/>
      <c r="GG495" s="16"/>
      <c r="GH495" s="16"/>
      <c r="GI495" s="16"/>
      <c r="GJ495" s="16"/>
      <c r="GK495" s="16"/>
      <c r="GL495" s="16"/>
      <c r="GM495" s="16"/>
      <c r="GN495" s="16"/>
      <c r="GO495" s="16"/>
      <c r="GP495" s="16"/>
      <c r="GQ495" s="16"/>
      <c r="GR495" s="16"/>
      <c r="GS495" s="16"/>
      <c r="GT495" s="16"/>
      <c r="GU495" s="16"/>
      <c r="GV495" s="16"/>
      <c r="GW495" s="16"/>
      <c r="GX495" s="16"/>
      <c r="GY495" s="16"/>
      <c r="GZ495" s="16"/>
      <c r="HA495" s="16"/>
      <c r="HB495" s="16"/>
      <c r="HC495" s="16"/>
      <c r="HD495" s="16"/>
      <c r="HE495" s="16"/>
      <c r="HF495" s="16"/>
      <c r="HG495" s="16"/>
      <c r="HH495" s="16"/>
      <c r="HI495" s="16"/>
      <c r="HJ495" s="16"/>
      <c r="HK495" s="16"/>
      <c r="HL495" s="16"/>
      <c r="HM495" s="16"/>
      <c r="HN495" s="16"/>
      <c r="HO495" s="16"/>
      <c r="HP495" s="16"/>
      <c r="HQ495" s="16"/>
      <c r="HR495" s="16"/>
      <c r="HS495" s="16"/>
      <c r="HT495" s="16"/>
      <c r="HU495" s="16"/>
      <c r="HV495" s="16"/>
      <c r="HW495" s="16"/>
      <c r="HX495" s="16"/>
      <c r="HY495" s="16"/>
      <c r="HZ495" s="16"/>
      <c r="IA495" s="16"/>
      <c r="IB495" s="16"/>
      <c r="IC495" s="16"/>
      <c r="ID495" s="16"/>
      <c r="IE495" s="16"/>
      <c r="IF495" s="16"/>
      <c r="IG495" s="16"/>
      <c r="IH495" s="16"/>
      <c r="II495" s="16"/>
      <c r="IJ495" s="16"/>
      <c r="IK495" s="16"/>
      <c r="IL495" s="16"/>
      <c r="IM495" s="16"/>
      <c r="IN495" s="16"/>
      <c r="IO495" s="16"/>
      <c r="IP495" s="16"/>
      <c r="IQ495" s="16"/>
      <c r="IR495" s="16"/>
      <c r="IS495" s="16"/>
      <c r="IT495" s="16"/>
      <c r="IU495" s="16"/>
      <c r="IV495" s="16"/>
    </row>
    <row r="496" spans="1:256" ht="12.75">
      <c r="A496" s="13"/>
      <c r="B496" s="211">
        <v>2000</v>
      </c>
      <c r="C496" s="13" t="s">
        <v>49</v>
      </c>
      <c r="D496" s="13" t="s">
        <v>10</v>
      </c>
      <c r="E496" s="13" t="s">
        <v>376</v>
      </c>
      <c r="F496" s="66" t="s">
        <v>225</v>
      </c>
      <c r="G496" s="32" t="s">
        <v>217</v>
      </c>
      <c r="H496" s="5">
        <f t="shared" si="24"/>
        <v>-8000</v>
      </c>
      <c r="I496" s="23">
        <f t="shared" si="22"/>
        <v>4.2105263157894735</v>
      </c>
      <c r="J496" s="16"/>
      <c r="K496" s="16" t="s">
        <v>124</v>
      </c>
      <c r="L496">
        <v>8</v>
      </c>
      <c r="M496" s="2">
        <v>475</v>
      </c>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6"/>
      <c r="CE496" s="16"/>
      <c r="CF496" s="16"/>
      <c r="CG496" s="16"/>
      <c r="CH496" s="16"/>
      <c r="CI496" s="16"/>
      <c r="CJ496" s="16"/>
      <c r="CK496" s="16"/>
      <c r="CL496" s="16"/>
      <c r="CM496" s="16"/>
      <c r="CN496" s="16"/>
      <c r="CO496" s="16"/>
      <c r="CP496" s="16"/>
      <c r="CQ496" s="16"/>
      <c r="CR496" s="16"/>
      <c r="CS496" s="16"/>
      <c r="CT496" s="16"/>
      <c r="CU496" s="16"/>
      <c r="CV496" s="16"/>
      <c r="CW496" s="16"/>
      <c r="CX496" s="16"/>
      <c r="CY496" s="16"/>
      <c r="CZ496" s="16"/>
      <c r="DA496" s="16"/>
      <c r="DB496" s="16"/>
      <c r="DC496" s="16"/>
      <c r="DD496" s="16"/>
      <c r="DE496" s="16"/>
      <c r="DF496" s="16"/>
      <c r="DG496" s="16"/>
      <c r="DH496" s="16"/>
      <c r="DI496" s="16"/>
      <c r="DJ496" s="16"/>
      <c r="DK496" s="16"/>
      <c r="DL496" s="16"/>
      <c r="DM496" s="16"/>
      <c r="DN496" s="16"/>
      <c r="DO496" s="16"/>
      <c r="DP496" s="16"/>
      <c r="DQ496" s="16"/>
      <c r="DR496" s="16"/>
      <c r="DS496" s="16"/>
      <c r="DT496" s="16"/>
      <c r="DU496" s="16"/>
      <c r="DV496" s="16"/>
      <c r="DW496" s="16"/>
      <c r="DX496" s="16"/>
      <c r="DY496" s="16"/>
      <c r="DZ496" s="16"/>
      <c r="EA496" s="16"/>
      <c r="EB496" s="16"/>
      <c r="EC496" s="16"/>
      <c r="ED496" s="16"/>
      <c r="EE496" s="16"/>
      <c r="EF496" s="16"/>
      <c r="EG496" s="16"/>
      <c r="EH496" s="16"/>
      <c r="EI496" s="16"/>
      <c r="EJ496" s="16"/>
      <c r="EK496" s="16"/>
      <c r="EL496" s="16"/>
      <c r="EM496" s="16"/>
      <c r="EN496" s="16"/>
      <c r="EO496" s="16"/>
      <c r="EP496" s="16"/>
      <c r="EQ496" s="16"/>
      <c r="ER496" s="16"/>
      <c r="ES496" s="16"/>
      <c r="ET496" s="16"/>
      <c r="EU496" s="16"/>
      <c r="EV496" s="16"/>
      <c r="EW496" s="16"/>
      <c r="EX496" s="16"/>
      <c r="EY496" s="16"/>
      <c r="EZ496" s="16"/>
      <c r="FA496" s="16"/>
      <c r="FB496" s="16"/>
      <c r="FC496" s="16"/>
      <c r="FD496" s="16"/>
      <c r="FE496" s="16"/>
      <c r="FF496" s="16"/>
      <c r="FG496" s="16"/>
      <c r="FH496" s="16"/>
      <c r="FI496" s="16"/>
      <c r="FJ496" s="16"/>
      <c r="FK496" s="16"/>
      <c r="FL496" s="16"/>
      <c r="FM496" s="16"/>
      <c r="FN496" s="16"/>
      <c r="FO496" s="16"/>
      <c r="FP496" s="16"/>
      <c r="FQ496" s="16"/>
      <c r="FR496" s="16"/>
      <c r="FS496" s="16"/>
      <c r="FT496" s="16"/>
      <c r="FU496" s="16"/>
      <c r="FV496" s="16"/>
      <c r="FW496" s="16"/>
      <c r="FX496" s="16"/>
      <c r="FY496" s="16"/>
      <c r="FZ496" s="16"/>
      <c r="GA496" s="16"/>
      <c r="GB496" s="16"/>
      <c r="GC496" s="16"/>
      <c r="GD496" s="16"/>
      <c r="GE496" s="16"/>
      <c r="GF496" s="16"/>
      <c r="GG496" s="16"/>
      <c r="GH496" s="16"/>
      <c r="GI496" s="16"/>
      <c r="GJ496" s="16"/>
      <c r="GK496" s="16"/>
      <c r="GL496" s="16"/>
      <c r="GM496" s="16"/>
      <c r="GN496" s="16"/>
      <c r="GO496" s="16"/>
      <c r="GP496" s="16"/>
      <c r="GQ496" s="16"/>
      <c r="GR496" s="16"/>
      <c r="GS496" s="16"/>
      <c r="GT496" s="16"/>
      <c r="GU496" s="16"/>
      <c r="GV496" s="16"/>
      <c r="GW496" s="16"/>
      <c r="GX496" s="16"/>
      <c r="GY496" s="16"/>
      <c r="GZ496" s="16"/>
      <c r="HA496" s="16"/>
      <c r="HB496" s="16"/>
      <c r="HC496" s="16"/>
      <c r="HD496" s="16"/>
      <c r="HE496" s="16"/>
      <c r="HF496" s="16"/>
      <c r="HG496" s="16"/>
      <c r="HH496" s="16"/>
      <c r="HI496" s="16"/>
      <c r="HJ496" s="16"/>
      <c r="HK496" s="16"/>
      <c r="HL496" s="16"/>
      <c r="HM496" s="16"/>
      <c r="HN496" s="16"/>
      <c r="HO496" s="16"/>
      <c r="HP496" s="16"/>
      <c r="HQ496" s="16"/>
      <c r="HR496" s="16"/>
      <c r="HS496" s="16"/>
      <c r="HT496" s="16"/>
      <c r="HU496" s="16"/>
      <c r="HV496" s="16"/>
      <c r="HW496" s="16"/>
      <c r="HX496" s="16"/>
      <c r="HY496" s="16"/>
      <c r="HZ496" s="16"/>
      <c r="IA496" s="16"/>
      <c r="IB496" s="16"/>
      <c r="IC496" s="16"/>
      <c r="ID496" s="16"/>
      <c r="IE496" s="16"/>
      <c r="IF496" s="16"/>
      <c r="IG496" s="16"/>
      <c r="IH496" s="16"/>
      <c r="II496" s="16"/>
      <c r="IJ496" s="16"/>
      <c r="IK496" s="16"/>
      <c r="IL496" s="16"/>
      <c r="IM496" s="16"/>
      <c r="IN496" s="16"/>
      <c r="IO496" s="16"/>
      <c r="IP496" s="16"/>
      <c r="IQ496" s="16"/>
      <c r="IR496" s="16"/>
      <c r="IS496" s="16"/>
      <c r="IT496" s="16"/>
      <c r="IU496" s="16"/>
      <c r="IV496" s="16"/>
    </row>
    <row r="497" spans="1:256" s="58" customFormat="1" ht="12.75">
      <c r="A497" s="12"/>
      <c r="B497" s="319">
        <f>SUM(B493:B496)</f>
        <v>8000</v>
      </c>
      <c r="C497" s="56" t="s">
        <v>49</v>
      </c>
      <c r="D497" s="12"/>
      <c r="E497" s="12"/>
      <c r="F497" s="19"/>
      <c r="G497" s="19"/>
      <c r="H497" s="55">
        <v>0</v>
      </c>
      <c r="I497" s="57">
        <f t="shared" si="22"/>
        <v>16.842105263157894</v>
      </c>
      <c r="M497" s="2">
        <v>475</v>
      </c>
      <c r="IV497" s="58">
        <v>500</v>
      </c>
    </row>
    <row r="498" spans="1:13" ht="12.75">
      <c r="A498"/>
      <c r="B498" s="218"/>
      <c r="C498"/>
      <c r="D498" s="13"/>
      <c r="E498"/>
      <c r="F498"/>
      <c r="G498"/>
      <c r="H498" s="5">
        <f>H497-B498</f>
        <v>0</v>
      </c>
      <c r="I498" s="23">
        <f t="shared" si="22"/>
        <v>0</v>
      </c>
      <c r="M498" s="2">
        <v>475</v>
      </c>
    </row>
    <row r="499" spans="1:13" ht="12.75">
      <c r="A499"/>
      <c r="B499" s="218"/>
      <c r="C499"/>
      <c r="D499" s="13"/>
      <c r="E499"/>
      <c r="F499"/>
      <c r="G499"/>
      <c r="H499" s="5">
        <f>H498-B499</f>
        <v>0</v>
      </c>
      <c r="I499" s="23">
        <f t="shared" si="22"/>
        <v>0</v>
      </c>
      <c r="M499" s="2">
        <v>475</v>
      </c>
    </row>
    <row r="500" spans="1:256" ht="12.75">
      <c r="A500"/>
      <c r="B500" s="311">
        <v>1500</v>
      </c>
      <c r="C500" s="1" t="s">
        <v>374</v>
      </c>
      <c r="D500" s="13" t="s">
        <v>10</v>
      </c>
      <c r="E500" s="1" t="s">
        <v>274</v>
      </c>
      <c r="F500" s="66" t="s">
        <v>225</v>
      </c>
      <c r="G500" s="66" t="s">
        <v>213</v>
      </c>
      <c r="H500" s="5">
        <f>H499-B500</f>
        <v>-1500</v>
      </c>
      <c r="I500" s="23">
        <f t="shared" si="22"/>
        <v>3.1578947368421053</v>
      </c>
      <c r="K500" t="s">
        <v>124</v>
      </c>
      <c r="L500">
        <v>8</v>
      </c>
      <c r="M500" s="2">
        <v>475</v>
      </c>
      <c r="IV500" s="1">
        <v>503</v>
      </c>
    </row>
    <row r="501" spans="1:256" ht="12.75">
      <c r="A501"/>
      <c r="B501" s="311">
        <v>1500</v>
      </c>
      <c r="C501" s="1" t="s">
        <v>374</v>
      </c>
      <c r="D501" s="13" t="s">
        <v>10</v>
      </c>
      <c r="E501" s="1" t="s">
        <v>274</v>
      </c>
      <c r="F501" s="66" t="s">
        <v>225</v>
      </c>
      <c r="G501" s="66" t="s">
        <v>215</v>
      </c>
      <c r="H501" s="5">
        <f>H500-B501</f>
        <v>-3000</v>
      </c>
      <c r="I501" s="23">
        <f t="shared" si="22"/>
        <v>3.1578947368421053</v>
      </c>
      <c r="K501" t="s">
        <v>124</v>
      </c>
      <c r="L501">
        <v>8</v>
      </c>
      <c r="M501" s="2">
        <v>475</v>
      </c>
      <c r="IV501" s="1"/>
    </row>
    <row r="502" spans="1:256" s="58" customFormat="1" ht="12.75">
      <c r="A502" s="12"/>
      <c r="B502" s="319">
        <v>3000</v>
      </c>
      <c r="C502" s="12"/>
      <c r="D502" s="12"/>
      <c r="E502" s="56" t="s">
        <v>274</v>
      </c>
      <c r="F502" s="19"/>
      <c r="G502" s="12"/>
      <c r="H502" s="55">
        <v>0</v>
      </c>
      <c r="I502" s="57">
        <f t="shared" si="22"/>
        <v>6.315789473684211</v>
      </c>
      <c r="M502" s="2">
        <v>475</v>
      </c>
      <c r="IV502" s="12">
        <v>3506</v>
      </c>
    </row>
    <row r="503" spans="2:13" ht="12.75">
      <c r="B503" s="211"/>
      <c r="C503" s="13"/>
      <c r="D503" s="13"/>
      <c r="E503" s="13"/>
      <c r="F503" s="31"/>
      <c r="H503" s="5">
        <f aca="true" t="shared" si="25" ref="H503:H566">H502-B503</f>
        <v>0</v>
      </c>
      <c r="I503" s="23">
        <f t="shared" si="22"/>
        <v>0</v>
      </c>
      <c r="M503" s="2">
        <v>475</v>
      </c>
    </row>
    <row r="504" spans="2:13" ht="12.75">
      <c r="B504" s="311"/>
      <c r="D504" s="13"/>
      <c r="H504" s="5">
        <f t="shared" si="25"/>
        <v>0</v>
      </c>
      <c r="I504" s="23">
        <f t="shared" si="22"/>
        <v>0</v>
      </c>
      <c r="M504" s="2">
        <v>475</v>
      </c>
    </row>
    <row r="505" spans="2:13" ht="12.75">
      <c r="B505" s="211"/>
      <c r="D505" s="13"/>
      <c r="G505" s="32"/>
      <c r="H505" s="5">
        <f t="shared" si="25"/>
        <v>0</v>
      </c>
      <c r="I505" s="23">
        <f t="shared" si="22"/>
        <v>0</v>
      </c>
      <c r="M505" s="2">
        <v>475</v>
      </c>
    </row>
    <row r="506" spans="2:13" ht="12.75">
      <c r="B506" s="211"/>
      <c r="C506" s="34"/>
      <c r="D506" s="13"/>
      <c r="E506" s="34"/>
      <c r="G506" s="32"/>
      <c r="H506" s="5">
        <f t="shared" si="25"/>
        <v>0</v>
      </c>
      <c r="I506" s="23">
        <f t="shared" si="22"/>
        <v>0</v>
      </c>
      <c r="M506" s="2">
        <v>475</v>
      </c>
    </row>
    <row r="507" spans="1:256" s="64" customFormat="1" ht="12.75">
      <c r="A507" s="59"/>
      <c r="B507" s="388">
        <f>+B517+B528+B536+B546+B557+B562</f>
        <v>103000</v>
      </c>
      <c r="C507" s="59" t="s">
        <v>368</v>
      </c>
      <c r="D507" s="59" t="s">
        <v>228</v>
      </c>
      <c r="E507" s="59" t="s">
        <v>159</v>
      </c>
      <c r="F507" s="61" t="s">
        <v>160</v>
      </c>
      <c r="G507" s="62" t="s">
        <v>373</v>
      </c>
      <c r="H507" s="60"/>
      <c r="I507" s="63">
        <f t="shared" si="22"/>
        <v>216.8421052631579</v>
      </c>
      <c r="M507" s="2">
        <v>475</v>
      </c>
      <c r="IV507" s="59">
        <v>55910.6</v>
      </c>
    </row>
    <row r="508" spans="2:13" ht="12.75">
      <c r="B508" s="211"/>
      <c r="C508" s="34"/>
      <c r="D508" s="13"/>
      <c r="E508" s="13"/>
      <c r="G508" s="31"/>
      <c r="H508" s="5">
        <f t="shared" si="25"/>
        <v>0</v>
      </c>
      <c r="I508" s="23">
        <f t="shared" si="22"/>
        <v>0</v>
      </c>
      <c r="M508" s="2">
        <v>475</v>
      </c>
    </row>
    <row r="509" spans="1:13" s="16" customFormat="1" ht="12.75">
      <c r="A509" s="1"/>
      <c r="B509" s="393">
        <v>2500</v>
      </c>
      <c r="C509" s="1" t="s">
        <v>11</v>
      </c>
      <c r="D509" s="1" t="s">
        <v>10</v>
      </c>
      <c r="E509" s="1" t="s">
        <v>116</v>
      </c>
      <c r="F509" s="28" t="s">
        <v>229</v>
      </c>
      <c r="G509" s="28" t="s">
        <v>211</v>
      </c>
      <c r="H509" s="5">
        <f t="shared" si="25"/>
        <v>-2500</v>
      </c>
      <c r="I509" s="23">
        <v>5</v>
      </c>
      <c r="J509"/>
      <c r="K509" t="s">
        <v>11</v>
      </c>
      <c r="L509">
        <v>9</v>
      </c>
      <c r="M509" s="2">
        <v>475</v>
      </c>
    </row>
    <row r="510" spans="2:13" ht="12.75">
      <c r="B510" s="311">
        <v>2500</v>
      </c>
      <c r="C510" s="1" t="s">
        <v>11</v>
      </c>
      <c r="D510" s="1" t="s">
        <v>10</v>
      </c>
      <c r="E510" s="1" t="s">
        <v>116</v>
      </c>
      <c r="F510" s="28" t="s">
        <v>230</v>
      </c>
      <c r="G510" s="28" t="s">
        <v>213</v>
      </c>
      <c r="H510" s="5">
        <f t="shared" si="25"/>
        <v>-5000</v>
      </c>
      <c r="I510" s="23">
        <v>5</v>
      </c>
      <c r="K510" t="s">
        <v>11</v>
      </c>
      <c r="L510">
        <v>9</v>
      </c>
      <c r="M510" s="2">
        <v>475</v>
      </c>
    </row>
    <row r="511" spans="2:13" ht="12.75">
      <c r="B511" s="311">
        <v>2500</v>
      </c>
      <c r="C511" s="1" t="s">
        <v>11</v>
      </c>
      <c r="D511" s="1" t="s">
        <v>10</v>
      </c>
      <c r="E511" s="1" t="s">
        <v>116</v>
      </c>
      <c r="F511" s="28" t="s">
        <v>231</v>
      </c>
      <c r="G511" s="28" t="s">
        <v>215</v>
      </c>
      <c r="H511" s="5">
        <f t="shared" si="25"/>
        <v>-7500</v>
      </c>
      <c r="I511" s="23">
        <v>5</v>
      </c>
      <c r="K511" t="s">
        <v>11</v>
      </c>
      <c r="L511">
        <v>9</v>
      </c>
      <c r="M511" s="2">
        <v>475</v>
      </c>
    </row>
    <row r="512" spans="2:13" ht="12.75">
      <c r="B512" s="311">
        <v>2500</v>
      </c>
      <c r="C512" s="1" t="s">
        <v>11</v>
      </c>
      <c r="D512" s="1" t="s">
        <v>10</v>
      </c>
      <c r="E512" s="1" t="s">
        <v>116</v>
      </c>
      <c r="F512" s="28" t="s">
        <v>232</v>
      </c>
      <c r="G512" s="28" t="s">
        <v>217</v>
      </c>
      <c r="H512" s="5">
        <f t="shared" si="25"/>
        <v>-10000</v>
      </c>
      <c r="I512" s="23">
        <v>5</v>
      </c>
      <c r="K512" t="s">
        <v>11</v>
      </c>
      <c r="L512">
        <v>9</v>
      </c>
      <c r="M512" s="2">
        <v>475</v>
      </c>
    </row>
    <row r="513" spans="2:14" ht="12.75">
      <c r="B513" s="311">
        <v>2500</v>
      </c>
      <c r="C513" s="1" t="s">
        <v>11</v>
      </c>
      <c r="D513" s="1" t="s">
        <v>10</v>
      </c>
      <c r="E513" s="1" t="s">
        <v>116</v>
      </c>
      <c r="F513" s="28" t="s">
        <v>233</v>
      </c>
      <c r="G513" s="28" t="s">
        <v>79</v>
      </c>
      <c r="H513" s="5">
        <f t="shared" si="25"/>
        <v>-12500</v>
      </c>
      <c r="I513" s="23">
        <v>5</v>
      </c>
      <c r="K513" t="s">
        <v>11</v>
      </c>
      <c r="L513">
        <v>9</v>
      </c>
      <c r="M513" s="2">
        <v>475</v>
      </c>
      <c r="N513" s="39"/>
    </row>
    <row r="514" spans="2:13" ht="12.75">
      <c r="B514" s="311">
        <v>2500</v>
      </c>
      <c r="C514" s="1" t="s">
        <v>11</v>
      </c>
      <c r="D514" s="1" t="s">
        <v>10</v>
      </c>
      <c r="E514" s="1" t="s">
        <v>116</v>
      </c>
      <c r="F514" s="28" t="s">
        <v>234</v>
      </c>
      <c r="G514" s="28" t="s">
        <v>235</v>
      </c>
      <c r="H514" s="5">
        <f t="shared" si="25"/>
        <v>-15000</v>
      </c>
      <c r="I514" s="23">
        <v>5</v>
      </c>
      <c r="K514" t="s">
        <v>11</v>
      </c>
      <c r="L514">
        <v>9</v>
      </c>
      <c r="M514" s="2">
        <v>475</v>
      </c>
    </row>
    <row r="515" spans="2:13" ht="12.75">
      <c r="B515" s="311">
        <v>2500</v>
      </c>
      <c r="C515" s="1" t="s">
        <v>11</v>
      </c>
      <c r="D515" s="1" t="s">
        <v>10</v>
      </c>
      <c r="E515" s="1" t="s">
        <v>116</v>
      </c>
      <c r="F515" s="28" t="s">
        <v>236</v>
      </c>
      <c r="G515" s="28" t="s">
        <v>220</v>
      </c>
      <c r="H515" s="5">
        <f t="shared" si="25"/>
        <v>-17500</v>
      </c>
      <c r="I515" s="23">
        <v>5</v>
      </c>
      <c r="K515" t="s">
        <v>11</v>
      </c>
      <c r="L515">
        <v>9</v>
      </c>
      <c r="M515" s="2">
        <v>475</v>
      </c>
    </row>
    <row r="516" spans="2:13" ht="12.75">
      <c r="B516" s="311">
        <v>2500</v>
      </c>
      <c r="C516" s="1" t="s">
        <v>11</v>
      </c>
      <c r="D516" s="1" t="s">
        <v>10</v>
      </c>
      <c r="E516" s="1" t="s">
        <v>116</v>
      </c>
      <c r="F516" s="28" t="s">
        <v>237</v>
      </c>
      <c r="G516" s="28" t="s">
        <v>222</v>
      </c>
      <c r="H516" s="5">
        <f t="shared" si="25"/>
        <v>-20000</v>
      </c>
      <c r="I516" s="23">
        <v>5</v>
      </c>
      <c r="K516" t="s">
        <v>11</v>
      </c>
      <c r="L516">
        <v>9</v>
      </c>
      <c r="M516" s="2">
        <v>475</v>
      </c>
    </row>
    <row r="517" spans="1:13" s="58" customFormat="1" ht="12.75">
      <c r="A517" s="12"/>
      <c r="B517" s="319">
        <f>SUM(B509:B516)</f>
        <v>20000</v>
      </c>
      <c r="C517" s="56" t="s">
        <v>11</v>
      </c>
      <c r="D517" s="12"/>
      <c r="E517" s="12"/>
      <c r="F517" s="19"/>
      <c r="G517" s="19"/>
      <c r="H517" s="55">
        <v>0</v>
      </c>
      <c r="I517" s="57">
        <f aca="true" t="shared" si="26" ref="I517:I580">+B517/M517</f>
        <v>42.10526315789474</v>
      </c>
      <c r="M517" s="2">
        <v>475</v>
      </c>
    </row>
    <row r="518" spans="2:13" ht="12.75">
      <c r="B518" s="311"/>
      <c r="C518" s="34"/>
      <c r="D518" s="13"/>
      <c r="H518" s="5">
        <f t="shared" si="25"/>
        <v>0</v>
      </c>
      <c r="I518" s="23">
        <f t="shared" si="26"/>
        <v>0</v>
      </c>
      <c r="M518" s="2">
        <v>475</v>
      </c>
    </row>
    <row r="519" spans="2:13" ht="12.75">
      <c r="B519" s="311"/>
      <c r="C519" s="34"/>
      <c r="D519" s="13"/>
      <c r="H519" s="5">
        <f t="shared" si="25"/>
        <v>0</v>
      </c>
      <c r="I519" s="23">
        <f t="shared" si="26"/>
        <v>0</v>
      </c>
      <c r="M519" s="2">
        <v>475</v>
      </c>
    </row>
    <row r="520" spans="2:13" ht="12.75">
      <c r="B520" s="311">
        <v>4000</v>
      </c>
      <c r="C520" s="1" t="s">
        <v>170</v>
      </c>
      <c r="D520" s="13" t="s">
        <v>10</v>
      </c>
      <c r="E520" s="1" t="s">
        <v>376</v>
      </c>
      <c r="F520" s="28" t="s">
        <v>238</v>
      </c>
      <c r="G520" s="28" t="s">
        <v>211</v>
      </c>
      <c r="H520" s="5">
        <f t="shared" si="25"/>
        <v>-4000</v>
      </c>
      <c r="I520" s="23">
        <f t="shared" si="26"/>
        <v>8.421052631578947</v>
      </c>
      <c r="K520" t="s">
        <v>116</v>
      </c>
      <c r="L520">
        <v>9</v>
      </c>
      <c r="M520" s="2">
        <v>475</v>
      </c>
    </row>
    <row r="521" spans="2:13" ht="12.75">
      <c r="B521" s="311">
        <v>2000</v>
      </c>
      <c r="C521" s="1" t="s">
        <v>178</v>
      </c>
      <c r="D521" s="13" t="s">
        <v>10</v>
      </c>
      <c r="E521" s="1" t="s">
        <v>376</v>
      </c>
      <c r="F521" s="28" t="s">
        <v>239</v>
      </c>
      <c r="G521" s="28" t="s">
        <v>211</v>
      </c>
      <c r="H521" s="5">
        <f t="shared" si="25"/>
        <v>-6000</v>
      </c>
      <c r="I521" s="23">
        <f t="shared" si="26"/>
        <v>4.2105263157894735</v>
      </c>
      <c r="K521" t="s">
        <v>116</v>
      </c>
      <c r="L521">
        <v>9</v>
      </c>
      <c r="M521" s="2">
        <v>475</v>
      </c>
    </row>
    <row r="522" spans="2:13" ht="12.75">
      <c r="B522" s="311">
        <v>3000</v>
      </c>
      <c r="C522" s="1" t="s">
        <v>240</v>
      </c>
      <c r="D522" s="13" t="s">
        <v>10</v>
      </c>
      <c r="E522" s="1" t="s">
        <v>376</v>
      </c>
      <c r="F522" s="28" t="s">
        <v>239</v>
      </c>
      <c r="G522" s="28" t="s">
        <v>213</v>
      </c>
      <c r="H522" s="5">
        <f t="shared" si="25"/>
        <v>-9000</v>
      </c>
      <c r="I522" s="23">
        <f t="shared" si="26"/>
        <v>6.315789473684211</v>
      </c>
      <c r="K522" t="s">
        <v>116</v>
      </c>
      <c r="L522">
        <v>9</v>
      </c>
      <c r="M522" s="2">
        <v>475</v>
      </c>
    </row>
    <row r="523" spans="2:13" ht="12.75">
      <c r="B523" s="311">
        <v>3000</v>
      </c>
      <c r="C523" s="1" t="s">
        <v>241</v>
      </c>
      <c r="D523" s="13" t="s">
        <v>10</v>
      </c>
      <c r="E523" s="1" t="s">
        <v>376</v>
      </c>
      <c r="F523" s="28" t="s">
        <v>239</v>
      </c>
      <c r="G523" s="28" t="s">
        <v>213</v>
      </c>
      <c r="H523" s="5">
        <f t="shared" si="25"/>
        <v>-12000</v>
      </c>
      <c r="I523" s="23">
        <f t="shared" si="26"/>
        <v>6.315789473684211</v>
      </c>
      <c r="K523" t="s">
        <v>116</v>
      </c>
      <c r="L523">
        <v>9</v>
      </c>
      <c r="M523" s="2">
        <v>475</v>
      </c>
    </row>
    <row r="524" spans="2:13" ht="12.75">
      <c r="B524" s="311">
        <v>2000</v>
      </c>
      <c r="C524" s="1" t="s">
        <v>179</v>
      </c>
      <c r="D524" s="13" t="s">
        <v>10</v>
      </c>
      <c r="E524" s="1" t="s">
        <v>376</v>
      </c>
      <c r="F524" s="28" t="s">
        <v>239</v>
      </c>
      <c r="G524" s="28" t="s">
        <v>217</v>
      </c>
      <c r="H524" s="5">
        <f t="shared" si="25"/>
        <v>-14000</v>
      </c>
      <c r="I524" s="23">
        <f>+B524/M524</f>
        <v>4.2105263157894735</v>
      </c>
      <c r="K524" t="s">
        <v>116</v>
      </c>
      <c r="L524">
        <v>9</v>
      </c>
      <c r="M524" s="2">
        <v>475</v>
      </c>
    </row>
    <row r="525" spans="2:13" ht="12.75">
      <c r="B525" s="311">
        <v>2000</v>
      </c>
      <c r="C525" s="1" t="s">
        <v>178</v>
      </c>
      <c r="D525" s="13" t="s">
        <v>10</v>
      </c>
      <c r="E525" s="1" t="s">
        <v>376</v>
      </c>
      <c r="F525" s="28" t="s">
        <v>239</v>
      </c>
      <c r="G525" s="28" t="s">
        <v>217</v>
      </c>
      <c r="H525" s="5">
        <f t="shared" si="25"/>
        <v>-16000</v>
      </c>
      <c r="I525" s="23">
        <f t="shared" si="26"/>
        <v>4.2105263157894735</v>
      </c>
      <c r="K525" t="s">
        <v>116</v>
      </c>
      <c r="L525">
        <v>9</v>
      </c>
      <c r="M525" s="2">
        <v>475</v>
      </c>
    </row>
    <row r="526" spans="2:13" ht="12.75">
      <c r="B526" s="311">
        <v>2000</v>
      </c>
      <c r="C526" s="1" t="s">
        <v>179</v>
      </c>
      <c r="D526" s="13" t="s">
        <v>10</v>
      </c>
      <c r="E526" s="1" t="s">
        <v>376</v>
      </c>
      <c r="F526" s="28" t="s">
        <v>239</v>
      </c>
      <c r="G526" s="28" t="s">
        <v>222</v>
      </c>
      <c r="H526" s="5">
        <f t="shared" si="25"/>
        <v>-18000</v>
      </c>
      <c r="I526" s="23">
        <f t="shared" si="26"/>
        <v>4.2105263157894735</v>
      </c>
      <c r="K526" t="s">
        <v>116</v>
      </c>
      <c r="L526">
        <v>9</v>
      </c>
      <c r="M526" s="2">
        <v>475</v>
      </c>
    </row>
    <row r="527" spans="2:13" ht="12.75">
      <c r="B527" s="311">
        <v>4000</v>
      </c>
      <c r="C527" s="1" t="s">
        <v>180</v>
      </c>
      <c r="D527" s="13" t="s">
        <v>10</v>
      </c>
      <c r="E527" s="1" t="s">
        <v>376</v>
      </c>
      <c r="F527" s="28" t="s">
        <v>242</v>
      </c>
      <c r="G527" s="28" t="s">
        <v>222</v>
      </c>
      <c r="H527" s="5">
        <f t="shared" si="25"/>
        <v>-22000</v>
      </c>
      <c r="I527" s="23">
        <f t="shared" si="26"/>
        <v>8.421052631578947</v>
      </c>
      <c r="K527" t="s">
        <v>116</v>
      </c>
      <c r="L527">
        <v>9</v>
      </c>
      <c r="M527" s="2">
        <v>475</v>
      </c>
    </row>
    <row r="528" spans="1:13" s="58" customFormat="1" ht="12.75">
      <c r="A528" s="12"/>
      <c r="B528" s="319">
        <f>SUM(B520:B527)</f>
        <v>22000</v>
      </c>
      <c r="C528" s="12" t="s">
        <v>45</v>
      </c>
      <c r="D528" s="12"/>
      <c r="E528" s="12"/>
      <c r="F528" s="19"/>
      <c r="G528" s="19"/>
      <c r="H528" s="55">
        <v>0</v>
      </c>
      <c r="I528" s="57">
        <f t="shared" si="26"/>
        <v>46.31578947368421</v>
      </c>
      <c r="M528" s="2">
        <v>475</v>
      </c>
    </row>
    <row r="529" spans="2:13" ht="12.75">
      <c r="B529" s="311"/>
      <c r="H529" s="5">
        <f t="shared" si="25"/>
        <v>0</v>
      </c>
      <c r="I529" s="23">
        <f t="shared" si="26"/>
        <v>0</v>
      </c>
      <c r="M529" s="2">
        <v>475</v>
      </c>
    </row>
    <row r="530" spans="2:13" ht="12.75">
      <c r="B530" s="391"/>
      <c r="H530" s="5">
        <f t="shared" si="25"/>
        <v>0</v>
      </c>
      <c r="I530" s="23">
        <f t="shared" si="26"/>
        <v>0</v>
      </c>
      <c r="M530" s="2">
        <v>475</v>
      </c>
    </row>
    <row r="531" spans="2:13" ht="12.75">
      <c r="B531" s="311">
        <v>1500</v>
      </c>
      <c r="C531" s="34" t="s">
        <v>46</v>
      </c>
      <c r="D531" s="13" t="s">
        <v>10</v>
      </c>
      <c r="E531" s="1" t="s">
        <v>271</v>
      </c>
      <c r="F531" s="28" t="s">
        <v>239</v>
      </c>
      <c r="G531" s="28" t="s">
        <v>211</v>
      </c>
      <c r="H531" s="5">
        <f t="shared" si="25"/>
        <v>-1500</v>
      </c>
      <c r="I531" s="23">
        <f t="shared" si="26"/>
        <v>3.1578947368421053</v>
      </c>
      <c r="K531" t="s">
        <v>116</v>
      </c>
      <c r="L531">
        <v>9</v>
      </c>
      <c r="M531" s="2">
        <v>475</v>
      </c>
    </row>
    <row r="532" spans="2:13" ht="12.75">
      <c r="B532" s="311">
        <v>1500</v>
      </c>
      <c r="C532" s="34" t="s">
        <v>46</v>
      </c>
      <c r="D532" s="13" t="s">
        <v>10</v>
      </c>
      <c r="E532" s="1" t="s">
        <v>271</v>
      </c>
      <c r="F532" s="28" t="s">
        <v>239</v>
      </c>
      <c r="G532" s="28" t="s">
        <v>213</v>
      </c>
      <c r="H532" s="5">
        <f t="shared" si="25"/>
        <v>-3000</v>
      </c>
      <c r="I532" s="23">
        <f t="shared" si="26"/>
        <v>3.1578947368421053</v>
      </c>
      <c r="K532" t="s">
        <v>116</v>
      </c>
      <c r="L532">
        <v>9</v>
      </c>
      <c r="M532" s="2">
        <v>475</v>
      </c>
    </row>
    <row r="533" spans="2:13" ht="12.75">
      <c r="B533" s="311">
        <v>1500</v>
      </c>
      <c r="C533" s="34" t="s">
        <v>46</v>
      </c>
      <c r="D533" s="13" t="s">
        <v>10</v>
      </c>
      <c r="E533" s="1" t="s">
        <v>271</v>
      </c>
      <c r="F533" s="28" t="s">
        <v>239</v>
      </c>
      <c r="G533" s="28" t="s">
        <v>215</v>
      </c>
      <c r="H533" s="5">
        <f t="shared" si="25"/>
        <v>-4500</v>
      </c>
      <c r="I533" s="23">
        <f t="shared" si="26"/>
        <v>3.1578947368421053</v>
      </c>
      <c r="K533" t="s">
        <v>116</v>
      </c>
      <c r="L533">
        <v>9</v>
      </c>
      <c r="M533" s="2">
        <v>475</v>
      </c>
    </row>
    <row r="534" spans="2:13" ht="12.75">
      <c r="B534" s="311">
        <v>1500</v>
      </c>
      <c r="C534" s="34" t="s">
        <v>46</v>
      </c>
      <c r="D534" s="13" t="s">
        <v>10</v>
      </c>
      <c r="E534" s="1" t="s">
        <v>271</v>
      </c>
      <c r="F534" s="28" t="s">
        <v>239</v>
      </c>
      <c r="G534" s="28" t="s">
        <v>217</v>
      </c>
      <c r="H534" s="5">
        <f t="shared" si="25"/>
        <v>-6000</v>
      </c>
      <c r="I534" s="23">
        <f t="shared" si="26"/>
        <v>3.1578947368421053</v>
      </c>
      <c r="K534" t="s">
        <v>116</v>
      </c>
      <c r="L534">
        <v>9</v>
      </c>
      <c r="M534" s="2">
        <v>475</v>
      </c>
    </row>
    <row r="535" spans="2:13" ht="12.75">
      <c r="B535" s="311">
        <v>1000</v>
      </c>
      <c r="C535" s="34" t="s">
        <v>46</v>
      </c>
      <c r="D535" s="13" t="s">
        <v>10</v>
      </c>
      <c r="E535" s="1" t="s">
        <v>271</v>
      </c>
      <c r="F535" s="28" t="s">
        <v>239</v>
      </c>
      <c r="G535" s="28" t="s">
        <v>79</v>
      </c>
      <c r="H535" s="5">
        <f t="shared" si="25"/>
        <v>-7000</v>
      </c>
      <c r="I535" s="23">
        <f t="shared" si="26"/>
        <v>2.1052631578947367</v>
      </c>
      <c r="K535" t="s">
        <v>116</v>
      </c>
      <c r="L535">
        <v>9</v>
      </c>
      <c r="M535" s="2">
        <v>475</v>
      </c>
    </row>
    <row r="536" spans="1:13" s="58" customFormat="1" ht="12.75">
      <c r="A536" s="12"/>
      <c r="B536" s="319">
        <f>SUM(B531:B535)</f>
        <v>7000</v>
      </c>
      <c r="C536" s="12"/>
      <c r="D536" s="12"/>
      <c r="E536" s="12" t="s">
        <v>271</v>
      </c>
      <c r="F536" s="19"/>
      <c r="G536" s="19"/>
      <c r="H536" s="55">
        <v>0</v>
      </c>
      <c r="I536" s="57">
        <f t="shared" si="26"/>
        <v>14.736842105263158</v>
      </c>
      <c r="M536" s="2">
        <v>475</v>
      </c>
    </row>
    <row r="537" spans="2:13" ht="12.75">
      <c r="B537" s="311"/>
      <c r="H537" s="5">
        <f t="shared" si="25"/>
        <v>0</v>
      </c>
      <c r="I537" s="23">
        <f t="shared" si="26"/>
        <v>0</v>
      </c>
      <c r="M537" s="2">
        <v>475</v>
      </c>
    </row>
    <row r="538" spans="2:13" ht="12.75">
      <c r="B538" s="311"/>
      <c r="H538" s="5">
        <f t="shared" si="25"/>
        <v>0</v>
      </c>
      <c r="I538" s="23">
        <f t="shared" si="26"/>
        <v>0</v>
      </c>
      <c r="M538" s="2">
        <v>475</v>
      </c>
    </row>
    <row r="539" spans="2:13" ht="12.75">
      <c r="B539" s="311">
        <v>5000</v>
      </c>
      <c r="C539" s="1" t="s">
        <v>47</v>
      </c>
      <c r="D539" s="13" t="s">
        <v>10</v>
      </c>
      <c r="E539" s="1" t="s">
        <v>376</v>
      </c>
      <c r="F539" s="28" t="s">
        <v>243</v>
      </c>
      <c r="G539" s="28" t="s">
        <v>211</v>
      </c>
      <c r="H539" s="5">
        <f t="shared" si="25"/>
        <v>-5000</v>
      </c>
      <c r="I539" s="23">
        <f t="shared" si="26"/>
        <v>10.526315789473685</v>
      </c>
      <c r="K539" t="s">
        <v>116</v>
      </c>
      <c r="L539">
        <v>9</v>
      </c>
      <c r="M539" s="2">
        <v>475</v>
      </c>
    </row>
    <row r="540" spans="2:13" ht="12.75">
      <c r="B540" s="311">
        <v>5000</v>
      </c>
      <c r="C540" s="1" t="s">
        <v>47</v>
      </c>
      <c r="D540" s="13" t="s">
        <v>10</v>
      </c>
      <c r="E540" s="1" t="s">
        <v>376</v>
      </c>
      <c r="F540" s="28" t="s">
        <v>243</v>
      </c>
      <c r="G540" s="28" t="s">
        <v>213</v>
      </c>
      <c r="H540" s="5">
        <f t="shared" si="25"/>
        <v>-10000</v>
      </c>
      <c r="I540" s="23">
        <f t="shared" si="26"/>
        <v>10.526315789473685</v>
      </c>
      <c r="K540" t="s">
        <v>116</v>
      </c>
      <c r="L540">
        <v>9</v>
      </c>
      <c r="M540" s="2">
        <v>475</v>
      </c>
    </row>
    <row r="541" spans="2:13" ht="12.75">
      <c r="B541" s="311">
        <v>5000</v>
      </c>
      <c r="C541" s="1" t="s">
        <v>47</v>
      </c>
      <c r="D541" s="13" t="s">
        <v>10</v>
      </c>
      <c r="E541" s="1" t="s">
        <v>376</v>
      </c>
      <c r="F541" s="28" t="s">
        <v>243</v>
      </c>
      <c r="G541" s="28" t="s">
        <v>215</v>
      </c>
      <c r="H541" s="5">
        <f t="shared" si="25"/>
        <v>-15000</v>
      </c>
      <c r="I541" s="23">
        <f t="shared" si="26"/>
        <v>10.526315789473685</v>
      </c>
      <c r="K541" t="s">
        <v>116</v>
      </c>
      <c r="L541">
        <v>9</v>
      </c>
      <c r="M541" s="2">
        <v>475</v>
      </c>
    </row>
    <row r="542" spans="2:13" ht="12.75">
      <c r="B542" s="311">
        <v>5000</v>
      </c>
      <c r="C542" s="1" t="s">
        <v>47</v>
      </c>
      <c r="D542" s="13" t="s">
        <v>10</v>
      </c>
      <c r="E542" s="1" t="s">
        <v>376</v>
      </c>
      <c r="F542" s="28" t="s">
        <v>243</v>
      </c>
      <c r="G542" s="28" t="s">
        <v>217</v>
      </c>
      <c r="H542" s="5">
        <f t="shared" si="25"/>
        <v>-20000</v>
      </c>
      <c r="I542" s="23">
        <f t="shared" si="26"/>
        <v>10.526315789473685</v>
      </c>
      <c r="K542" t="s">
        <v>116</v>
      </c>
      <c r="L542">
        <v>9</v>
      </c>
      <c r="M542" s="2">
        <v>475</v>
      </c>
    </row>
    <row r="543" spans="2:13" ht="12.75">
      <c r="B543" s="311">
        <v>5000</v>
      </c>
      <c r="C543" s="1" t="s">
        <v>47</v>
      </c>
      <c r="D543" s="13" t="s">
        <v>10</v>
      </c>
      <c r="E543" s="1" t="s">
        <v>376</v>
      </c>
      <c r="F543" s="28" t="s">
        <v>244</v>
      </c>
      <c r="G543" s="28" t="s">
        <v>79</v>
      </c>
      <c r="H543" s="5">
        <f t="shared" si="25"/>
        <v>-25000</v>
      </c>
      <c r="I543" s="23">
        <f t="shared" si="26"/>
        <v>10.526315789473685</v>
      </c>
      <c r="K543" t="s">
        <v>116</v>
      </c>
      <c r="L543">
        <v>9</v>
      </c>
      <c r="M543" s="2">
        <v>475</v>
      </c>
    </row>
    <row r="544" spans="2:13" ht="12.75">
      <c r="B544" s="311">
        <v>5000</v>
      </c>
      <c r="C544" s="1" t="s">
        <v>47</v>
      </c>
      <c r="D544" s="13" t="s">
        <v>10</v>
      </c>
      <c r="E544" s="1" t="s">
        <v>376</v>
      </c>
      <c r="F544" s="28" t="s">
        <v>244</v>
      </c>
      <c r="G544" s="28" t="s">
        <v>235</v>
      </c>
      <c r="H544" s="5">
        <f t="shared" si="25"/>
        <v>-30000</v>
      </c>
      <c r="I544" s="23">
        <f t="shared" si="26"/>
        <v>10.526315789473685</v>
      </c>
      <c r="K544" t="s">
        <v>116</v>
      </c>
      <c r="L544">
        <v>9</v>
      </c>
      <c r="M544" s="2">
        <v>475</v>
      </c>
    </row>
    <row r="545" spans="2:13" ht="12.75">
      <c r="B545" s="311">
        <v>5000</v>
      </c>
      <c r="C545" s="1" t="s">
        <v>47</v>
      </c>
      <c r="D545" s="13" t="s">
        <v>10</v>
      </c>
      <c r="E545" s="1" t="s">
        <v>376</v>
      </c>
      <c r="F545" s="28" t="s">
        <v>244</v>
      </c>
      <c r="G545" s="28" t="s">
        <v>220</v>
      </c>
      <c r="H545" s="5">
        <f>H544-B545</f>
        <v>-35000</v>
      </c>
      <c r="I545" s="23">
        <f>+B545/M545</f>
        <v>10.526315789473685</v>
      </c>
      <c r="K545" t="s">
        <v>116</v>
      </c>
      <c r="L545">
        <v>9</v>
      </c>
      <c r="M545" s="2">
        <v>475</v>
      </c>
    </row>
    <row r="546" spans="1:13" s="58" customFormat="1" ht="12.75">
      <c r="A546" s="12"/>
      <c r="B546" s="319">
        <f>SUM(B539:B545)</f>
        <v>35000</v>
      </c>
      <c r="C546" s="12" t="s">
        <v>47</v>
      </c>
      <c r="D546" s="12"/>
      <c r="E546" s="12"/>
      <c r="F546" s="19"/>
      <c r="G546" s="19"/>
      <c r="H546" s="55">
        <v>0</v>
      </c>
      <c r="I546" s="57">
        <f t="shared" si="26"/>
        <v>73.6842105263158</v>
      </c>
      <c r="M546" s="2">
        <v>475</v>
      </c>
    </row>
    <row r="547" spans="2:13" ht="12.75">
      <c r="B547" s="311"/>
      <c r="H547" s="5">
        <f t="shared" si="25"/>
        <v>0</v>
      </c>
      <c r="I547" s="23">
        <f t="shared" si="26"/>
        <v>0</v>
      </c>
      <c r="M547" s="2">
        <v>475</v>
      </c>
    </row>
    <row r="548" spans="2:13" ht="12.75">
      <c r="B548" s="311"/>
      <c r="H548" s="5">
        <f t="shared" si="25"/>
        <v>0</v>
      </c>
      <c r="I548" s="23">
        <f t="shared" si="26"/>
        <v>0</v>
      </c>
      <c r="M548" s="2">
        <v>475</v>
      </c>
    </row>
    <row r="549" spans="2:13" ht="12.75">
      <c r="B549" s="311">
        <v>2000</v>
      </c>
      <c r="C549" s="1" t="s">
        <v>49</v>
      </c>
      <c r="D549" s="13" t="s">
        <v>10</v>
      </c>
      <c r="E549" s="1" t="s">
        <v>376</v>
      </c>
      <c r="F549" s="28" t="s">
        <v>239</v>
      </c>
      <c r="G549" s="28" t="s">
        <v>211</v>
      </c>
      <c r="H549" s="5">
        <f t="shared" si="25"/>
        <v>-2000</v>
      </c>
      <c r="I549" s="23">
        <f t="shared" si="26"/>
        <v>4.2105263157894735</v>
      </c>
      <c r="K549" t="s">
        <v>116</v>
      </c>
      <c r="L549">
        <v>9</v>
      </c>
      <c r="M549" s="2">
        <v>475</v>
      </c>
    </row>
    <row r="550" spans="2:13" ht="12.75">
      <c r="B550" s="311">
        <v>2000</v>
      </c>
      <c r="C550" s="1" t="s">
        <v>49</v>
      </c>
      <c r="D550" s="13" t="s">
        <v>10</v>
      </c>
      <c r="E550" s="1" t="s">
        <v>376</v>
      </c>
      <c r="F550" s="28" t="s">
        <v>239</v>
      </c>
      <c r="G550" s="28" t="s">
        <v>213</v>
      </c>
      <c r="H550" s="5">
        <f t="shared" si="25"/>
        <v>-4000</v>
      </c>
      <c r="I550" s="23">
        <f t="shared" si="26"/>
        <v>4.2105263157894735</v>
      </c>
      <c r="K550" t="s">
        <v>116</v>
      </c>
      <c r="L550">
        <v>9</v>
      </c>
      <c r="M550" s="2">
        <v>475</v>
      </c>
    </row>
    <row r="551" spans="2:13" ht="12.75">
      <c r="B551" s="311">
        <v>2000</v>
      </c>
      <c r="C551" s="1" t="s">
        <v>49</v>
      </c>
      <c r="D551" s="13" t="s">
        <v>10</v>
      </c>
      <c r="E551" s="1" t="s">
        <v>376</v>
      </c>
      <c r="F551" s="28" t="s">
        <v>239</v>
      </c>
      <c r="G551" s="28" t="s">
        <v>215</v>
      </c>
      <c r="H551" s="5">
        <f t="shared" si="25"/>
        <v>-6000</v>
      </c>
      <c r="I551" s="23">
        <f t="shared" si="26"/>
        <v>4.2105263157894735</v>
      </c>
      <c r="K551" t="s">
        <v>116</v>
      </c>
      <c r="L551">
        <v>9</v>
      </c>
      <c r="M551" s="2">
        <v>475</v>
      </c>
    </row>
    <row r="552" spans="2:13" ht="12.75">
      <c r="B552" s="311">
        <v>2000</v>
      </c>
      <c r="C552" s="1" t="s">
        <v>49</v>
      </c>
      <c r="D552" s="13" t="s">
        <v>10</v>
      </c>
      <c r="E552" s="1" t="s">
        <v>376</v>
      </c>
      <c r="F552" s="28" t="s">
        <v>239</v>
      </c>
      <c r="G552" s="28" t="s">
        <v>217</v>
      </c>
      <c r="H552" s="5">
        <f t="shared" si="25"/>
        <v>-8000</v>
      </c>
      <c r="I552" s="23">
        <f t="shared" si="26"/>
        <v>4.2105263157894735</v>
      </c>
      <c r="K552" t="s">
        <v>116</v>
      </c>
      <c r="L552">
        <v>9</v>
      </c>
      <c r="M552" s="2">
        <v>475</v>
      </c>
    </row>
    <row r="553" spans="2:13" ht="12.75">
      <c r="B553" s="311">
        <v>2000</v>
      </c>
      <c r="C553" s="1" t="s">
        <v>49</v>
      </c>
      <c r="D553" s="13" t="s">
        <v>10</v>
      </c>
      <c r="E553" s="1" t="s">
        <v>376</v>
      </c>
      <c r="F553" s="28" t="s">
        <v>239</v>
      </c>
      <c r="G553" s="28" t="s">
        <v>79</v>
      </c>
      <c r="H553" s="5">
        <f t="shared" si="25"/>
        <v>-10000</v>
      </c>
      <c r="I553" s="23">
        <f t="shared" si="26"/>
        <v>4.2105263157894735</v>
      </c>
      <c r="K553" t="s">
        <v>116</v>
      </c>
      <c r="L553">
        <v>9</v>
      </c>
      <c r="M553" s="2">
        <v>475</v>
      </c>
    </row>
    <row r="554" spans="2:13" ht="12.75">
      <c r="B554" s="311">
        <v>2000</v>
      </c>
      <c r="C554" s="1" t="s">
        <v>49</v>
      </c>
      <c r="D554" s="13" t="s">
        <v>10</v>
      </c>
      <c r="E554" s="1" t="s">
        <v>376</v>
      </c>
      <c r="F554" s="28" t="s">
        <v>239</v>
      </c>
      <c r="G554" s="28" t="s">
        <v>235</v>
      </c>
      <c r="H554" s="5">
        <f t="shared" si="25"/>
        <v>-12000</v>
      </c>
      <c r="I554" s="23">
        <f t="shared" si="26"/>
        <v>4.2105263157894735</v>
      </c>
      <c r="K554" t="s">
        <v>116</v>
      </c>
      <c r="L554">
        <v>9</v>
      </c>
      <c r="M554" s="2">
        <v>475</v>
      </c>
    </row>
    <row r="555" spans="2:13" ht="12.75">
      <c r="B555" s="311">
        <v>2000</v>
      </c>
      <c r="C555" s="1" t="s">
        <v>49</v>
      </c>
      <c r="D555" s="13" t="s">
        <v>10</v>
      </c>
      <c r="E555" s="1" t="s">
        <v>376</v>
      </c>
      <c r="F555" s="28" t="s">
        <v>239</v>
      </c>
      <c r="G555" s="28" t="s">
        <v>220</v>
      </c>
      <c r="H555" s="5">
        <f t="shared" si="25"/>
        <v>-14000</v>
      </c>
      <c r="I555" s="23">
        <f t="shared" si="26"/>
        <v>4.2105263157894735</v>
      </c>
      <c r="K555" t="s">
        <v>116</v>
      </c>
      <c r="L555">
        <v>9</v>
      </c>
      <c r="M555" s="2">
        <v>475</v>
      </c>
    </row>
    <row r="556" spans="2:13" ht="12.75">
      <c r="B556" s="311">
        <v>2000</v>
      </c>
      <c r="C556" s="1" t="s">
        <v>49</v>
      </c>
      <c r="D556" s="13" t="s">
        <v>10</v>
      </c>
      <c r="E556" s="1" t="s">
        <v>376</v>
      </c>
      <c r="F556" s="28" t="s">
        <v>239</v>
      </c>
      <c r="G556" s="28" t="s">
        <v>222</v>
      </c>
      <c r="H556" s="5">
        <f t="shared" si="25"/>
        <v>-16000</v>
      </c>
      <c r="I556" s="23">
        <f t="shared" si="26"/>
        <v>4.2105263157894735</v>
      </c>
      <c r="K556" t="s">
        <v>116</v>
      </c>
      <c r="L556">
        <v>9</v>
      </c>
      <c r="M556" s="2">
        <v>475</v>
      </c>
    </row>
    <row r="557" spans="1:13" s="58" customFormat="1" ht="12.75">
      <c r="A557" s="12"/>
      <c r="B557" s="319">
        <f>SUM(B549:B556)</f>
        <v>16000</v>
      </c>
      <c r="C557" s="12" t="s">
        <v>49</v>
      </c>
      <c r="D557" s="12"/>
      <c r="E557" s="12"/>
      <c r="F557" s="19"/>
      <c r="G557" s="19"/>
      <c r="H557" s="55">
        <v>0</v>
      </c>
      <c r="I557" s="57">
        <f t="shared" si="26"/>
        <v>33.68421052631579</v>
      </c>
      <c r="M557" s="2">
        <v>475</v>
      </c>
    </row>
    <row r="558" spans="2:13" ht="12.75">
      <c r="B558" s="311"/>
      <c r="H558" s="5">
        <f t="shared" si="25"/>
        <v>0</v>
      </c>
      <c r="I558" s="23">
        <f t="shared" si="26"/>
        <v>0</v>
      </c>
      <c r="M558" s="2">
        <v>475</v>
      </c>
    </row>
    <row r="559" spans="2:13" ht="12.75">
      <c r="B559" s="311"/>
      <c r="H559" s="5">
        <f t="shared" si="25"/>
        <v>0</v>
      </c>
      <c r="I559" s="23">
        <f t="shared" si="26"/>
        <v>0</v>
      </c>
      <c r="M559" s="2">
        <v>475</v>
      </c>
    </row>
    <row r="560" spans="2:13" ht="12.75">
      <c r="B560" s="311">
        <v>1500</v>
      </c>
      <c r="C560" s="35" t="s">
        <v>374</v>
      </c>
      <c r="D560" s="13" t="s">
        <v>10</v>
      </c>
      <c r="E560" s="1" t="s">
        <v>274</v>
      </c>
      <c r="F560" s="28" t="s">
        <v>239</v>
      </c>
      <c r="G560" s="28" t="s">
        <v>213</v>
      </c>
      <c r="H560" s="5">
        <f t="shared" si="25"/>
        <v>-1500</v>
      </c>
      <c r="I560" s="23">
        <f t="shared" si="26"/>
        <v>3.1578947368421053</v>
      </c>
      <c r="K560" t="s">
        <v>116</v>
      </c>
      <c r="L560">
        <v>9</v>
      </c>
      <c r="M560" s="2">
        <v>475</v>
      </c>
    </row>
    <row r="561" spans="2:13" ht="12.75">
      <c r="B561" s="311">
        <v>1500</v>
      </c>
      <c r="C561" s="35" t="s">
        <v>374</v>
      </c>
      <c r="D561" s="13" t="s">
        <v>10</v>
      </c>
      <c r="E561" s="1" t="s">
        <v>274</v>
      </c>
      <c r="F561" s="28" t="s">
        <v>239</v>
      </c>
      <c r="G561" s="28" t="s">
        <v>215</v>
      </c>
      <c r="H561" s="5">
        <f t="shared" si="25"/>
        <v>-3000</v>
      </c>
      <c r="I561" s="23">
        <f t="shared" si="26"/>
        <v>3.1578947368421053</v>
      </c>
      <c r="K561" t="s">
        <v>116</v>
      </c>
      <c r="L561">
        <v>9</v>
      </c>
      <c r="M561" s="2">
        <v>475</v>
      </c>
    </row>
    <row r="562" spans="1:13" s="58" customFormat="1" ht="12.75">
      <c r="A562" s="12"/>
      <c r="B562" s="319">
        <f>SUM(B560:B561)</f>
        <v>3000</v>
      </c>
      <c r="C562" s="12"/>
      <c r="D562" s="12"/>
      <c r="E562" s="12" t="s">
        <v>274</v>
      </c>
      <c r="F562" s="19"/>
      <c r="G562" s="19"/>
      <c r="H562" s="55">
        <v>0</v>
      </c>
      <c r="I562" s="57">
        <f t="shared" si="26"/>
        <v>6.315789473684211</v>
      </c>
      <c r="M562" s="2">
        <v>475</v>
      </c>
    </row>
    <row r="563" spans="2:13" ht="12.75">
      <c r="B563" s="311"/>
      <c r="D563" s="13"/>
      <c r="H563" s="5">
        <f t="shared" si="25"/>
        <v>0</v>
      </c>
      <c r="I563" s="23">
        <f t="shared" si="26"/>
        <v>0</v>
      </c>
      <c r="M563" s="2">
        <v>475</v>
      </c>
    </row>
    <row r="564" spans="2:13" ht="12.75">
      <c r="B564" s="311"/>
      <c r="D564" s="13"/>
      <c r="H564" s="5">
        <f t="shared" si="25"/>
        <v>0</v>
      </c>
      <c r="I564" s="23">
        <f t="shared" si="26"/>
        <v>0</v>
      </c>
      <c r="M564" s="2">
        <v>475</v>
      </c>
    </row>
    <row r="565" spans="2:13" ht="12.75">
      <c r="B565" s="311"/>
      <c r="D565" s="13"/>
      <c r="H565" s="5">
        <f t="shared" si="25"/>
        <v>0</v>
      </c>
      <c r="I565" s="23">
        <f t="shared" si="26"/>
        <v>0</v>
      </c>
      <c r="M565" s="2">
        <v>475</v>
      </c>
    </row>
    <row r="566" spans="2:13" ht="12.75">
      <c r="B566" s="311"/>
      <c r="D566" s="13"/>
      <c r="H566" s="5">
        <f t="shared" si="25"/>
        <v>0</v>
      </c>
      <c r="I566" s="23">
        <f t="shared" si="26"/>
        <v>0</v>
      </c>
      <c r="M566" s="2">
        <v>475</v>
      </c>
    </row>
    <row r="567" spans="1:256" s="64" customFormat="1" ht="12.75">
      <c r="A567" s="59"/>
      <c r="B567" s="388">
        <f>+B572+B583+B589+B594+B600+B606</f>
        <v>45100</v>
      </c>
      <c r="C567" s="59" t="s">
        <v>245</v>
      </c>
      <c r="D567" s="59" t="s">
        <v>246</v>
      </c>
      <c r="E567" s="59" t="s">
        <v>375</v>
      </c>
      <c r="F567" s="61" t="s">
        <v>247</v>
      </c>
      <c r="G567" s="62" t="s">
        <v>373</v>
      </c>
      <c r="H567" s="60"/>
      <c r="I567" s="63">
        <f t="shared" si="26"/>
        <v>94.94736842105263</v>
      </c>
      <c r="M567" s="2">
        <v>475</v>
      </c>
      <c r="IV567" s="59">
        <v>55910.6</v>
      </c>
    </row>
    <row r="568" spans="2:13" ht="12.75">
      <c r="B568" s="311"/>
      <c r="D568" s="13"/>
      <c r="H568" s="5">
        <f aca="true" t="shared" si="27" ref="H568:H631">H567-B568</f>
        <v>0</v>
      </c>
      <c r="I568" s="23">
        <f t="shared" si="26"/>
        <v>0</v>
      </c>
      <c r="M568" s="2">
        <v>475</v>
      </c>
    </row>
    <row r="569" spans="2:13" ht="12.75">
      <c r="B569" s="393">
        <v>2500</v>
      </c>
      <c r="C569" s="1" t="s">
        <v>11</v>
      </c>
      <c r="D569" s="1" t="s">
        <v>10</v>
      </c>
      <c r="E569" s="1" t="s">
        <v>53</v>
      </c>
      <c r="F569" s="28" t="s">
        <v>248</v>
      </c>
      <c r="G569" s="28" t="s">
        <v>211</v>
      </c>
      <c r="H569" s="5">
        <f t="shared" si="27"/>
        <v>-2500</v>
      </c>
      <c r="I569" s="23">
        <v>5</v>
      </c>
      <c r="K569" t="s">
        <v>11</v>
      </c>
      <c r="L569">
        <v>10</v>
      </c>
      <c r="M569" s="2">
        <v>475</v>
      </c>
    </row>
    <row r="570" spans="2:13" ht="12.75">
      <c r="B570" s="311">
        <v>2500</v>
      </c>
      <c r="C570" s="1" t="s">
        <v>11</v>
      </c>
      <c r="D570" s="1" t="s">
        <v>10</v>
      </c>
      <c r="E570" s="1" t="s">
        <v>53</v>
      </c>
      <c r="F570" s="28" t="s">
        <v>249</v>
      </c>
      <c r="G570" s="28" t="s">
        <v>213</v>
      </c>
      <c r="H570" s="5">
        <f t="shared" si="27"/>
        <v>-5000</v>
      </c>
      <c r="I570" s="23">
        <v>5</v>
      </c>
      <c r="K570" t="s">
        <v>11</v>
      </c>
      <c r="L570">
        <v>10</v>
      </c>
      <c r="M570" s="2">
        <v>475</v>
      </c>
    </row>
    <row r="571" spans="2:13" ht="12.75">
      <c r="B571" s="311">
        <v>2500</v>
      </c>
      <c r="C571" s="1" t="s">
        <v>11</v>
      </c>
      <c r="D571" s="1" t="s">
        <v>10</v>
      </c>
      <c r="E571" s="1" t="s">
        <v>53</v>
      </c>
      <c r="F571" s="28" t="s">
        <v>250</v>
      </c>
      <c r="G571" s="28" t="s">
        <v>215</v>
      </c>
      <c r="H571" s="5">
        <f t="shared" si="27"/>
        <v>-7500</v>
      </c>
      <c r="I571" s="23">
        <v>5</v>
      </c>
      <c r="K571" t="s">
        <v>11</v>
      </c>
      <c r="L571">
        <v>10</v>
      </c>
      <c r="M571" s="2">
        <v>475</v>
      </c>
    </row>
    <row r="572" spans="1:13" s="58" customFormat="1" ht="12.75">
      <c r="A572" s="12"/>
      <c r="B572" s="319">
        <f>SUM(B569:B571)</f>
        <v>7500</v>
      </c>
      <c r="C572" s="12" t="s">
        <v>11</v>
      </c>
      <c r="D572" s="12"/>
      <c r="E572" s="12"/>
      <c r="F572" s="19"/>
      <c r="G572" s="19"/>
      <c r="H572" s="55">
        <v>0</v>
      </c>
      <c r="I572" s="57">
        <f t="shared" si="26"/>
        <v>15.789473684210526</v>
      </c>
      <c r="M572" s="2">
        <v>475</v>
      </c>
    </row>
    <row r="573" spans="2:13" ht="12.75">
      <c r="B573" s="311"/>
      <c r="H573" s="5">
        <f t="shared" si="27"/>
        <v>0</v>
      </c>
      <c r="I573" s="23">
        <f t="shared" si="26"/>
        <v>0</v>
      </c>
      <c r="M573" s="2">
        <v>475</v>
      </c>
    </row>
    <row r="574" spans="2:13" ht="12.75">
      <c r="B574" s="311"/>
      <c r="H574" s="5">
        <f t="shared" si="27"/>
        <v>0</v>
      </c>
      <c r="I574" s="23">
        <f t="shared" si="26"/>
        <v>0</v>
      </c>
      <c r="M574" s="2">
        <v>475</v>
      </c>
    </row>
    <row r="575" spans="2:13" ht="12.75">
      <c r="B575" s="311">
        <v>2000</v>
      </c>
      <c r="C575" s="1" t="s">
        <v>251</v>
      </c>
      <c r="D575" s="13" t="s">
        <v>10</v>
      </c>
      <c r="E575" s="1" t="s">
        <v>376</v>
      </c>
      <c r="F575" s="28" t="s">
        <v>252</v>
      </c>
      <c r="G575" s="28" t="s">
        <v>211</v>
      </c>
      <c r="H575" s="5">
        <f t="shared" si="27"/>
        <v>-2000</v>
      </c>
      <c r="I575" s="23">
        <f t="shared" si="26"/>
        <v>4.2105263157894735</v>
      </c>
      <c r="K575" t="s">
        <v>53</v>
      </c>
      <c r="L575">
        <v>10</v>
      </c>
      <c r="M575" s="2">
        <v>475</v>
      </c>
    </row>
    <row r="576" spans="2:13" ht="12.75">
      <c r="B576" s="311">
        <v>2000</v>
      </c>
      <c r="C576" s="1" t="s">
        <v>253</v>
      </c>
      <c r="D576" s="13" t="s">
        <v>10</v>
      </c>
      <c r="E576" s="1" t="s">
        <v>376</v>
      </c>
      <c r="F576" s="28" t="s">
        <v>252</v>
      </c>
      <c r="G576" s="28" t="s">
        <v>211</v>
      </c>
      <c r="H576" s="5">
        <f t="shared" si="27"/>
        <v>-4000</v>
      </c>
      <c r="I576" s="23">
        <f t="shared" si="26"/>
        <v>4.2105263157894735</v>
      </c>
      <c r="K576" t="s">
        <v>53</v>
      </c>
      <c r="L576">
        <v>10</v>
      </c>
      <c r="M576" s="2">
        <v>475</v>
      </c>
    </row>
    <row r="577" spans="2:13" ht="12.75">
      <c r="B577" s="311">
        <v>2000</v>
      </c>
      <c r="C577" s="1" t="s">
        <v>254</v>
      </c>
      <c r="D577" s="13" t="s">
        <v>10</v>
      </c>
      <c r="E577" s="1" t="s">
        <v>376</v>
      </c>
      <c r="F577" s="28" t="s">
        <v>252</v>
      </c>
      <c r="G577" s="28" t="s">
        <v>211</v>
      </c>
      <c r="H577" s="5">
        <f t="shared" si="27"/>
        <v>-6000</v>
      </c>
      <c r="I577" s="23">
        <f t="shared" si="26"/>
        <v>4.2105263157894735</v>
      </c>
      <c r="K577" t="s">
        <v>53</v>
      </c>
      <c r="L577">
        <v>10</v>
      </c>
      <c r="M577" s="2">
        <v>475</v>
      </c>
    </row>
    <row r="578" spans="2:13" ht="12.75">
      <c r="B578" s="311">
        <v>2500</v>
      </c>
      <c r="C578" s="1" t="s">
        <v>255</v>
      </c>
      <c r="D578" s="13" t="s">
        <v>10</v>
      </c>
      <c r="E578" s="1" t="s">
        <v>376</v>
      </c>
      <c r="F578" s="28" t="s">
        <v>252</v>
      </c>
      <c r="G578" s="28" t="s">
        <v>213</v>
      </c>
      <c r="H578" s="5">
        <f t="shared" si="27"/>
        <v>-8500</v>
      </c>
      <c r="I578" s="23">
        <f t="shared" si="26"/>
        <v>5.2631578947368425</v>
      </c>
      <c r="K578" t="s">
        <v>53</v>
      </c>
      <c r="L578">
        <v>10</v>
      </c>
      <c r="M578" s="2">
        <v>475</v>
      </c>
    </row>
    <row r="579" spans="2:13" ht="12.75">
      <c r="B579" s="311">
        <v>2500</v>
      </c>
      <c r="C579" s="1" t="s">
        <v>256</v>
      </c>
      <c r="D579" s="13" t="s">
        <v>10</v>
      </c>
      <c r="E579" s="1" t="s">
        <v>376</v>
      </c>
      <c r="F579" s="28" t="s">
        <v>252</v>
      </c>
      <c r="G579" s="28" t="s">
        <v>213</v>
      </c>
      <c r="H579" s="5">
        <f t="shared" si="27"/>
        <v>-11000</v>
      </c>
      <c r="I579" s="23">
        <f t="shared" si="26"/>
        <v>5.2631578947368425</v>
      </c>
      <c r="K579" t="s">
        <v>53</v>
      </c>
      <c r="L579">
        <v>10</v>
      </c>
      <c r="M579" s="2">
        <v>475</v>
      </c>
    </row>
    <row r="580" spans="2:13" ht="12.75">
      <c r="B580" s="311">
        <v>1000</v>
      </c>
      <c r="C580" s="1" t="s">
        <v>257</v>
      </c>
      <c r="D580" s="13" t="s">
        <v>10</v>
      </c>
      <c r="E580" s="1" t="s">
        <v>376</v>
      </c>
      <c r="F580" s="28" t="s">
        <v>252</v>
      </c>
      <c r="G580" s="28" t="s">
        <v>215</v>
      </c>
      <c r="H580" s="5">
        <f t="shared" si="27"/>
        <v>-12000</v>
      </c>
      <c r="I580" s="23">
        <f t="shared" si="26"/>
        <v>2.1052631578947367</v>
      </c>
      <c r="K580" t="s">
        <v>53</v>
      </c>
      <c r="L580">
        <v>10</v>
      </c>
      <c r="M580" s="2">
        <v>475</v>
      </c>
    </row>
    <row r="581" spans="2:13" ht="12.75">
      <c r="B581" s="311">
        <v>1000</v>
      </c>
      <c r="C581" s="1" t="s">
        <v>258</v>
      </c>
      <c r="D581" s="13" t="s">
        <v>10</v>
      </c>
      <c r="E581" s="1" t="s">
        <v>376</v>
      </c>
      <c r="F581" s="28" t="s">
        <v>252</v>
      </c>
      <c r="G581" s="28" t="s">
        <v>215</v>
      </c>
      <c r="H581" s="5">
        <f t="shared" si="27"/>
        <v>-13000</v>
      </c>
      <c r="I581" s="23">
        <f aca="true" t="shared" si="28" ref="I581:I606">+B581/M581</f>
        <v>2.1052631578947367</v>
      </c>
      <c r="K581" t="s">
        <v>53</v>
      </c>
      <c r="L581">
        <v>10</v>
      </c>
      <c r="M581" s="2">
        <v>475</v>
      </c>
    </row>
    <row r="582" spans="2:13" ht="12.75">
      <c r="B582" s="311">
        <v>2000</v>
      </c>
      <c r="C582" s="1" t="s">
        <v>259</v>
      </c>
      <c r="D582" s="13" t="s">
        <v>10</v>
      </c>
      <c r="E582" s="1" t="s">
        <v>376</v>
      </c>
      <c r="F582" s="28" t="s">
        <v>252</v>
      </c>
      <c r="G582" s="28" t="s">
        <v>215</v>
      </c>
      <c r="H582" s="5">
        <f t="shared" si="27"/>
        <v>-15000</v>
      </c>
      <c r="I582" s="23">
        <f t="shared" si="28"/>
        <v>4.2105263157894735</v>
      </c>
      <c r="K582" t="s">
        <v>53</v>
      </c>
      <c r="L582">
        <v>10</v>
      </c>
      <c r="M582" s="2">
        <v>475</v>
      </c>
    </row>
    <row r="583" spans="1:13" s="58" customFormat="1" ht="12.75">
      <c r="A583" s="12"/>
      <c r="B583" s="319">
        <f>SUM(B575:B582)</f>
        <v>15000</v>
      </c>
      <c r="C583" s="12" t="s">
        <v>45</v>
      </c>
      <c r="D583" s="12"/>
      <c r="E583" s="12"/>
      <c r="F583" s="19"/>
      <c r="G583" s="19"/>
      <c r="H583" s="55">
        <v>0</v>
      </c>
      <c r="I583" s="57">
        <f t="shared" si="28"/>
        <v>31.57894736842105</v>
      </c>
      <c r="M583" s="2">
        <v>475</v>
      </c>
    </row>
    <row r="584" spans="2:13" ht="12.75">
      <c r="B584" s="311"/>
      <c r="H584" s="5">
        <f t="shared" si="27"/>
        <v>0</v>
      </c>
      <c r="I584" s="23">
        <f t="shared" si="28"/>
        <v>0</v>
      </c>
      <c r="M584" s="2">
        <v>475</v>
      </c>
    </row>
    <row r="585" spans="2:13" ht="12.75">
      <c r="B585" s="311"/>
      <c r="H585" s="5">
        <f t="shared" si="27"/>
        <v>0</v>
      </c>
      <c r="I585" s="23">
        <f t="shared" si="28"/>
        <v>0</v>
      </c>
      <c r="M585" s="2">
        <v>475</v>
      </c>
    </row>
    <row r="586" spans="2:13" ht="12.75">
      <c r="B586" s="311">
        <v>1200</v>
      </c>
      <c r="C586" s="1" t="s">
        <v>46</v>
      </c>
      <c r="D586" s="13" t="s">
        <v>10</v>
      </c>
      <c r="E586" s="1" t="s">
        <v>271</v>
      </c>
      <c r="F586" s="28" t="s">
        <v>252</v>
      </c>
      <c r="G586" s="28" t="s">
        <v>211</v>
      </c>
      <c r="H586" s="5">
        <f t="shared" si="27"/>
        <v>-1200</v>
      </c>
      <c r="I586" s="23">
        <f t="shared" si="28"/>
        <v>2.526315789473684</v>
      </c>
      <c r="K586" t="s">
        <v>53</v>
      </c>
      <c r="L586">
        <v>10</v>
      </c>
      <c r="M586" s="2">
        <v>475</v>
      </c>
    </row>
    <row r="587" spans="2:13" ht="12.75">
      <c r="B587" s="311">
        <v>1200</v>
      </c>
      <c r="C587" s="1" t="s">
        <v>46</v>
      </c>
      <c r="D587" s="13" t="s">
        <v>10</v>
      </c>
      <c r="E587" s="1" t="s">
        <v>271</v>
      </c>
      <c r="F587" s="28" t="s">
        <v>252</v>
      </c>
      <c r="G587" s="28" t="s">
        <v>213</v>
      </c>
      <c r="H587" s="5">
        <f t="shared" si="27"/>
        <v>-2400</v>
      </c>
      <c r="I587" s="23">
        <f t="shared" si="28"/>
        <v>2.526315789473684</v>
      </c>
      <c r="K587" t="s">
        <v>53</v>
      </c>
      <c r="L587">
        <v>10</v>
      </c>
      <c r="M587" s="2">
        <v>475</v>
      </c>
    </row>
    <row r="588" spans="2:13" ht="12.75">
      <c r="B588" s="311">
        <v>1200</v>
      </c>
      <c r="C588" s="1" t="s">
        <v>46</v>
      </c>
      <c r="D588" s="13" t="s">
        <v>10</v>
      </c>
      <c r="E588" s="1" t="s">
        <v>271</v>
      </c>
      <c r="F588" s="28" t="s">
        <v>252</v>
      </c>
      <c r="G588" s="28" t="s">
        <v>215</v>
      </c>
      <c r="H588" s="5">
        <f t="shared" si="27"/>
        <v>-3600</v>
      </c>
      <c r="I588" s="23">
        <f t="shared" si="28"/>
        <v>2.526315789473684</v>
      </c>
      <c r="K588" t="s">
        <v>53</v>
      </c>
      <c r="L588">
        <v>10</v>
      </c>
      <c r="M588" s="2">
        <v>475</v>
      </c>
    </row>
    <row r="589" spans="1:13" s="58" customFormat="1" ht="12.75">
      <c r="A589" s="12"/>
      <c r="B589" s="319">
        <f>SUM(B586:B588)</f>
        <v>3600</v>
      </c>
      <c r="C589" s="12"/>
      <c r="D589" s="12"/>
      <c r="E589" s="12" t="s">
        <v>271</v>
      </c>
      <c r="F589" s="19"/>
      <c r="G589" s="19"/>
      <c r="H589" s="55">
        <v>0</v>
      </c>
      <c r="I589" s="57">
        <f t="shared" si="28"/>
        <v>7.578947368421052</v>
      </c>
      <c r="M589" s="2">
        <v>475</v>
      </c>
    </row>
    <row r="590" spans="2:13" ht="12.75">
      <c r="B590" s="311"/>
      <c r="H590" s="5">
        <f t="shared" si="27"/>
        <v>0</v>
      </c>
      <c r="I590" s="23">
        <f t="shared" si="28"/>
        <v>0</v>
      </c>
      <c r="M590" s="2">
        <v>475</v>
      </c>
    </row>
    <row r="591" spans="2:13" ht="12.75">
      <c r="B591" s="311"/>
      <c r="H591" s="5">
        <f t="shared" si="27"/>
        <v>0</v>
      </c>
      <c r="I591" s="23">
        <f t="shared" si="28"/>
        <v>0</v>
      </c>
      <c r="M591" s="2">
        <v>475</v>
      </c>
    </row>
    <row r="592" spans="2:13" ht="12.75">
      <c r="B592" s="311">
        <v>5000</v>
      </c>
      <c r="C592" s="1" t="s">
        <v>47</v>
      </c>
      <c r="D592" s="13" t="s">
        <v>10</v>
      </c>
      <c r="E592" s="1" t="s">
        <v>376</v>
      </c>
      <c r="F592" s="28" t="s">
        <v>260</v>
      </c>
      <c r="G592" s="28" t="s">
        <v>213</v>
      </c>
      <c r="H592" s="5">
        <f t="shared" si="27"/>
        <v>-5000</v>
      </c>
      <c r="I592" s="23">
        <f t="shared" si="28"/>
        <v>10.526315789473685</v>
      </c>
      <c r="K592" t="s">
        <v>53</v>
      </c>
      <c r="L592">
        <v>10</v>
      </c>
      <c r="M592" s="2">
        <v>475</v>
      </c>
    </row>
    <row r="593" spans="2:13" ht="12.75">
      <c r="B593" s="311">
        <v>5000</v>
      </c>
      <c r="C593" s="1" t="s">
        <v>47</v>
      </c>
      <c r="D593" s="13" t="s">
        <v>10</v>
      </c>
      <c r="E593" s="1" t="s">
        <v>376</v>
      </c>
      <c r="F593" s="28" t="s">
        <v>260</v>
      </c>
      <c r="G593" s="28" t="s">
        <v>215</v>
      </c>
      <c r="H593" s="5">
        <f t="shared" si="27"/>
        <v>-10000</v>
      </c>
      <c r="I593" s="23">
        <f t="shared" si="28"/>
        <v>10.526315789473685</v>
      </c>
      <c r="K593" t="s">
        <v>53</v>
      </c>
      <c r="L593">
        <v>10</v>
      </c>
      <c r="M593" s="2">
        <v>475</v>
      </c>
    </row>
    <row r="594" spans="1:13" s="58" customFormat="1" ht="12.75">
      <c r="A594" s="12"/>
      <c r="B594" s="319">
        <f>SUM(B592:B593)</f>
        <v>10000</v>
      </c>
      <c r="C594" s="12" t="s">
        <v>47</v>
      </c>
      <c r="D594" s="12"/>
      <c r="E594" s="12"/>
      <c r="F594" s="19"/>
      <c r="G594" s="19"/>
      <c r="H594" s="55">
        <v>0</v>
      </c>
      <c r="I594" s="57">
        <f>+B594/M594</f>
        <v>21.05263157894737</v>
      </c>
      <c r="M594" s="2">
        <v>475</v>
      </c>
    </row>
    <row r="595" spans="2:13" ht="12.75">
      <c r="B595" s="311"/>
      <c r="H595" s="5">
        <f>H594-B595</f>
        <v>0</v>
      </c>
      <c r="I595" s="23">
        <f>+B595/M595</f>
        <v>0</v>
      </c>
      <c r="M595" s="2">
        <v>475</v>
      </c>
    </row>
    <row r="596" spans="2:13" ht="12.75">
      <c r="B596" s="311"/>
      <c r="H596" s="5">
        <f>H595-B596</f>
        <v>0</v>
      </c>
      <c r="I596" s="23">
        <f>+B596/M596</f>
        <v>0</v>
      </c>
      <c r="M596" s="2">
        <v>475</v>
      </c>
    </row>
    <row r="597" spans="2:13" ht="12.75">
      <c r="B597" s="311">
        <v>2000</v>
      </c>
      <c r="C597" s="1" t="s">
        <v>49</v>
      </c>
      <c r="D597" s="13" t="s">
        <v>10</v>
      </c>
      <c r="E597" s="1" t="s">
        <v>376</v>
      </c>
      <c r="F597" s="28" t="s">
        <v>252</v>
      </c>
      <c r="G597" s="28" t="s">
        <v>211</v>
      </c>
      <c r="H597" s="5">
        <f>H596-B597</f>
        <v>-2000</v>
      </c>
      <c r="I597" s="23">
        <f t="shared" si="28"/>
        <v>4.2105263157894735</v>
      </c>
      <c r="K597" t="s">
        <v>53</v>
      </c>
      <c r="L597">
        <v>10</v>
      </c>
      <c r="M597" s="2">
        <v>475</v>
      </c>
    </row>
    <row r="598" spans="2:13" ht="12.75">
      <c r="B598" s="311">
        <v>2000</v>
      </c>
      <c r="C598" s="1" t="s">
        <v>49</v>
      </c>
      <c r="D598" s="13" t="s">
        <v>10</v>
      </c>
      <c r="E598" s="1" t="s">
        <v>376</v>
      </c>
      <c r="F598" s="28" t="s">
        <v>252</v>
      </c>
      <c r="G598" s="28" t="s">
        <v>213</v>
      </c>
      <c r="H598" s="5">
        <f>H597-B598</f>
        <v>-4000</v>
      </c>
      <c r="I598" s="23">
        <f t="shared" si="28"/>
        <v>4.2105263157894735</v>
      </c>
      <c r="K598" t="s">
        <v>53</v>
      </c>
      <c r="L598">
        <v>10</v>
      </c>
      <c r="M598" s="2">
        <v>475</v>
      </c>
    </row>
    <row r="599" spans="2:13" ht="12.75">
      <c r="B599" s="311">
        <v>2000</v>
      </c>
      <c r="C599" s="1" t="s">
        <v>49</v>
      </c>
      <c r="D599" s="13" t="s">
        <v>10</v>
      </c>
      <c r="E599" s="1" t="s">
        <v>376</v>
      </c>
      <c r="F599" s="28" t="s">
        <v>252</v>
      </c>
      <c r="G599" s="28" t="s">
        <v>215</v>
      </c>
      <c r="H599" s="5">
        <f>H598-B599</f>
        <v>-6000</v>
      </c>
      <c r="I599" s="23">
        <f t="shared" si="28"/>
        <v>4.2105263157894735</v>
      </c>
      <c r="K599" t="s">
        <v>53</v>
      </c>
      <c r="L599">
        <v>10</v>
      </c>
      <c r="M599" s="2">
        <v>475</v>
      </c>
    </row>
    <row r="600" spans="1:13" s="58" customFormat="1" ht="12.75">
      <c r="A600" s="12"/>
      <c r="B600" s="319">
        <f>SUM(B597:B599)</f>
        <v>6000</v>
      </c>
      <c r="C600" s="12" t="s">
        <v>49</v>
      </c>
      <c r="D600" s="12"/>
      <c r="E600" s="12"/>
      <c r="F600" s="19"/>
      <c r="G600" s="19"/>
      <c r="H600" s="55">
        <v>0</v>
      </c>
      <c r="I600" s="57">
        <f t="shared" si="28"/>
        <v>12.631578947368421</v>
      </c>
      <c r="M600" s="2">
        <v>475</v>
      </c>
    </row>
    <row r="601" spans="2:13" ht="12.75">
      <c r="B601" s="311"/>
      <c r="H601" s="5">
        <f>H600-B601</f>
        <v>0</v>
      </c>
      <c r="I601" s="23">
        <f t="shared" si="28"/>
        <v>0</v>
      </c>
      <c r="M601" s="2">
        <v>475</v>
      </c>
    </row>
    <row r="602" spans="2:13" ht="12.75">
      <c r="B602" s="311"/>
      <c r="H602" s="5">
        <f>H601-B602</f>
        <v>0</v>
      </c>
      <c r="I602" s="23">
        <f t="shared" si="28"/>
        <v>0</v>
      </c>
      <c r="M602" s="2">
        <v>475</v>
      </c>
    </row>
    <row r="603" spans="2:13" ht="12.75">
      <c r="B603" s="311">
        <v>1000</v>
      </c>
      <c r="C603" s="35" t="s">
        <v>374</v>
      </c>
      <c r="D603" s="13" t="s">
        <v>10</v>
      </c>
      <c r="E603" s="1" t="s">
        <v>274</v>
      </c>
      <c r="F603" s="28" t="s">
        <v>252</v>
      </c>
      <c r="G603" s="28" t="s">
        <v>211</v>
      </c>
      <c r="H603" s="5">
        <f>H602-B603</f>
        <v>-1000</v>
      </c>
      <c r="I603" s="23">
        <f t="shared" si="28"/>
        <v>2.1052631578947367</v>
      </c>
      <c r="K603" t="s">
        <v>53</v>
      </c>
      <c r="L603">
        <v>10</v>
      </c>
      <c r="M603" s="2">
        <v>475</v>
      </c>
    </row>
    <row r="604" spans="2:13" ht="12.75">
      <c r="B604" s="311">
        <v>1000</v>
      </c>
      <c r="C604" s="35" t="s">
        <v>374</v>
      </c>
      <c r="D604" s="13" t="s">
        <v>10</v>
      </c>
      <c r="E604" s="1" t="s">
        <v>274</v>
      </c>
      <c r="F604" s="28" t="s">
        <v>252</v>
      </c>
      <c r="G604" s="28" t="s">
        <v>213</v>
      </c>
      <c r="H604" s="5">
        <f>H603-B604</f>
        <v>-2000</v>
      </c>
      <c r="I604" s="23">
        <f t="shared" si="28"/>
        <v>2.1052631578947367</v>
      </c>
      <c r="K604" t="s">
        <v>53</v>
      </c>
      <c r="L604">
        <v>10</v>
      </c>
      <c r="M604" s="2">
        <v>475</v>
      </c>
    </row>
    <row r="605" spans="2:13" ht="12.75">
      <c r="B605" s="311">
        <v>1000</v>
      </c>
      <c r="C605" s="35" t="s">
        <v>374</v>
      </c>
      <c r="D605" s="13" t="s">
        <v>10</v>
      </c>
      <c r="E605" s="1" t="s">
        <v>274</v>
      </c>
      <c r="F605" s="28" t="s">
        <v>252</v>
      </c>
      <c r="G605" s="28" t="s">
        <v>215</v>
      </c>
      <c r="H605" s="5">
        <f>H604-B605</f>
        <v>-3000</v>
      </c>
      <c r="I605" s="23">
        <f t="shared" si="28"/>
        <v>2.1052631578947367</v>
      </c>
      <c r="K605" t="s">
        <v>53</v>
      </c>
      <c r="L605">
        <v>10</v>
      </c>
      <c r="M605" s="2">
        <v>475</v>
      </c>
    </row>
    <row r="606" spans="1:13" s="58" customFormat="1" ht="12.75">
      <c r="A606" s="12"/>
      <c r="B606" s="319">
        <f>SUM(B603:B605)</f>
        <v>3000</v>
      </c>
      <c r="C606" s="12"/>
      <c r="D606" s="12"/>
      <c r="E606" s="12" t="s">
        <v>274</v>
      </c>
      <c r="F606" s="19"/>
      <c r="G606" s="19"/>
      <c r="H606" s="55">
        <v>0</v>
      </c>
      <c r="I606" s="57">
        <f t="shared" si="28"/>
        <v>6.315789473684211</v>
      </c>
      <c r="M606" s="2">
        <v>475</v>
      </c>
    </row>
    <row r="607" spans="2:13" ht="12.75">
      <c r="B607" s="311"/>
      <c r="H607" s="5">
        <f t="shared" si="27"/>
        <v>0</v>
      </c>
      <c r="I607" s="23">
        <f aca="true" t="shared" si="29" ref="I607:I644">+B607/M607</f>
        <v>0</v>
      </c>
      <c r="M607" s="2">
        <v>475</v>
      </c>
    </row>
    <row r="608" spans="2:13" ht="12.75">
      <c r="B608" s="311"/>
      <c r="H608" s="5">
        <f t="shared" si="27"/>
        <v>0</v>
      </c>
      <c r="I608" s="23">
        <f t="shared" si="29"/>
        <v>0</v>
      </c>
      <c r="M608" s="2">
        <v>475</v>
      </c>
    </row>
    <row r="609" spans="2:13" ht="12.75">
      <c r="B609" s="311"/>
      <c r="H609" s="5">
        <f t="shared" si="27"/>
        <v>0</v>
      </c>
      <c r="I609" s="23">
        <f t="shared" si="29"/>
        <v>0</v>
      </c>
      <c r="M609" s="2">
        <v>475</v>
      </c>
    </row>
    <row r="610" spans="2:13" ht="12.75">
      <c r="B610" s="311"/>
      <c r="H610" s="5">
        <f t="shared" si="27"/>
        <v>0</v>
      </c>
      <c r="I610" s="23">
        <f t="shared" si="29"/>
        <v>0</v>
      </c>
      <c r="M610" s="2">
        <v>475</v>
      </c>
    </row>
    <row r="611" spans="1:13" s="64" customFormat="1" ht="12.75">
      <c r="A611" s="59"/>
      <c r="B611" s="388">
        <f>+B616+B621+B627+B632+B638+B644</f>
        <v>49400</v>
      </c>
      <c r="C611" s="59" t="s">
        <v>263</v>
      </c>
      <c r="D611" s="59" t="s">
        <v>386</v>
      </c>
      <c r="E611" s="59" t="s">
        <v>262</v>
      </c>
      <c r="F611" s="61" t="s">
        <v>108</v>
      </c>
      <c r="G611" s="62" t="s">
        <v>385</v>
      </c>
      <c r="H611" s="60"/>
      <c r="I611" s="63">
        <f t="shared" si="29"/>
        <v>104</v>
      </c>
      <c r="M611" s="2">
        <v>475</v>
      </c>
    </row>
    <row r="612" spans="2:13" ht="12.75">
      <c r="B612" s="311"/>
      <c r="H612" s="5">
        <f t="shared" si="27"/>
        <v>0</v>
      </c>
      <c r="I612" s="23">
        <f t="shared" si="29"/>
        <v>0</v>
      </c>
      <c r="M612" s="2">
        <v>475</v>
      </c>
    </row>
    <row r="613" spans="2:13" ht="12.75">
      <c r="B613" s="311">
        <v>5000</v>
      </c>
      <c r="C613" s="1" t="s">
        <v>11</v>
      </c>
      <c r="D613" s="1" t="s">
        <v>10</v>
      </c>
      <c r="E613" s="1" t="s">
        <v>264</v>
      </c>
      <c r="F613" s="28" t="s">
        <v>265</v>
      </c>
      <c r="G613" s="28" t="s">
        <v>213</v>
      </c>
      <c r="H613" s="5">
        <f t="shared" si="27"/>
        <v>-5000</v>
      </c>
      <c r="I613" s="23">
        <v>10</v>
      </c>
      <c r="K613" t="s">
        <v>11</v>
      </c>
      <c r="L613">
        <v>11</v>
      </c>
      <c r="M613" s="2">
        <v>475</v>
      </c>
    </row>
    <row r="614" spans="2:13" ht="12.75">
      <c r="B614" s="311">
        <v>5000</v>
      </c>
      <c r="C614" s="1" t="s">
        <v>11</v>
      </c>
      <c r="D614" s="1" t="s">
        <v>10</v>
      </c>
      <c r="E614" s="1" t="s">
        <v>264</v>
      </c>
      <c r="F614" s="28" t="s">
        <v>266</v>
      </c>
      <c r="G614" s="28" t="s">
        <v>215</v>
      </c>
      <c r="H614" s="5">
        <f t="shared" si="27"/>
        <v>-10000</v>
      </c>
      <c r="I614" s="23">
        <v>10</v>
      </c>
      <c r="K614" t="s">
        <v>11</v>
      </c>
      <c r="L614">
        <v>11</v>
      </c>
      <c r="M614" s="2">
        <v>475</v>
      </c>
    </row>
    <row r="615" spans="2:13" ht="12.75">
      <c r="B615" s="311">
        <v>5000</v>
      </c>
      <c r="C615" s="1" t="s">
        <v>11</v>
      </c>
      <c r="D615" s="1" t="s">
        <v>10</v>
      </c>
      <c r="E615" s="1" t="s">
        <v>264</v>
      </c>
      <c r="F615" s="28" t="s">
        <v>267</v>
      </c>
      <c r="G615" s="28" t="s">
        <v>217</v>
      </c>
      <c r="H615" s="5">
        <f t="shared" si="27"/>
        <v>-15000</v>
      </c>
      <c r="I615" s="23">
        <v>10</v>
      </c>
      <c r="K615" t="s">
        <v>11</v>
      </c>
      <c r="L615">
        <v>11</v>
      </c>
      <c r="M615" s="2">
        <v>475</v>
      </c>
    </row>
    <row r="616" spans="1:13" s="58" customFormat="1" ht="12.75">
      <c r="A616" s="12"/>
      <c r="B616" s="319">
        <f>SUM(B613:B615)</f>
        <v>15000</v>
      </c>
      <c r="C616" s="12" t="s">
        <v>11</v>
      </c>
      <c r="D616" s="12"/>
      <c r="E616" s="12"/>
      <c r="F616" s="19"/>
      <c r="G616" s="19"/>
      <c r="H616" s="55">
        <v>0</v>
      </c>
      <c r="I616" s="57">
        <f t="shared" si="29"/>
        <v>31.57894736842105</v>
      </c>
      <c r="M616" s="2">
        <v>475</v>
      </c>
    </row>
    <row r="617" spans="2:13" ht="12.75">
      <c r="B617" s="311"/>
      <c r="H617" s="5">
        <f t="shared" si="27"/>
        <v>0</v>
      </c>
      <c r="I617" s="23">
        <f t="shared" si="29"/>
        <v>0</v>
      </c>
      <c r="M617" s="2">
        <v>475</v>
      </c>
    </row>
    <row r="618" spans="2:13" ht="12.75">
      <c r="B618" s="311"/>
      <c r="H618" s="5">
        <f t="shared" si="27"/>
        <v>0</v>
      </c>
      <c r="I618" s="23">
        <f t="shared" si="29"/>
        <v>0</v>
      </c>
      <c r="M618" s="2">
        <v>475</v>
      </c>
    </row>
    <row r="619" spans="2:13" ht="12.75">
      <c r="B619" s="211">
        <v>3000</v>
      </c>
      <c r="C619" s="34" t="s">
        <v>100</v>
      </c>
      <c r="D619" s="34" t="s">
        <v>10</v>
      </c>
      <c r="E619" s="34" t="s">
        <v>376</v>
      </c>
      <c r="F619" s="66" t="s">
        <v>268</v>
      </c>
      <c r="G619" s="32" t="s">
        <v>213</v>
      </c>
      <c r="H619" s="5">
        <f t="shared" si="27"/>
        <v>-3000</v>
      </c>
      <c r="I619" s="23">
        <f t="shared" si="29"/>
        <v>6.315789473684211</v>
      </c>
      <c r="K619" s="68" t="s">
        <v>264</v>
      </c>
      <c r="L619">
        <v>11</v>
      </c>
      <c r="M619" s="2">
        <v>475</v>
      </c>
    </row>
    <row r="620" spans="1:13" s="16" customFormat="1" ht="12.75">
      <c r="A620" s="13"/>
      <c r="B620" s="211">
        <v>3000</v>
      </c>
      <c r="C620" s="34" t="s">
        <v>80</v>
      </c>
      <c r="D620" s="34" t="s">
        <v>10</v>
      </c>
      <c r="E620" s="34" t="s">
        <v>376</v>
      </c>
      <c r="F620" s="66" t="s">
        <v>269</v>
      </c>
      <c r="G620" s="32" t="s">
        <v>217</v>
      </c>
      <c r="H620" s="5">
        <f t="shared" si="27"/>
        <v>-6000</v>
      </c>
      <c r="I620" s="23">
        <f t="shared" si="29"/>
        <v>6.315789473684211</v>
      </c>
      <c r="K620" s="75" t="s">
        <v>264</v>
      </c>
      <c r="L620" s="16">
        <v>11</v>
      </c>
      <c r="M620" s="2">
        <v>475</v>
      </c>
    </row>
    <row r="621" spans="1:13" s="58" customFormat="1" ht="12.75">
      <c r="A621" s="12"/>
      <c r="B621" s="319">
        <f>SUM(B619:B620)</f>
        <v>6000</v>
      </c>
      <c r="C621" s="56" t="s">
        <v>270</v>
      </c>
      <c r="D621" s="12"/>
      <c r="E621" s="56"/>
      <c r="F621" s="19"/>
      <c r="G621" s="19"/>
      <c r="H621" s="55">
        <v>0</v>
      </c>
      <c r="I621" s="57">
        <f t="shared" si="29"/>
        <v>12.631578947368421</v>
      </c>
      <c r="M621" s="2">
        <v>475</v>
      </c>
    </row>
    <row r="622" spans="2:13" ht="12.75">
      <c r="B622" s="311"/>
      <c r="D622" s="13"/>
      <c r="H622" s="5">
        <f t="shared" si="27"/>
        <v>0</v>
      </c>
      <c r="I622" s="23">
        <f t="shared" si="29"/>
        <v>0</v>
      </c>
      <c r="M622" s="2">
        <v>475</v>
      </c>
    </row>
    <row r="623" spans="2:13" ht="12.75">
      <c r="B623" s="311"/>
      <c r="D623" s="13"/>
      <c r="H623" s="5">
        <f t="shared" si="27"/>
        <v>0</v>
      </c>
      <c r="I623" s="23">
        <f t="shared" si="29"/>
        <v>0</v>
      </c>
      <c r="M623" s="2">
        <v>475</v>
      </c>
    </row>
    <row r="624" spans="2:14" ht="12.75">
      <c r="B624" s="392">
        <v>1700</v>
      </c>
      <c r="C624" s="76" t="s">
        <v>46</v>
      </c>
      <c r="D624" s="34" t="s">
        <v>10</v>
      </c>
      <c r="E624" s="76" t="s">
        <v>271</v>
      </c>
      <c r="F624" s="66" t="s">
        <v>272</v>
      </c>
      <c r="G624" s="66" t="s">
        <v>213</v>
      </c>
      <c r="H624" s="5">
        <f t="shared" si="27"/>
        <v>-1700</v>
      </c>
      <c r="I624" s="23">
        <f t="shared" si="29"/>
        <v>3.5789473684210527</v>
      </c>
      <c r="J624" s="37"/>
      <c r="K624" s="77" t="s">
        <v>264</v>
      </c>
      <c r="L624" s="37">
        <v>11</v>
      </c>
      <c r="M624" s="2">
        <v>475</v>
      </c>
      <c r="N624" s="39"/>
    </row>
    <row r="625" spans="2:13" ht="12.75">
      <c r="B625" s="311">
        <v>1800</v>
      </c>
      <c r="C625" s="67" t="s">
        <v>46</v>
      </c>
      <c r="D625" s="34" t="s">
        <v>10</v>
      </c>
      <c r="E625" s="67" t="s">
        <v>271</v>
      </c>
      <c r="F625" s="66" t="s">
        <v>272</v>
      </c>
      <c r="G625" s="66" t="s">
        <v>215</v>
      </c>
      <c r="H625" s="5">
        <f t="shared" si="27"/>
        <v>-3500</v>
      </c>
      <c r="I625" s="23">
        <f t="shared" si="29"/>
        <v>3.789473684210526</v>
      </c>
      <c r="K625" s="68" t="s">
        <v>264</v>
      </c>
      <c r="L625">
        <v>11</v>
      </c>
      <c r="M625" s="2">
        <v>475</v>
      </c>
    </row>
    <row r="626" spans="2:13" ht="12.75">
      <c r="B626" s="311">
        <v>1500</v>
      </c>
      <c r="C626" s="67" t="s">
        <v>46</v>
      </c>
      <c r="D626" s="34" t="s">
        <v>10</v>
      </c>
      <c r="E626" s="67" t="s">
        <v>271</v>
      </c>
      <c r="F626" s="66" t="s">
        <v>272</v>
      </c>
      <c r="G626" s="66" t="s">
        <v>217</v>
      </c>
      <c r="H626" s="5">
        <f t="shared" si="27"/>
        <v>-5000</v>
      </c>
      <c r="I626" s="23">
        <f t="shared" si="29"/>
        <v>3.1578947368421053</v>
      </c>
      <c r="K626" s="68" t="s">
        <v>264</v>
      </c>
      <c r="L626">
        <v>11</v>
      </c>
      <c r="M626" s="2">
        <v>475</v>
      </c>
    </row>
    <row r="627" spans="1:13" s="58" customFormat="1" ht="12.75">
      <c r="A627" s="12"/>
      <c r="B627" s="319">
        <f>SUM(B624:B626)</f>
        <v>5000</v>
      </c>
      <c r="C627" s="12"/>
      <c r="D627" s="12"/>
      <c r="E627" s="56" t="s">
        <v>271</v>
      </c>
      <c r="F627" s="19"/>
      <c r="G627" s="19"/>
      <c r="H627" s="55">
        <v>0</v>
      </c>
      <c r="I627" s="57">
        <f t="shared" si="29"/>
        <v>10.526315789473685</v>
      </c>
      <c r="M627" s="2">
        <v>475</v>
      </c>
    </row>
    <row r="628" spans="2:13" ht="12.75">
      <c r="B628" s="311"/>
      <c r="D628" s="13"/>
      <c r="H628" s="5">
        <f t="shared" si="27"/>
        <v>0</v>
      </c>
      <c r="I628" s="23">
        <f t="shared" si="29"/>
        <v>0</v>
      </c>
      <c r="M628" s="2">
        <v>475</v>
      </c>
    </row>
    <row r="629" spans="2:13" ht="12.75">
      <c r="B629" s="311"/>
      <c r="D629" s="13"/>
      <c r="H629" s="5">
        <f t="shared" si="27"/>
        <v>0</v>
      </c>
      <c r="I629" s="23">
        <f t="shared" si="29"/>
        <v>0</v>
      </c>
      <c r="M629" s="2">
        <v>475</v>
      </c>
    </row>
    <row r="630" spans="2:13" ht="12.75">
      <c r="B630" s="311">
        <v>7000</v>
      </c>
      <c r="C630" s="67" t="s">
        <v>47</v>
      </c>
      <c r="D630" s="34" t="s">
        <v>10</v>
      </c>
      <c r="E630" s="67" t="s">
        <v>376</v>
      </c>
      <c r="F630" s="66" t="s">
        <v>273</v>
      </c>
      <c r="G630" s="66" t="s">
        <v>213</v>
      </c>
      <c r="H630" s="5">
        <f t="shared" si="27"/>
        <v>-7000</v>
      </c>
      <c r="I630" s="23">
        <f t="shared" si="29"/>
        <v>14.736842105263158</v>
      </c>
      <c r="K630" s="68" t="s">
        <v>264</v>
      </c>
      <c r="L630">
        <v>11</v>
      </c>
      <c r="M630" s="2">
        <v>475</v>
      </c>
    </row>
    <row r="631" spans="2:13" ht="12.75">
      <c r="B631" s="311">
        <v>7000</v>
      </c>
      <c r="C631" s="67" t="s">
        <v>47</v>
      </c>
      <c r="D631" s="34" t="s">
        <v>10</v>
      </c>
      <c r="E631" s="67" t="s">
        <v>376</v>
      </c>
      <c r="F631" s="66" t="s">
        <v>273</v>
      </c>
      <c r="G631" s="66" t="s">
        <v>215</v>
      </c>
      <c r="H631" s="5">
        <f t="shared" si="27"/>
        <v>-14000</v>
      </c>
      <c r="I631" s="23">
        <f t="shared" si="29"/>
        <v>14.736842105263158</v>
      </c>
      <c r="K631" s="68" t="s">
        <v>264</v>
      </c>
      <c r="L631">
        <v>11</v>
      </c>
      <c r="M631" s="2">
        <v>475</v>
      </c>
    </row>
    <row r="632" spans="1:13" s="58" customFormat="1" ht="12.75">
      <c r="A632" s="12"/>
      <c r="B632" s="319">
        <f>SUM(B630:B631)</f>
        <v>14000</v>
      </c>
      <c r="C632" s="12" t="s">
        <v>47</v>
      </c>
      <c r="D632" s="12"/>
      <c r="E632" s="56"/>
      <c r="F632" s="19"/>
      <c r="G632" s="19"/>
      <c r="H632" s="55">
        <v>0</v>
      </c>
      <c r="I632" s="57">
        <f t="shared" si="29"/>
        <v>29.473684210526315</v>
      </c>
      <c r="M632" s="2">
        <v>475</v>
      </c>
    </row>
    <row r="633" spans="2:13" ht="12.75">
      <c r="B633" s="311"/>
      <c r="D633" s="13"/>
      <c r="H633" s="5">
        <f aca="true" t="shared" si="30" ref="H633:H643">H632-B633</f>
        <v>0</v>
      </c>
      <c r="I633" s="23">
        <f t="shared" si="29"/>
        <v>0</v>
      </c>
      <c r="M633" s="2">
        <v>475</v>
      </c>
    </row>
    <row r="634" spans="2:13" ht="12.75">
      <c r="B634" s="311"/>
      <c r="D634" s="13"/>
      <c r="H634" s="5">
        <f t="shared" si="30"/>
        <v>0</v>
      </c>
      <c r="I634" s="23">
        <f t="shared" si="29"/>
        <v>0</v>
      </c>
      <c r="M634" s="2">
        <v>475</v>
      </c>
    </row>
    <row r="635" spans="2:13" ht="12.75">
      <c r="B635" s="311">
        <v>2000</v>
      </c>
      <c r="C635" s="67" t="s">
        <v>49</v>
      </c>
      <c r="D635" s="34" t="s">
        <v>10</v>
      </c>
      <c r="E635" s="67" t="s">
        <v>376</v>
      </c>
      <c r="F635" s="66" t="s">
        <v>272</v>
      </c>
      <c r="G635" s="66" t="s">
        <v>213</v>
      </c>
      <c r="H635" s="5">
        <f t="shared" si="30"/>
        <v>-2000</v>
      </c>
      <c r="I635" s="23">
        <f t="shared" si="29"/>
        <v>4.2105263157894735</v>
      </c>
      <c r="K635" s="68" t="s">
        <v>264</v>
      </c>
      <c r="L635">
        <v>11</v>
      </c>
      <c r="M635" s="2">
        <v>475</v>
      </c>
    </row>
    <row r="636" spans="2:13" ht="12.75">
      <c r="B636" s="311">
        <v>2000</v>
      </c>
      <c r="C636" s="67" t="s">
        <v>49</v>
      </c>
      <c r="D636" s="34" t="s">
        <v>10</v>
      </c>
      <c r="E636" s="67" t="s">
        <v>376</v>
      </c>
      <c r="F636" s="66" t="s">
        <v>272</v>
      </c>
      <c r="G636" s="66" t="s">
        <v>215</v>
      </c>
      <c r="H636" s="5">
        <f t="shared" si="30"/>
        <v>-4000</v>
      </c>
      <c r="I636" s="23">
        <f t="shared" si="29"/>
        <v>4.2105263157894735</v>
      </c>
      <c r="K636" s="68" t="s">
        <v>264</v>
      </c>
      <c r="L636">
        <v>11</v>
      </c>
      <c r="M636" s="2">
        <v>475</v>
      </c>
    </row>
    <row r="637" spans="2:13" ht="12.75">
      <c r="B637" s="311">
        <v>2000</v>
      </c>
      <c r="C637" s="67" t="s">
        <v>49</v>
      </c>
      <c r="D637" s="34" t="s">
        <v>10</v>
      </c>
      <c r="E637" s="67" t="s">
        <v>376</v>
      </c>
      <c r="F637" s="66" t="s">
        <v>272</v>
      </c>
      <c r="G637" s="66" t="s">
        <v>217</v>
      </c>
      <c r="H637" s="5">
        <f t="shared" si="30"/>
        <v>-6000</v>
      </c>
      <c r="I637" s="23">
        <f t="shared" si="29"/>
        <v>4.2105263157894735</v>
      </c>
      <c r="K637" s="68" t="s">
        <v>264</v>
      </c>
      <c r="L637">
        <v>11</v>
      </c>
      <c r="M637" s="2">
        <v>475</v>
      </c>
    </row>
    <row r="638" spans="1:13" s="58" customFormat="1" ht="12.75">
      <c r="A638" s="12"/>
      <c r="B638" s="319">
        <f>SUM(B635:B637)</f>
        <v>6000</v>
      </c>
      <c r="C638" s="12" t="s">
        <v>49</v>
      </c>
      <c r="D638" s="12"/>
      <c r="E638" s="56"/>
      <c r="F638" s="19"/>
      <c r="G638" s="19"/>
      <c r="H638" s="55">
        <v>0</v>
      </c>
      <c r="I638" s="57">
        <f t="shared" si="29"/>
        <v>12.631578947368421</v>
      </c>
      <c r="M638" s="2">
        <v>475</v>
      </c>
    </row>
    <row r="639" spans="2:13" ht="12.75">
      <c r="B639" s="311"/>
      <c r="D639" s="13"/>
      <c r="H639" s="5">
        <f t="shared" si="30"/>
        <v>0</v>
      </c>
      <c r="I639" s="23">
        <f t="shared" si="29"/>
        <v>0</v>
      </c>
      <c r="M639" s="2">
        <v>475</v>
      </c>
    </row>
    <row r="640" spans="2:13" ht="12.75">
      <c r="B640" s="311"/>
      <c r="D640" s="13"/>
      <c r="H640" s="5">
        <f t="shared" si="30"/>
        <v>0</v>
      </c>
      <c r="I640" s="23">
        <f t="shared" si="29"/>
        <v>0</v>
      </c>
      <c r="M640" s="2">
        <v>475</v>
      </c>
    </row>
    <row r="641" spans="2:13" ht="12.75">
      <c r="B641" s="311">
        <v>1100</v>
      </c>
      <c r="C641" s="67" t="s">
        <v>402</v>
      </c>
      <c r="D641" s="34" t="s">
        <v>10</v>
      </c>
      <c r="E641" s="67" t="s">
        <v>274</v>
      </c>
      <c r="F641" s="66" t="s">
        <v>272</v>
      </c>
      <c r="G641" s="66" t="s">
        <v>213</v>
      </c>
      <c r="H641" s="5">
        <f t="shared" si="30"/>
        <v>-1100</v>
      </c>
      <c r="I641" s="23">
        <f t="shared" si="29"/>
        <v>2.3157894736842106</v>
      </c>
      <c r="K641" s="68" t="s">
        <v>264</v>
      </c>
      <c r="L641">
        <v>11</v>
      </c>
      <c r="M641" s="2">
        <v>475</v>
      </c>
    </row>
    <row r="642" spans="2:13" ht="12.75">
      <c r="B642" s="311">
        <v>1300</v>
      </c>
      <c r="C642" s="67" t="s">
        <v>402</v>
      </c>
      <c r="D642" s="34" t="s">
        <v>10</v>
      </c>
      <c r="E642" s="67" t="s">
        <v>274</v>
      </c>
      <c r="F642" s="66" t="s">
        <v>272</v>
      </c>
      <c r="G642" s="66" t="s">
        <v>215</v>
      </c>
      <c r="H642" s="5">
        <f t="shared" si="30"/>
        <v>-2400</v>
      </c>
      <c r="I642" s="23">
        <f t="shared" si="29"/>
        <v>2.736842105263158</v>
      </c>
      <c r="K642" s="68" t="s">
        <v>264</v>
      </c>
      <c r="L642">
        <v>11</v>
      </c>
      <c r="M642" s="2">
        <v>475</v>
      </c>
    </row>
    <row r="643" spans="2:13" ht="12.75">
      <c r="B643" s="311">
        <v>1000</v>
      </c>
      <c r="C643" s="67" t="s">
        <v>401</v>
      </c>
      <c r="D643" s="34" t="s">
        <v>10</v>
      </c>
      <c r="E643" s="67" t="s">
        <v>274</v>
      </c>
      <c r="F643" s="66" t="s">
        <v>272</v>
      </c>
      <c r="G643" s="66" t="s">
        <v>217</v>
      </c>
      <c r="H643" s="5">
        <f t="shared" si="30"/>
        <v>-3400</v>
      </c>
      <c r="I643" s="23">
        <f t="shared" si="29"/>
        <v>2.1052631578947367</v>
      </c>
      <c r="K643" s="68" t="s">
        <v>264</v>
      </c>
      <c r="L643">
        <v>11</v>
      </c>
      <c r="M643" s="2">
        <v>475</v>
      </c>
    </row>
    <row r="644" spans="1:13" s="58" customFormat="1" ht="12.75">
      <c r="A644" s="12"/>
      <c r="B644" s="319">
        <f>SUM(B641:B643)</f>
        <v>3400</v>
      </c>
      <c r="C644" s="12"/>
      <c r="D644" s="12"/>
      <c r="E644" s="56" t="s">
        <v>274</v>
      </c>
      <c r="F644" s="19"/>
      <c r="G644" s="19"/>
      <c r="H644" s="55">
        <v>0</v>
      </c>
      <c r="I644" s="57">
        <f t="shared" si="29"/>
        <v>7.157894736842105</v>
      </c>
      <c r="M644" s="2">
        <v>475</v>
      </c>
    </row>
    <row r="645" spans="2:13" ht="12.75">
      <c r="B645" s="311"/>
      <c r="H645" s="5">
        <f aca="true" t="shared" si="31" ref="H645:H692">H644-B645</f>
        <v>0</v>
      </c>
      <c r="I645" s="23">
        <f aca="true" t="shared" si="32" ref="I645:I707">+B645/M645</f>
        <v>0</v>
      </c>
      <c r="M645" s="2">
        <v>475</v>
      </c>
    </row>
    <row r="646" spans="2:13" ht="12.75">
      <c r="B646" s="311"/>
      <c r="H646" s="5">
        <f t="shared" si="31"/>
        <v>0</v>
      </c>
      <c r="I646" s="23">
        <f t="shared" si="32"/>
        <v>0</v>
      </c>
      <c r="M646" s="2">
        <v>475</v>
      </c>
    </row>
    <row r="647" spans="2:13" ht="12.75">
      <c r="B647" s="311"/>
      <c r="H647" s="5">
        <f t="shared" si="31"/>
        <v>0</v>
      </c>
      <c r="I647" s="23">
        <f t="shared" si="32"/>
        <v>0</v>
      </c>
      <c r="M647" s="2">
        <v>475</v>
      </c>
    </row>
    <row r="648" spans="2:13" ht="12.75">
      <c r="B648" s="311"/>
      <c r="H648" s="5">
        <f t="shared" si="31"/>
        <v>0</v>
      </c>
      <c r="I648" s="23">
        <f t="shared" si="32"/>
        <v>0</v>
      </c>
      <c r="M648" s="2">
        <v>475</v>
      </c>
    </row>
    <row r="649" spans="1:256" s="64" customFormat="1" ht="12.75">
      <c r="A649" s="59"/>
      <c r="B649" s="388">
        <f>+B657+B664+B672+B679+B687+B693</f>
        <v>69000</v>
      </c>
      <c r="C649" s="59" t="s">
        <v>261</v>
      </c>
      <c r="D649" s="59" t="s">
        <v>387</v>
      </c>
      <c r="E649" s="59" t="s">
        <v>159</v>
      </c>
      <c r="F649" s="61" t="s">
        <v>160</v>
      </c>
      <c r="G649" s="62" t="s">
        <v>373</v>
      </c>
      <c r="H649" s="60"/>
      <c r="I649" s="63">
        <f t="shared" si="32"/>
        <v>145.26315789473685</v>
      </c>
      <c r="M649" s="2">
        <v>475</v>
      </c>
      <c r="IV649" s="59">
        <v>55910.6</v>
      </c>
    </row>
    <row r="650" spans="2:13" ht="12.75">
      <c r="B650" s="311"/>
      <c r="H650" s="5">
        <f t="shared" si="31"/>
        <v>0</v>
      </c>
      <c r="I650" s="23">
        <f t="shared" si="32"/>
        <v>0</v>
      </c>
      <c r="M650" s="2">
        <v>475</v>
      </c>
    </row>
    <row r="651" spans="2:13" ht="12.75">
      <c r="B651" s="311">
        <v>2500</v>
      </c>
      <c r="C651" s="1" t="s">
        <v>11</v>
      </c>
      <c r="D651" s="1" t="s">
        <v>10</v>
      </c>
      <c r="E651" s="1" t="s">
        <v>53</v>
      </c>
      <c r="F651" s="28" t="s">
        <v>275</v>
      </c>
      <c r="G651" s="28" t="s">
        <v>217</v>
      </c>
      <c r="H651" s="5">
        <f t="shared" si="31"/>
        <v>-2500</v>
      </c>
      <c r="I651" s="23">
        <v>5</v>
      </c>
      <c r="K651" t="s">
        <v>11</v>
      </c>
      <c r="L651">
        <v>12</v>
      </c>
      <c r="M651" s="2">
        <v>475</v>
      </c>
    </row>
    <row r="652" spans="2:13" ht="12.75">
      <c r="B652" s="311">
        <v>2500</v>
      </c>
      <c r="C652" s="1" t="s">
        <v>11</v>
      </c>
      <c r="D652" s="1" t="s">
        <v>10</v>
      </c>
      <c r="E652" s="1" t="s">
        <v>53</v>
      </c>
      <c r="F652" s="28" t="s">
        <v>276</v>
      </c>
      <c r="G652" s="28" t="s">
        <v>79</v>
      </c>
      <c r="H652" s="5">
        <f t="shared" si="31"/>
        <v>-5000</v>
      </c>
      <c r="I652" s="23">
        <v>5</v>
      </c>
      <c r="K652" t="s">
        <v>11</v>
      </c>
      <c r="L652">
        <v>12</v>
      </c>
      <c r="M652" s="2">
        <v>475</v>
      </c>
    </row>
    <row r="653" spans="2:13" ht="12.75">
      <c r="B653" s="311">
        <v>2500</v>
      </c>
      <c r="C653" s="1" t="s">
        <v>11</v>
      </c>
      <c r="D653" s="1" t="s">
        <v>10</v>
      </c>
      <c r="E653" s="1" t="s">
        <v>53</v>
      </c>
      <c r="F653" s="28" t="s">
        <v>277</v>
      </c>
      <c r="G653" s="28" t="s">
        <v>235</v>
      </c>
      <c r="H653" s="5">
        <f t="shared" si="31"/>
        <v>-7500</v>
      </c>
      <c r="I653" s="23">
        <v>5</v>
      </c>
      <c r="K653" t="s">
        <v>11</v>
      </c>
      <c r="L653">
        <v>12</v>
      </c>
      <c r="M653" s="2">
        <v>475</v>
      </c>
    </row>
    <row r="654" spans="2:13" ht="12.75">
      <c r="B654" s="311">
        <v>2500</v>
      </c>
      <c r="C654" s="1" t="s">
        <v>11</v>
      </c>
      <c r="D654" s="1" t="s">
        <v>10</v>
      </c>
      <c r="E654" s="1" t="s">
        <v>53</v>
      </c>
      <c r="F654" s="28" t="s">
        <v>278</v>
      </c>
      <c r="G654" s="28" t="s">
        <v>220</v>
      </c>
      <c r="H654" s="5">
        <f t="shared" si="31"/>
        <v>-10000</v>
      </c>
      <c r="I654" s="23">
        <v>5</v>
      </c>
      <c r="K654" t="s">
        <v>11</v>
      </c>
      <c r="L654">
        <v>12</v>
      </c>
      <c r="M654" s="2">
        <v>475</v>
      </c>
    </row>
    <row r="655" spans="2:13" ht="12.75">
      <c r="B655" s="311">
        <v>2500</v>
      </c>
      <c r="C655" s="1" t="s">
        <v>11</v>
      </c>
      <c r="D655" s="1" t="s">
        <v>10</v>
      </c>
      <c r="E655" s="1" t="s">
        <v>53</v>
      </c>
      <c r="F655" s="28" t="s">
        <v>279</v>
      </c>
      <c r="G655" s="28" t="s">
        <v>222</v>
      </c>
      <c r="H655" s="5">
        <f t="shared" si="31"/>
        <v>-12500</v>
      </c>
      <c r="I655" s="23">
        <v>5</v>
      </c>
      <c r="K655" t="s">
        <v>11</v>
      </c>
      <c r="L655">
        <v>12</v>
      </c>
      <c r="M655" s="2">
        <v>475</v>
      </c>
    </row>
    <row r="656" spans="2:13" ht="12.75">
      <c r="B656" s="311">
        <v>2500</v>
      </c>
      <c r="C656" s="1" t="s">
        <v>11</v>
      </c>
      <c r="D656" s="1" t="s">
        <v>10</v>
      </c>
      <c r="E656" s="1" t="s">
        <v>53</v>
      </c>
      <c r="F656" s="28" t="s">
        <v>280</v>
      </c>
      <c r="G656" s="28" t="s">
        <v>224</v>
      </c>
      <c r="H656" s="5">
        <f t="shared" si="31"/>
        <v>-15000</v>
      </c>
      <c r="I656" s="23">
        <v>5</v>
      </c>
      <c r="K656" t="s">
        <v>11</v>
      </c>
      <c r="L656">
        <v>12</v>
      </c>
      <c r="M656" s="2">
        <v>475</v>
      </c>
    </row>
    <row r="657" spans="1:13" s="58" customFormat="1" ht="12.75">
      <c r="A657" s="12"/>
      <c r="B657" s="319">
        <f>SUM(B651:B656)</f>
        <v>15000</v>
      </c>
      <c r="C657" s="12" t="s">
        <v>11</v>
      </c>
      <c r="D657" s="12"/>
      <c r="E657" s="12"/>
      <c r="F657" s="19"/>
      <c r="G657" s="19"/>
      <c r="H657" s="55">
        <v>0</v>
      </c>
      <c r="I657" s="57">
        <f t="shared" si="32"/>
        <v>31.57894736842105</v>
      </c>
      <c r="M657" s="2">
        <v>475</v>
      </c>
    </row>
    <row r="658" spans="2:13" ht="12.75">
      <c r="B658" s="311"/>
      <c r="H658" s="5">
        <f t="shared" si="31"/>
        <v>0</v>
      </c>
      <c r="I658" s="23">
        <f t="shared" si="32"/>
        <v>0</v>
      </c>
      <c r="M658" s="2">
        <v>475</v>
      </c>
    </row>
    <row r="659" spans="2:13" ht="12.75">
      <c r="B659" s="311"/>
      <c r="H659" s="5">
        <f t="shared" si="31"/>
        <v>0</v>
      </c>
      <c r="I659" s="23">
        <f t="shared" si="32"/>
        <v>0</v>
      </c>
      <c r="M659" s="2">
        <v>475</v>
      </c>
    </row>
    <row r="660" spans="2:13" ht="12.75">
      <c r="B660" s="311">
        <v>3000</v>
      </c>
      <c r="C660" s="1" t="s">
        <v>80</v>
      </c>
      <c r="D660" s="13" t="s">
        <v>10</v>
      </c>
      <c r="E660" s="1" t="s">
        <v>376</v>
      </c>
      <c r="F660" s="28" t="s">
        <v>281</v>
      </c>
      <c r="G660" s="28" t="s">
        <v>235</v>
      </c>
      <c r="H660" s="5">
        <f t="shared" si="31"/>
        <v>-3000</v>
      </c>
      <c r="I660" s="23">
        <f t="shared" si="32"/>
        <v>6.315789473684211</v>
      </c>
      <c r="K660" t="s">
        <v>53</v>
      </c>
      <c r="L660">
        <v>12</v>
      </c>
      <c r="M660" s="2">
        <v>475</v>
      </c>
    </row>
    <row r="661" spans="2:13" ht="12.75">
      <c r="B661" s="311">
        <v>3500</v>
      </c>
      <c r="C661" s="1" t="s">
        <v>170</v>
      </c>
      <c r="D661" s="13" t="s">
        <v>10</v>
      </c>
      <c r="E661" s="1" t="s">
        <v>376</v>
      </c>
      <c r="F661" s="28" t="s">
        <v>282</v>
      </c>
      <c r="G661" s="28" t="s">
        <v>220</v>
      </c>
      <c r="H661" s="5">
        <f t="shared" si="31"/>
        <v>-6500</v>
      </c>
      <c r="I661" s="23">
        <f t="shared" si="32"/>
        <v>7.368421052631579</v>
      </c>
      <c r="K661" t="s">
        <v>53</v>
      </c>
      <c r="L661">
        <v>12</v>
      </c>
      <c r="M661" s="2">
        <v>475</v>
      </c>
    </row>
    <row r="662" spans="2:13" ht="12.75">
      <c r="B662" s="311">
        <v>3500</v>
      </c>
      <c r="C662" s="1" t="s">
        <v>180</v>
      </c>
      <c r="D662" s="13" t="s">
        <v>10</v>
      </c>
      <c r="E662" s="1" t="s">
        <v>376</v>
      </c>
      <c r="F662" s="28" t="s">
        <v>283</v>
      </c>
      <c r="G662" s="28" t="s">
        <v>224</v>
      </c>
      <c r="H662" s="5">
        <f t="shared" si="31"/>
        <v>-10000</v>
      </c>
      <c r="I662" s="23">
        <f t="shared" si="32"/>
        <v>7.368421052631579</v>
      </c>
      <c r="K662" t="s">
        <v>53</v>
      </c>
      <c r="L662">
        <v>12</v>
      </c>
      <c r="M662" s="2">
        <v>475</v>
      </c>
    </row>
    <row r="663" spans="2:13" ht="12.75">
      <c r="B663" s="311">
        <v>3000</v>
      </c>
      <c r="C663" s="1" t="s">
        <v>100</v>
      </c>
      <c r="D663" s="13" t="s">
        <v>10</v>
      </c>
      <c r="E663" s="1" t="s">
        <v>376</v>
      </c>
      <c r="F663" s="36" t="s">
        <v>282</v>
      </c>
      <c r="G663" s="28" t="s">
        <v>284</v>
      </c>
      <c r="H663" s="5">
        <f t="shared" si="31"/>
        <v>-13000</v>
      </c>
      <c r="I663" s="23">
        <f t="shared" si="32"/>
        <v>6.315789473684211</v>
      </c>
      <c r="K663" t="s">
        <v>53</v>
      </c>
      <c r="L663">
        <v>12</v>
      </c>
      <c r="M663" s="2">
        <v>475</v>
      </c>
    </row>
    <row r="664" spans="1:13" s="58" customFormat="1" ht="12.75">
      <c r="A664" s="12"/>
      <c r="B664" s="319">
        <f>SUM(B660:B663)</f>
        <v>13000</v>
      </c>
      <c r="C664" s="12" t="s">
        <v>45</v>
      </c>
      <c r="D664" s="12"/>
      <c r="E664" s="12"/>
      <c r="F664" s="19"/>
      <c r="G664" s="19"/>
      <c r="H664" s="55">
        <v>0</v>
      </c>
      <c r="I664" s="57">
        <f t="shared" si="32"/>
        <v>27.36842105263158</v>
      </c>
      <c r="M664" s="2">
        <v>475</v>
      </c>
    </row>
    <row r="665" spans="2:13" ht="12.75">
      <c r="B665" s="311"/>
      <c r="H665" s="5">
        <f t="shared" si="31"/>
        <v>0</v>
      </c>
      <c r="I665" s="23">
        <f t="shared" si="32"/>
        <v>0</v>
      </c>
      <c r="M665" s="2">
        <v>475</v>
      </c>
    </row>
    <row r="666" spans="2:13" ht="12.75">
      <c r="B666" s="311"/>
      <c r="H666" s="5">
        <f t="shared" si="31"/>
        <v>0</v>
      </c>
      <c r="I666" s="23">
        <f t="shared" si="32"/>
        <v>0</v>
      </c>
      <c r="M666" s="2">
        <v>475</v>
      </c>
    </row>
    <row r="667" spans="2:13" ht="12.75">
      <c r="B667" s="311">
        <v>1200</v>
      </c>
      <c r="C667" s="1" t="s">
        <v>46</v>
      </c>
      <c r="D667" s="13" t="s">
        <v>10</v>
      </c>
      <c r="E667" s="1" t="s">
        <v>271</v>
      </c>
      <c r="F667" s="28" t="s">
        <v>282</v>
      </c>
      <c r="G667" s="28" t="s">
        <v>235</v>
      </c>
      <c r="H667" s="5">
        <f t="shared" si="31"/>
        <v>-1200</v>
      </c>
      <c r="I667" s="23">
        <f t="shared" si="32"/>
        <v>2.526315789473684</v>
      </c>
      <c r="K667" t="s">
        <v>53</v>
      </c>
      <c r="L667">
        <v>12</v>
      </c>
      <c r="M667" s="2">
        <v>475</v>
      </c>
    </row>
    <row r="668" spans="2:13" ht="12.75">
      <c r="B668" s="311">
        <v>1200</v>
      </c>
      <c r="C668" s="1" t="s">
        <v>46</v>
      </c>
      <c r="D668" s="13" t="s">
        <v>10</v>
      </c>
      <c r="E668" s="1" t="s">
        <v>271</v>
      </c>
      <c r="F668" s="28" t="s">
        <v>282</v>
      </c>
      <c r="G668" s="28" t="s">
        <v>220</v>
      </c>
      <c r="H668" s="5">
        <f t="shared" si="31"/>
        <v>-2400</v>
      </c>
      <c r="I668" s="23">
        <f t="shared" si="32"/>
        <v>2.526315789473684</v>
      </c>
      <c r="K668" t="s">
        <v>53</v>
      </c>
      <c r="L668">
        <v>12</v>
      </c>
      <c r="M668" s="2">
        <v>475</v>
      </c>
    </row>
    <row r="669" spans="2:13" ht="12.75">
      <c r="B669" s="311">
        <v>1200</v>
      </c>
      <c r="C669" s="1" t="s">
        <v>46</v>
      </c>
      <c r="D669" s="13" t="s">
        <v>10</v>
      </c>
      <c r="E669" s="1" t="s">
        <v>271</v>
      </c>
      <c r="F669" s="28" t="s">
        <v>282</v>
      </c>
      <c r="G669" s="28" t="s">
        <v>222</v>
      </c>
      <c r="H669" s="5">
        <f t="shared" si="31"/>
        <v>-3600</v>
      </c>
      <c r="I669" s="23">
        <f t="shared" si="32"/>
        <v>2.526315789473684</v>
      </c>
      <c r="K669" t="s">
        <v>53</v>
      </c>
      <c r="L669">
        <v>12</v>
      </c>
      <c r="M669" s="2">
        <v>475</v>
      </c>
    </row>
    <row r="670" spans="2:13" ht="12.75">
      <c r="B670" s="311">
        <v>1200</v>
      </c>
      <c r="C670" s="1" t="s">
        <v>46</v>
      </c>
      <c r="D670" s="13" t="s">
        <v>10</v>
      </c>
      <c r="E670" s="1" t="s">
        <v>271</v>
      </c>
      <c r="F670" s="28" t="s">
        <v>282</v>
      </c>
      <c r="G670" s="28" t="s">
        <v>224</v>
      </c>
      <c r="H670" s="5">
        <f t="shared" si="31"/>
        <v>-4800</v>
      </c>
      <c r="I670" s="23">
        <f t="shared" si="32"/>
        <v>2.526315789473684</v>
      </c>
      <c r="K670" t="s">
        <v>53</v>
      </c>
      <c r="L670">
        <v>12</v>
      </c>
      <c r="M670" s="2">
        <v>475</v>
      </c>
    </row>
    <row r="671" spans="2:13" ht="12.75">
      <c r="B671" s="311">
        <v>1200</v>
      </c>
      <c r="C671" s="1" t="s">
        <v>46</v>
      </c>
      <c r="D671" s="13" t="s">
        <v>10</v>
      </c>
      <c r="E671" s="1" t="s">
        <v>271</v>
      </c>
      <c r="F671" s="28" t="s">
        <v>282</v>
      </c>
      <c r="G671" s="28" t="s">
        <v>284</v>
      </c>
      <c r="H671" s="5">
        <f t="shared" si="31"/>
        <v>-6000</v>
      </c>
      <c r="I671" s="23">
        <f t="shared" si="32"/>
        <v>2.526315789473684</v>
      </c>
      <c r="K671" t="s">
        <v>53</v>
      </c>
      <c r="L671">
        <v>12</v>
      </c>
      <c r="M671" s="2">
        <v>475</v>
      </c>
    </row>
    <row r="672" spans="1:13" s="58" customFormat="1" ht="12.75">
      <c r="A672" s="12"/>
      <c r="B672" s="319">
        <f>SUM(B667:B671)</f>
        <v>6000</v>
      </c>
      <c r="C672" s="12"/>
      <c r="D672" s="12"/>
      <c r="E672" s="12" t="s">
        <v>271</v>
      </c>
      <c r="F672" s="19"/>
      <c r="G672" s="19"/>
      <c r="H672" s="55">
        <v>0</v>
      </c>
      <c r="I672" s="57">
        <f t="shared" si="32"/>
        <v>12.631578947368421</v>
      </c>
      <c r="M672" s="2">
        <v>475</v>
      </c>
    </row>
    <row r="673" spans="2:13" ht="12.75">
      <c r="B673" s="311"/>
      <c r="H673" s="5">
        <f t="shared" si="31"/>
        <v>0</v>
      </c>
      <c r="I673" s="23">
        <f t="shared" si="32"/>
        <v>0</v>
      </c>
      <c r="M673" s="2">
        <v>475</v>
      </c>
    </row>
    <row r="674" spans="2:13" ht="12.75">
      <c r="B674" s="311"/>
      <c r="H674" s="5">
        <f t="shared" si="31"/>
        <v>0</v>
      </c>
      <c r="I674" s="23">
        <f t="shared" si="32"/>
        <v>0</v>
      </c>
      <c r="M674" s="2">
        <v>475</v>
      </c>
    </row>
    <row r="675" spans="2:13" ht="12.75">
      <c r="B675" s="311">
        <v>5000</v>
      </c>
      <c r="C675" s="1" t="s">
        <v>47</v>
      </c>
      <c r="D675" s="13" t="s">
        <v>10</v>
      </c>
      <c r="E675" s="1" t="s">
        <v>376</v>
      </c>
      <c r="F675" s="28" t="s">
        <v>285</v>
      </c>
      <c r="G675" s="28" t="s">
        <v>235</v>
      </c>
      <c r="H675" s="5">
        <f t="shared" si="31"/>
        <v>-5000</v>
      </c>
      <c r="I675" s="23">
        <f t="shared" si="32"/>
        <v>10.526315789473685</v>
      </c>
      <c r="K675" t="s">
        <v>53</v>
      </c>
      <c r="L675">
        <v>12</v>
      </c>
      <c r="M675" s="2">
        <v>475</v>
      </c>
    </row>
    <row r="676" spans="2:13" ht="12.75">
      <c r="B676" s="311">
        <v>5000</v>
      </c>
      <c r="C676" s="1" t="s">
        <v>47</v>
      </c>
      <c r="D676" s="13" t="s">
        <v>10</v>
      </c>
      <c r="E676" s="1" t="s">
        <v>376</v>
      </c>
      <c r="F676" s="28" t="s">
        <v>285</v>
      </c>
      <c r="G676" s="28" t="s">
        <v>220</v>
      </c>
      <c r="H676" s="5">
        <f t="shared" si="31"/>
        <v>-10000</v>
      </c>
      <c r="I676" s="23">
        <f t="shared" si="32"/>
        <v>10.526315789473685</v>
      </c>
      <c r="K676" t="s">
        <v>53</v>
      </c>
      <c r="L676">
        <v>12</v>
      </c>
      <c r="M676" s="2">
        <v>475</v>
      </c>
    </row>
    <row r="677" spans="2:13" ht="12.75">
      <c r="B677" s="311">
        <v>5000</v>
      </c>
      <c r="C677" s="1" t="s">
        <v>47</v>
      </c>
      <c r="D677" s="13" t="s">
        <v>10</v>
      </c>
      <c r="E677" s="1" t="s">
        <v>376</v>
      </c>
      <c r="F677" s="28" t="s">
        <v>285</v>
      </c>
      <c r="G677" s="28" t="s">
        <v>222</v>
      </c>
      <c r="H677" s="5">
        <f t="shared" si="31"/>
        <v>-15000</v>
      </c>
      <c r="I677" s="23">
        <f t="shared" si="32"/>
        <v>10.526315789473685</v>
      </c>
      <c r="K677" t="s">
        <v>53</v>
      </c>
      <c r="L677">
        <v>12</v>
      </c>
      <c r="M677" s="2">
        <v>475</v>
      </c>
    </row>
    <row r="678" spans="2:13" ht="12.75">
      <c r="B678" s="311">
        <v>7000</v>
      </c>
      <c r="C678" s="1" t="s">
        <v>47</v>
      </c>
      <c r="D678" s="13" t="s">
        <v>10</v>
      </c>
      <c r="E678" s="1" t="s">
        <v>376</v>
      </c>
      <c r="F678" s="28" t="s">
        <v>286</v>
      </c>
      <c r="G678" s="28" t="s">
        <v>224</v>
      </c>
      <c r="H678" s="5">
        <f t="shared" si="31"/>
        <v>-22000</v>
      </c>
      <c r="I678" s="23">
        <f t="shared" si="32"/>
        <v>14.736842105263158</v>
      </c>
      <c r="K678" t="s">
        <v>53</v>
      </c>
      <c r="L678">
        <v>12</v>
      </c>
      <c r="M678" s="2">
        <v>475</v>
      </c>
    </row>
    <row r="679" spans="1:13" s="58" customFormat="1" ht="12.75">
      <c r="A679" s="12"/>
      <c r="B679" s="319">
        <f>SUM(B675:B678)</f>
        <v>22000</v>
      </c>
      <c r="C679" s="12" t="s">
        <v>47</v>
      </c>
      <c r="D679" s="12"/>
      <c r="E679" s="12"/>
      <c r="F679" s="19"/>
      <c r="G679" s="19"/>
      <c r="H679" s="55">
        <v>0</v>
      </c>
      <c r="I679" s="57">
        <f t="shared" si="32"/>
        <v>46.31578947368421</v>
      </c>
      <c r="M679" s="2">
        <v>475</v>
      </c>
    </row>
    <row r="680" spans="2:13" ht="12.75">
      <c r="B680" s="311"/>
      <c r="H680" s="5">
        <f t="shared" si="31"/>
        <v>0</v>
      </c>
      <c r="I680" s="23">
        <f t="shared" si="32"/>
        <v>0</v>
      </c>
      <c r="M680" s="2">
        <v>475</v>
      </c>
    </row>
    <row r="681" spans="2:13" ht="12.75">
      <c r="B681" s="311"/>
      <c r="H681" s="5">
        <f t="shared" si="31"/>
        <v>0</v>
      </c>
      <c r="I681" s="23">
        <f t="shared" si="32"/>
        <v>0</v>
      </c>
      <c r="M681" s="2">
        <v>475</v>
      </c>
    </row>
    <row r="682" spans="2:13" ht="12.75">
      <c r="B682" s="311">
        <v>2000</v>
      </c>
      <c r="C682" s="1" t="s">
        <v>49</v>
      </c>
      <c r="D682" s="13" t="s">
        <v>10</v>
      </c>
      <c r="E682" s="1" t="s">
        <v>376</v>
      </c>
      <c r="F682" s="28" t="s">
        <v>282</v>
      </c>
      <c r="G682" s="28" t="s">
        <v>235</v>
      </c>
      <c r="H682" s="5">
        <f t="shared" si="31"/>
        <v>-2000</v>
      </c>
      <c r="I682" s="23">
        <f t="shared" si="32"/>
        <v>4.2105263157894735</v>
      </c>
      <c r="K682" t="s">
        <v>53</v>
      </c>
      <c r="L682">
        <v>12</v>
      </c>
      <c r="M682" s="2">
        <v>475</v>
      </c>
    </row>
    <row r="683" spans="2:13" ht="12.75">
      <c r="B683" s="311">
        <v>2000</v>
      </c>
      <c r="C683" s="1" t="s">
        <v>49</v>
      </c>
      <c r="D683" s="13" t="s">
        <v>10</v>
      </c>
      <c r="E683" s="1" t="s">
        <v>376</v>
      </c>
      <c r="F683" s="28" t="s">
        <v>282</v>
      </c>
      <c r="G683" s="28" t="s">
        <v>220</v>
      </c>
      <c r="H683" s="5">
        <f t="shared" si="31"/>
        <v>-4000</v>
      </c>
      <c r="I683" s="23">
        <f t="shared" si="32"/>
        <v>4.2105263157894735</v>
      </c>
      <c r="K683" t="s">
        <v>53</v>
      </c>
      <c r="L683">
        <v>12</v>
      </c>
      <c r="M683" s="2">
        <v>475</v>
      </c>
    </row>
    <row r="684" spans="2:13" ht="12.75">
      <c r="B684" s="311">
        <v>2000</v>
      </c>
      <c r="C684" s="1" t="s">
        <v>49</v>
      </c>
      <c r="D684" s="13" t="s">
        <v>10</v>
      </c>
      <c r="E684" s="1" t="s">
        <v>376</v>
      </c>
      <c r="F684" s="28" t="s">
        <v>282</v>
      </c>
      <c r="G684" s="28" t="s">
        <v>222</v>
      </c>
      <c r="H684" s="5">
        <f t="shared" si="31"/>
        <v>-6000</v>
      </c>
      <c r="I684" s="23">
        <f t="shared" si="32"/>
        <v>4.2105263157894735</v>
      </c>
      <c r="K684" t="s">
        <v>53</v>
      </c>
      <c r="L684">
        <v>12</v>
      </c>
      <c r="M684" s="2">
        <v>475</v>
      </c>
    </row>
    <row r="685" spans="2:13" ht="12.75">
      <c r="B685" s="311">
        <v>2000</v>
      </c>
      <c r="C685" s="1" t="s">
        <v>49</v>
      </c>
      <c r="D685" s="13" t="s">
        <v>10</v>
      </c>
      <c r="E685" s="1" t="s">
        <v>376</v>
      </c>
      <c r="F685" s="28" t="s">
        <v>282</v>
      </c>
      <c r="G685" s="28" t="s">
        <v>224</v>
      </c>
      <c r="H685" s="5">
        <f t="shared" si="31"/>
        <v>-8000</v>
      </c>
      <c r="I685" s="23">
        <f t="shared" si="32"/>
        <v>4.2105263157894735</v>
      </c>
      <c r="K685" t="s">
        <v>53</v>
      </c>
      <c r="L685">
        <v>12</v>
      </c>
      <c r="M685" s="2">
        <v>475</v>
      </c>
    </row>
    <row r="686" spans="2:13" ht="12.75">
      <c r="B686" s="311">
        <v>2000</v>
      </c>
      <c r="C686" s="1" t="s">
        <v>49</v>
      </c>
      <c r="D686" s="13" t="s">
        <v>10</v>
      </c>
      <c r="E686" s="1" t="s">
        <v>376</v>
      </c>
      <c r="F686" s="28" t="s">
        <v>282</v>
      </c>
      <c r="G686" s="28" t="s">
        <v>284</v>
      </c>
      <c r="H686" s="5">
        <f t="shared" si="31"/>
        <v>-10000</v>
      </c>
      <c r="I686" s="23">
        <f t="shared" si="32"/>
        <v>4.2105263157894735</v>
      </c>
      <c r="K686" t="s">
        <v>53</v>
      </c>
      <c r="L686">
        <v>12</v>
      </c>
      <c r="M686" s="2">
        <v>475</v>
      </c>
    </row>
    <row r="687" spans="1:13" s="58" customFormat="1" ht="12.75">
      <c r="A687" s="12"/>
      <c r="B687" s="319">
        <f>SUM(B682:B686)</f>
        <v>10000</v>
      </c>
      <c r="C687" s="12" t="s">
        <v>49</v>
      </c>
      <c r="D687" s="12"/>
      <c r="E687" s="12"/>
      <c r="F687" s="19"/>
      <c r="G687" s="19"/>
      <c r="H687" s="55">
        <v>0</v>
      </c>
      <c r="I687" s="57">
        <f t="shared" si="32"/>
        <v>21.05263157894737</v>
      </c>
      <c r="M687" s="2">
        <v>475</v>
      </c>
    </row>
    <row r="688" spans="2:13" ht="12.75">
      <c r="B688" s="311"/>
      <c r="H688" s="5">
        <f t="shared" si="31"/>
        <v>0</v>
      </c>
      <c r="I688" s="23">
        <f t="shared" si="32"/>
        <v>0</v>
      </c>
      <c r="M688" s="2">
        <v>475</v>
      </c>
    </row>
    <row r="689" spans="2:13" ht="12.75">
      <c r="B689" s="311"/>
      <c r="H689" s="5">
        <f t="shared" si="31"/>
        <v>0</v>
      </c>
      <c r="I689" s="23">
        <f t="shared" si="32"/>
        <v>0</v>
      </c>
      <c r="M689" s="2">
        <v>475</v>
      </c>
    </row>
    <row r="690" spans="2:13" ht="12.75">
      <c r="B690" s="311">
        <v>1000</v>
      </c>
      <c r="C690" s="35" t="s">
        <v>374</v>
      </c>
      <c r="D690" s="13" t="s">
        <v>10</v>
      </c>
      <c r="E690" s="1" t="s">
        <v>274</v>
      </c>
      <c r="F690" s="28" t="s">
        <v>282</v>
      </c>
      <c r="G690" s="28" t="s">
        <v>235</v>
      </c>
      <c r="H690" s="5">
        <f t="shared" si="31"/>
        <v>-1000</v>
      </c>
      <c r="I690" s="23">
        <f t="shared" si="32"/>
        <v>2.1052631578947367</v>
      </c>
      <c r="K690" t="s">
        <v>53</v>
      </c>
      <c r="L690">
        <v>12</v>
      </c>
      <c r="M690" s="2">
        <v>475</v>
      </c>
    </row>
    <row r="691" spans="2:13" ht="12.75">
      <c r="B691" s="311">
        <v>1000</v>
      </c>
      <c r="C691" s="35" t="s">
        <v>374</v>
      </c>
      <c r="D691" s="13" t="s">
        <v>10</v>
      </c>
      <c r="E691" s="1" t="s">
        <v>274</v>
      </c>
      <c r="F691" s="28" t="s">
        <v>282</v>
      </c>
      <c r="G691" s="28" t="s">
        <v>220</v>
      </c>
      <c r="H691" s="5">
        <f t="shared" si="31"/>
        <v>-2000</v>
      </c>
      <c r="I691" s="23">
        <f t="shared" si="32"/>
        <v>2.1052631578947367</v>
      </c>
      <c r="K691" t="s">
        <v>53</v>
      </c>
      <c r="L691">
        <v>12</v>
      </c>
      <c r="M691" s="2">
        <v>475</v>
      </c>
    </row>
    <row r="692" spans="2:13" ht="12.75">
      <c r="B692" s="311">
        <v>1000</v>
      </c>
      <c r="C692" s="35" t="s">
        <v>374</v>
      </c>
      <c r="D692" s="13" t="s">
        <v>10</v>
      </c>
      <c r="E692" s="1" t="s">
        <v>274</v>
      </c>
      <c r="F692" s="28" t="s">
        <v>282</v>
      </c>
      <c r="G692" s="28" t="s">
        <v>222</v>
      </c>
      <c r="H692" s="5">
        <f t="shared" si="31"/>
        <v>-3000</v>
      </c>
      <c r="I692" s="23">
        <f t="shared" si="32"/>
        <v>2.1052631578947367</v>
      </c>
      <c r="K692" t="s">
        <v>53</v>
      </c>
      <c r="L692">
        <v>12</v>
      </c>
      <c r="M692" s="2">
        <v>475</v>
      </c>
    </row>
    <row r="693" spans="1:13" s="58" customFormat="1" ht="12.75">
      <c r="A693" s="12"/>
      <c r="B693" s="319">
        <f>SUM(B690:B692)</f>
        <v>3000</v>
      </c>
      <c r="C693" s="12"/>
      <c r="D693" s="12"/>
      <c r="E693" s="12" t="s">
        <v>274</v>
      </c>
      <c r="F693" s="19"/>
      <c r="G693" s="19"/>
      <c r="H693" s="55">
        <v>0</v>
      </c>
      <c r="I693" s="57">
        <f t="shared" si="32"/>
        <v>6.315789473684211</v>
      </c>
      <c r="M693" s="2">
        <v>475</v>
      </c>
    </row>
    <row r="694" spans="2:13" ht="12.75">
      <c r="B694" s="211"/>
      <c r="C694" s="34"/>
      <c r="D694" s="13"/>
      <c r="E694" s="13"/>
      <c r="G694" s="31"/>
      <c r="H694" s="5">
        <f aca="true" t="shared" si="33" ref="H694:H757">H693-B694</f>
        <v>0</v>
      </c>
      <c r="I694" s="23">
        <f t="shared" si="32"/>
        <v>0</v>
      </c>
      <c r="M694" s="2">
        <v>475</v>
      </c>
    </row>
    <row r="695" spans="1:13" s="16" customFormat="1" ht="12.75">
      <c r="A695" s="13"/>
      <c r="B695" s="211"/>
      <c r="C695" s="34"/>
      <c r="D695" s="13"/>
      <c r="E695" s="13"/>
      <c r="F695" s="28"/>
      <c r="G695" s="31"/>
      <c r="H695" s="5">
        <f t="shared" si="33"/>
        <v>0</v>
      </c>
      <c r="I695" s="23">
        <f t="shared" si="32"/>
        <v>0</v>
      </c>
      <c r="K695"/>
      <c r="M695" s="2">
        <v>475</v>
      </c>
    </row>
    <row r="696" spans="2:13" ht="12.75">
      <c r="B696" s="311"/>
      <c r="C696" s="34"/>
      <c r="D696" s="13"/>
      <c r="H696" s="5">
        <f t="shared" si="33"/>
        <v>0</v>
      </c>
      <c r="I696" s="23">
        <f t="shared" si="32"/>
        <v>0</v>
      </c>
      <c r="M696" s="2">
        <v>475</v>
      </c>
    </row>
    <row r="697" spans="2:13" ht="12.75">
      <c r="B697" s="311"/>
      <c r="C697" s="34"/>
      <c r="D697" s="13"/>
      <c r="H697" s="5">
        <f t="shared" si="33"/>
        <v>0</v>
      </c>
      <c r="I697" s="23">
        <f t="shared" si="32"/>
        <v>0</v>
      </c>
      <c r="M697" s="2">
        <v>475</v>
      </c>
    </row>
    <row r="698" spans="1:256" s="64" customFormat="1" ht="12.75">
      <c r="A698" s="59"/>
      <c r="B698" s="388">
        <f>+B703+B710+B716+B721+B727+B735</f>
        <v>84600</v>
      </c>
      <c r="C698" s="59" t="s">
        <v>287</v>
      </c>
      <c r="D698" s="59" t="s">
        <v>288</v>
      </c>
      <c r="E698" s="59" t="s">
        <v>159</v>
      </c>
      <c r="F698" s="61" t="s">
        <v>160</v>
      </c>
      <c r="G698" s="62" t="s">
        <v>373</v>
      </c>
      <c r="H698" s="60"/>
      <c r="I698" s="63">
        <f>+B698/M698</f>
        <v>178.10526315789474</v>
      </c>
      <c r="M698" s="2">
        <v>475</v>
      </c>
      <c r="IV698" s="59">
        <v>55910.6</v>
      </c>
    </row>
    <row r="699" spans="2:14" ht="12.75">
      <c r="B699" s="392"/>
      <c r="C699" s="34"/>
      <c r="D699" s="13"/>
      <c r="E699" s="38"/>
      <c r="H699" s="5">
        <f t="shared" si="33"/>
        <v>0</v>
      </c>
      <c r="I699" s="23">
        <f t="shared" si="32"/>
        <v>0</v>
      </c>
      <c r="J699" s="37"/>
      <c r="L699" s="37"/>
      <c r="M699" s="2">
        <v>475</v>
      </c>
      <c r="N699" s="39"/>
    </row>
    <row r="700" spans="2:13" ht="12.75">
      <c r="B700" s="311">
        <v>2000</v>
      </c>
      <c r="C700" s="1" t="s">
        <v>11</v>
      </c>
      <c r="D700" s="1" t="s">
        <v>10</v>
      </c>
      <c r="E700" s="1" t="s">
        <v>15</v>
      </c>
      <c r="F700" s="28" t="s">
        <v>289</v>
      </c>
      <c r="G700" s="28" t="s">
        <v>220</v>
      </c>
      <c r="H700" s="5">
        <f t="shared" si="33"/>
        <v>-2000</v>
      </c>
      <c r="I700" s="23">
        <v>4</v>
      </c>
      <c r="K700" t="s">
        <v>11</v>
      </c>
      <c r="L700">
        <v>13</v>
      </c>
      <c r="M700" s="2">
        <v>475</v>
      </c>
    </row>
    <row r="701" spans="2:13" ht="12.75">
      <c r="B701" s="311">
        <v>3000</v>
      </c>
      <c r="C701" s="1" t="s">
        <v>11</v>
      </c>
      <c r="D701" s="1" t="s">
        <v>10</v>
      </c>
      <c r="E701" s="1" t="s">
        <v>15</v>
      </c>
      <c r="F701" s="28" t="s">
        <v>290</v>
      </c>
      <c r="G701" s="28" t="s">
        <v>222</v>
      </c>
      <c r="H701" s="5">
        <f t="shared" si="33"/>
        <v>-5000</v>
      </c>
      <c r="I701" s="23">
        <v>6</v>
      </c>
      <c r="K701" t="s">
        <v>11</v>
      </c>
      <c r="L701">
        <v>13</v>
      </c>
      <c r="M701" s="2">
        <v>475</v>
      </c>
    </row>
    <row r="702" spans="2:13" ht="12.75">
      <c r="B702" s="311">
        <v>2000</v>
      </c>
      <c r="C702" s="1" t="s">
        <v>11</v>
      </c>
      <c r="D702" s="1" t="s">
        <v>10</v>
      </c>
      <c r="E702" s="1" t="s">
        <v>15</v>
      </c>
      <c r="F702" s="28" t="s">
        <v>291</v>
      </c>
      <c r="G702" s="28" t="s">
        <v>224</v>
      </c>
      <c r="H702" s="5">
        <f t="shared" si="33"/>
        <v>-7000</v>
      </c>
      <c r="I702" s="23">
        <v>4</v>
      </c>
      <c r="K702" t="s">
        <v>11</v>
      </c>
      <c r="L702">
        <v>13</v>
      </c>
      <c r="M702" s="2">
        <v>475</v>
      </c>
    </row>
    <row r="703" spans="1:13" s="58" customFormat="1" ht="12.75">
      <c r="A703" s="12"/>
      <c r="B703" s="319">
        <f>SUM(B700:B702)</f>
        <v>7000</v>
      </c>
      <c r="C703" s="56" t="s">
        <v>11</v>
      </c>
      <c r="D703" s="12"/>
      <c r="E703" s="12"/>
      <c r="F703" s="19"/>
      <c r="G703" s="19"/>
      <c r="H703" s="55">
        <v>0</v>
      </c>
      <c r="I703" s="57">
        <f t="shared" si="32"/>
        <v>14.736842105263158</v>
      </c>
      <c r="M703" s="2">
        <v>475</v>
      </c>
    </row>
    <row r="704" spans="2:13" ht="12.75">
      <c r="B704" s="311"/>
      <c r="C704" s="34"/>
      <c r="D704" s="13"/>
      <c r="H704" s="5">
        <f t="shared" si="33"/>
        <v>0</v>
      </c>
      <c r="I704" s="23">
        <f t="shared" si="32"/>
        <v>0</v>
      </c>
      <c r="M704" s="2">
        <v>475</v>
      </c>
    </row>
    <row r="705" spans="2:13" ht="12.75">
      <c r="B705" s="311"/>
      <c r="C705" s="34"/>
      <c r="D705" s="13"/>
      <c r="H705" s="5">
        <f t="shared" si="33"/>
        <v>0</v>
      </c>
      <c r="I705" s="23">
        <f t="shared" si="32"/>
        <v>0</v>
      </c>
      <c r="M705" s="2">
        <v>475</v>
      </c>
    </row>
    <row r="706" spans="2:13" ht="12.75">
      <c r="B706" s="311">
        <v>3500</v>
      </c>
      <c r="C706" s="1" t="s">
        <v>43</v>
      </c>
      <c r="D706" s="13" t="s">
        <v>10</v>
      </c>
      <c r="E706" s="1" t="s">
        <v>1056</v>
      </c>
      <c r="F706" s="28" t="s">
        <v>292</v>
      </c>
      <c r="G706" s="28" t="s">
        <v>220</v>
      </c>
      <c r="H706" s="5">
        <f t="shared" si="33"/>
        <v>-3500</v>
      </c>
      <c r="I706" s="23">
        <f t="shared" si="32"/>
        <v>7.368421052631579</v>
      </c>
      <c r="K706" t="s">
        <v>15</v>
      </c>
      <c r="L706">
        <v>13</v>
      </c>
      <c r="M706" s="2">
        <v>475</v>
      </c>
    </row>
    <row r="707" spans="2:13" ht="12.75">
      <c r="B707" s="311">
        <v>3000</v>
      </c>
      <c r="C707" s="1" t="s">
        <v>170</v>
      </c>
      <c r="D707" s="13" t="s">
        <v>10</v>
      </c>
      <c r="E707" s="1" t="s">
        <v>1056</v>
      </c>
      <c r="F707" s="28" t="s">
        <v>293</v>
      </c>
      <c r="G707" s="28" t="s">
        <v>222</v>
      </c>
      <c r="H707" s="5">
        <f t="shared" si="33"/>
        <v>-6500</v>
      </c>
      <c r="I707" s="23">
        <f t="shared" si="32"/>
        <v>6.315789473684211</v>
      </c>
      <c r="K707" t="s">
        <v>15</v>
      </c>
      <c r="L707">
        <v>13</v>
      </c>
      <c r="M707" s="2">
        <v>475</v>
      </c>
    </row>
    <row r="708" spans="2:13" ht="12.75">
      <c r="B708" s="311">
        <v>4000</v>
      </c>
      <c r="C708" s="1" t="s">
        <v>180</v>
      </c>
      <c r="D708" s="13" t="s">
        <v>10</v>
      </c>
      <c r="E708" s="1" t="s">
        <v>1056</v>
      </c>
      <c r="F708" s="28" t="s">
        <v>294</v>
      </c>
      <c r="G708" s="28" t="s">
        <v>224</v>
      </c>
      <c r="H708" s="5">
        <f t="shared" si="33"/>
        <v>-10500</v>
      </c>
      <c r="I708" s="23">
        <f aca="true" t="shared" si="34" ref="I708:I735">+B708/M708</f>
        <v>8.421052631578947</v>
      </c>
      <c r="K708" t="s">
        <v>15</v>
      </c>
      <c r="L708">
        <v>13</v>
      </c>
      <c r="M708" s="2">
        <v>475</v>
      </c>
    </row>
    <row r="709" spans="2:13" ht="12.75">
      <c r="B709" s="311">
        <v>2500</v>
      </c>
      <c r="C709" s="1" t="s">
        <v>181</v>
      </c>
      <c r="D709" s="13" t="s">
        <v>10</v>
      </c>
      <c r="E709" s="1" t="s">
        <v>1056</v>
      </c>
      <c r="F709" s="28" t="s">
        <v>295</v>
      </c>
      <c r="G709" s="28" t="s">
        <v>224</v>
      </c>
      <c r="H709" s="5">
        <f t="shared" si="33"/>
        <v>-13000</v>
      </c>
      <c r="I709" s="23">
        <f t="shared" si="34"/>
        <v>5.2631578947368425</v>
      </c>
      <c r="K709" t="s">
        <v>15</v>
      </c>
      <c r="L709">
        <v>13</v>
      </c>
      <c r="M709" s="2">
        <v>475</v>
      </c>
    </row>
    <row r="710" spans="1:13" s="58" customFormat="1" ht="12.75">
      <c r="A710" s="12"/>
      <c r="B710" s="319">
        <f>SUM(B706:B709)</f>
        <v>13000</v>
      </c>
      <c r="C710" s="12" t="s">
        <v>45</v>
      </c>
      <c r="D710" s="12"/>
      <c r="E710" s="12"/>
      <c r="F710" s="19"/>
      <c r="G710" s="19"/>
      <c r="H710" s="55">
        <v>0</v>
      </c>
      <c r="I710" s="57">
        <f t="shared" si="34"/>
        <v>27.36842105263158</v>
      </c>
      <c r="M710" s="2">
        <v>475</v>
      </c>
    </row>
    <row r="711" spans="2:13" ht="12.75">
      <c r="B711" s="311"/>
      <c r="H711" s="5">
        <f t="shared" si="33"/>
        <v>0</v>
      </c>
      <c r="I711" s="23">
        <f t="shared" si="34"/>
        <v>0</v>
      </c>
      <c r="M711" s="2">
        <v>475</v>
      </c>
    </row>
    <row r="712" spans="2:13" ht="12.75">
      <c r="B712" s="311"/>
      <c r="H712" s="5">
        <f t="shared" si="33"/>
        <v>0</v>
      </c>
      <c r="I712" s="23">
        <f t="shared" si="34"/>
        <v>0</v>
      </c>
      <c r="M712" s="2">
        <v>475</v>
      </c>
    </row>
    <row r="713" spans="2:13" ht="12.75">
      <c r="B713" s="311">
        <v>1200</v>
      </c>
      <c r="C713" s="1" t="s">
        <v>46</v>
      </c>
      <c r="D713" s="13" t="s">
        <v>10</v>
      </c>
      <c r="E713" s="1" t="s">
        <v>271</v>
      </c>
      <c r="F713" s="28" t="s">
        <v>296</v>
      </c>
      <c r="G713" s="28" t="s">
        <v>220</v>
      </c>
      <c r="H713" s="5">
        <f t="shared" si="33"/>
        <v>-1200</v>
      </c>
      <c r="I713" s="23">
        <f t="shared" si="34"/>
        <v>2.526315789473684</v>
      </c>
      <c r="K713" t="s">
        <v>15</v>
      </c>
      <c r="L713">
        <v>13</v>
      </c>
      <c r="M713" s="2">
        <v>475</v>
      </c>
    </row>
    <row r="714" spans="2:13" ht="12.75">
      <c r="B714" s="311">
        <v>1200</v>
      </c>
      <c r="C714" s="1" t="s">
        <v>46</v>
      </c>
      <c r="D714" s="13" t="s">
        <v>10</v>
      </c>
      <c r="E714" s="1" t="s">
        <v>271</v>
      </c>
      <c r="F714" s="28" t="s">
        <v>296</v>
      </c>
      <c r="G714" s="28" t="s">
        <v>222</v>
      </c>
      <c r="H714" s="5">
        <f t="shared" si="33"/>
        <v>-2400</v>
      </c>
      <c r="I714" s="23">
        <f t="shared" si="34"/>
        <v>2.526315789473684</v>
      </c>
      <c r="K714" t="s">
        <v>15</v>
      </c>
      <c r="L714">
        <v>13</v>
      </c>
      <c r="M714" s="2">
        <v>475</v>
      </c>
    </row>
    <row r="715" spans="2:13" ht="12.75">
      <c r="B715" s="311">
        <v>1200</v>
      </c>
      <c r="C715" s="1" t="s">
        <v>46</v>
      </c>
      <c r="D715" s="13" t="s">
        <v>10</v>
      </c>
      <c r="E715" s="1" t="s">
        <v>271</v>
      </c>
      <c r="F715" s="28" t="s">
        <v>296</v>
      </c>
      <c r="G715" s="28" t="s">
        <v>224</v>
      </c>
      <c r="H715" s="5">
        <f t="shared" si="33"/>
        <v>-3600</v>
      </c>
      <c r="I715" s="23">
        <f t="shared" si="34"/>
        <v>2.526315789473684</v>
      </c>
      <c r="K715" t="s">
        <v>15</v>
      </c>
      <c r="L715">
        <v>13</v>
      </c>
      <c r="M715" s="2">
        <v>475</v>
      </c>
    </row>
    <row r="716" spans="1:13" s="58" customFormat="1" ht="12.75">
      <c r="A716" s="12"/>
      <c r="B716" s="319">
        <f>SUM(B713:B715)</f>
        <v>3600</v>
      </c>
      <c r="C716" s="12"/>
      <c r="D716" s="12"/>
      <c r="E716" s="12" t="s">
        <v>271</v>
      </c>
      <c r="F716" s="19"/>
      <c r="G716" s="19"/>
      <c r="H716" s="55">
        <v>0</v>
      </c>
      <c r="I716" s="57">
        <f t="shared" si="34"/>
        <v>7.578947368421052</v>
      </c>
      <c r="M716" s="2">
        <v>475</v>
      </c>
    </row>
    <row r="717" spans="2:13" ht="12.75">
      <c r="B717" s="311"/>
      <c r="H717" s="5">
        <f t="shared" si="33"/>
        <v>0</v>
      </c>
      <c r="I717" s="23">
        <f t="shared" si="34"/>
        <v>0</v>
      </c>
      <c r="M717" s="2">
        <v>475</v>
      </c>
    </row>
    <row r="718" spans="2:13" ht="12.75">
      <c r="B718" s="311"/>
      <c r="H718" s="5">
        <f t="shared" si="33"/>
        <v>0</v>
      </c>
      <c r="I718" s="23">
        <f t="shared" si="34"/>
        <v>0</v>
      </c>
      <c r="M718" s="2">
        <v>475</v>
      </c>
    </row>
    <row r="719" spans="2:13" ht="12.75">
      <c r="B719" s="311">
        <v>5000</v>
      </c>
      <c r="C719" s="1" t="s">
        <v>47</v>
      </c>
      <c r="D719" s="13" t="s">
        <v>10</v>
      </c>
      <c r="E719" s="1" t="s">
        <v>1056</v>
      </c>
      <c r="F719" s="28" t="s">
        <v>297</v>
      </c>
      <c r="G719" s="28" t="s">
        <v>222</v>
      </c>
      <c r="H719" s="5">
        <f t="shared" si="33"/>
        <v>-5000</v>
      </c>
      <c r="I719" s="23">
        <f t="shared" si="34"/>
        <v>10.526315789473685</v>
      </c>
      <c r="K719" t="s">
        <v>15</v>
      </c>
      <c r="L719">
        <v>13</v>
      </c>
      <c r="M719" s="2">
        <v>475</v>
      </c>
    </row>
    <row r="720" spans="2:13" ht="12.75">
      <c r="B720" s="311">
        <v>5000</v>
      </c>
      <c r="C720" s="1" t="s">
        <v>47</v>
      </c>
      <c r="D720" s="13" t="s">
        <v>10</v>
      </c>
      <c r="E720" s="1" t="s">
        <v>1056</v>
      </c>
      <c r="F720" s="28" t="s">
        <v>297</v>
      </c>
      <c r="G720" s="28" t="s">
        <v>224</v>
      </c>
      <c r="H720" s="5">
        <f>H719-B720</f>
        <v>-10000</v>
      </c>
      <c r="I720" s="23">
        <f>+B720/M720</f>
        <v>10.526315789473685</v>
      </c>
      <c r="K720" t="s">
        <v>15</v>
      </c>
      <c r="L720">
        <v>13</v>
      </c>
      <c r="M720" s="2">
        <v>475</v>
      </c>
    </row>
    <row r="721" spans="1:13" s="58" customFormat="1" ht="12.75">
      <c r="A721" s="12"/>
      <c r="B721" s="319">
        <f>SUM(B719)</f>
        <v>5000</v>
      </c>
      <c r="C721" s="12" t="s">
        <v>47</v>
      </c>
      <c r="D721" s="12"/>
      <c r="E721" s="12"/>
      <c r="F721" s="19"/>
      <c r="G721" s="19"/>
      <c r="H721" s="55">
        <v>0</v>
      </c>
      <c r="I721" s="57">
        <f t="shared" si="34"/>
        <v>10.526315789473685</v>
      </c>
      <c r="M721" s="2">
        <v>475</v>
      </c>
    </row>
    <row r="722" spans="2:13" ht="12.75">
      <c r="B722" s="311"/>
      <c r="H722" s="5">
        <f t="shared" si="33"/>
        <v>0</v>
      </c>
      <c r="I722" s="23">
        <f t="shared" si="34"/>
        <v>0</v>
      </c>
      <c r="M722" s="2">
        <v>475</v>
      </c>
    </row>
    <row r="723" spans="2:13" ht="12.75">
      <c r="B723" s="311"/>
      <c r="H723" s="5">
        <f t="shared" si="33"/>
        <v>0</v>
      </c>
      <c r="I723" s="23">
        <f t="shared" si="34"/>
        <v>0</v>
      </c>
      <c r="M723" s="2">
        <v>475</v>
      </c>
    </row>
    <row r="724" spans="2:13" ht="12.75">
      <c r="B724" s="311">
        <v>2000</v>
      </c>
      <c r="C724" s="1" t="s">
        <v>49</v>
      </c>
      <c r="D724" s="13" t="s">
        <v>10</v>
      </c>
      <c r="E724" s="1" t="s">
        <v>376</v>
      </c>
      <c r="F724" s="28" t="s">
        <v>296</v>
      </c>
      <c r="G724" s="28" t="s">
        <v>220</v>
      </c>
      <c r="H724" s="5">
        <f t="shared" si="33"/>
        <v>-2000</v>
      </c>
      <c r="I724" s="23">
        <f t="shared" si="34"/>
        <v>4.2105263157894735</v>
      </c>
      <c r="K724" t="s">
        <v>15</v>
      </c>
      <c r="L724">
        <v>13</v>
      </c>
      <c r="M724" s="2">
        <v>475</v>
      </c>
    </row>
    <row r="725" spans="2:13" ht="12.75">
      <c r="B725" s="311">
        <v>2000</v>
      </c>
      <c r="C725" s="1" t="s">
        <v>49</v>
      </c>
      <c r="D725" s="13" t="s">
        <v>10</v>
      </c>
      <c r="E725" s="1" t="s">
        <v>376</v>
      </c>
      <c r="F725" s="28" t="s">
        <v>296</v>
      </c>
      <c r="G725" s="28" t="s">
        <v>222</v>
      </c>
      <c r="H725" s="5">
        <f t="shared" si="33"/>
        <v>-4000</v>
      </c>
      <c r="I725" s="23">
        <f t="shared" si="34"/>
        <v>4.2105263157894735</v>
      </c>
      <c r="K725" t="s">
        <v>15</v>
      </c>
      <c r="L725">
        <v>13</v>
      </c>
      <c r="M725" s="2">
        <v>475</v>
      </c>
    </row>
    <row r="726" spans="2:13" ht="12.75">
      <c r="B726" s="311">
        <v>2000</v>
      </c>
      <c r="C726" s="1" t="s">
        <v>49</v>
      </c>
      <c r="D726" s="13" t="s">
        <v>10</v>
      </c>
      <c r="E726" s="1" t="s">
        <v>376</v>
      </c>
      <c r="F726" s="28" t="s">
        <v>296</v>
      </c>
      <c r="G726" s="28" t="s">
        <v>224</v>
      </c>
      <c r="H726" s="5">
        <f t="shared" si="33"/>
        <v>-6000</v>
      </c>
      <c r="I726" s="23">
        <f t="shared" si="34"/>
        <v>4.2105263157894735</v>
      </c>
      <c r="K726" t="s">
        <v>15</v>
      </c>
      <c r="L726">
        <v>13</v>
      </c>
      <c r="M726" s="2">
        <v>475</v>
      </c>
    </row>
    <row r="727" spans="1:13" s="58" customFormat="1" ht="12.75">
      <c r="A727" s="12"/>
      <c r="B727" s="319">
        <f>SUM(B724:B726)</f>
        <v>6000</v>
      </c>
      <c r="C727" s="12" t="s">
        <v>49</v>
      </c>
      <c r="D727" s="12"/>
      <c r="E727" s="12"/>
      <c r="F727" s="19"/>
      <c r="G727" s="19"/>
      <c r="H727" s="55">
        <v>0</v>
      </c>
      <c r="I727" s="57">
        <f t="shared" si="34"/>
        <v>12.631578947368421</v>
      </c>
      <c r="M727" s="2">
        <v>475</v>
      </c>
    </row>
    <row r="728" spans="2:13" ht="12.75">
      <c r="B728" s="311"/>
      <c r="H728" s="5">
        <f t="shared" si="33"/>
        <v>0</v>
      </c>
      <c r="I728" s="23">
        <f t="shared" si="34"/>
        <v>0</v>
      </c>
      <c r="M728" s="2">
        <v>475</v>
      </c>
    </row>
    <row r="729" spans="2:13" ht="12.75">
      <c r="B729" s="311"/>
      <c r="H729" s="5">
        <f t="shared" si="33"/>
        <v>0</v>
      </c>
      <c r="I729" s="23">
        <f t="shared" si="34"/>
        <v>0</v>
      </c>
      <c r="M729" s="2">
        <v>475</v>
      </c>
    </row>
    <row r="730" spans="2:13" ht="12.75">
      <c r="B730" s="311">
        <v>10000</v>
      </c>
      <c r="C730" s="1" t="s">
        <v>372</v>
      </c>
      <c r="D730" s="1" t="s">
        <v>10</v>
      </c>
      <c r="E730" s="1" t="s">
        <v>1057</v>
      </c>
      <c r="F730" s="28" t="s">
        <v>396</v>
      </c>
      <c r="G730" s="28" t="s">
        <v>222</v>
      </c>
      <c r="H730" s="5">
        <f t="shared" si="33"/>
        <v>-10000</v>
      </c>
      <c r="I730" s="23">
        <f t="shared" si="34"/>
        <v>21.05263157894737</v>
      </c>
      <c r="K730" t="s">
        <v>15</v>
      </c>
      <c r="L730">
        <v>13</v>
      </c>
      <c r="M730" s="2">
        <v>475</v>
      </c>
    </row>
    <row r="731" spans="1:13" s="43" customFormat="1" ht="12.75">
      <c r="A731" s="42"/>
      <c r="B731" s="311">
        <v>10000</v>
      </c>
      <c r="C731" s="1" t="s">
        <v>372</v>
      </c>
      <c r="D731" s="1" t="s">
        <v>10</v>
      </c>
      <c r="E731" s="1" t="s">
        <v>1057</v>
      </c>
      <c r="F731" s="28" t="s">
        <v>397</v>
      </c>
      <c r="G731" s="28" t="s">
        <v>222</v>
      </c>
      <c r="H731" s="5">
        <f t="shared" si="33"/>
        <v>-20000</v>
      </c>
      <c r="I731" s="23">
        <f t="shared" si="34"/>
        <v>21.05263157894737</v>
      </c>
      <c r="K731" t="s">
        <v>15</v>
      </c>
      <c r="L731">
        <v>13</v>
      </c>
      <c r="M731" s="2">
        <v>475</v>
      </c>
    </row>
    <row r="732" spans="2:13" ht="12.75">
      <c r="B732" s="311">
        <v>10000</v>
      </c>
      <c r="C732" s="1" t="s">
        <v>372</v>
      </c>
      <c r="D732" s="1" t="s">
        <v>10</v>
      </c>
      <c r="E732" s="1" t="s">
        <v>1057</v>
      </c>
      <c r="F732" s="28" t="s">
        <v>398</v>
      </c>
      <c r="G732" s="28" t="s">
        <v>222</v>
      </c>
      <c r="H732" s="5">
        <f t="shared" si="33"/>
        <v>-30000</v>
      </c>
      <c r="I732" s="23">
        <f t="shared" si="34"/>
        <v>21.05263157894737</v>
      </c>
      <c r="K732" t="s">
        <v>15</v>
      </c>
      <c r="L732">
        <v>13</v>
      </c>
      <c r="M732" s="2">
        <v>475</v>
      </c>
    </row>
    <row r="733" spans="2:13" ht="12.75">
      <c r="B733" s="311">
        <v>10000</v>
      </c>
      <c r="C733" s="1" t="s">
        <v>372</v>
      </c>
      <c r="D733" s="1" t="s">
        <v>10</v>
      </c>
      <c r="E733" s="1" t="s">
        <v>1057</v>
      </c>
      <c r="F733" s="28" t="s">
        <v>399</v>
      </c>
      <c r="G733" s="28" t="s">
        <v>222</v>
      </c>
      <c r="H733" s="5">
        <f t="shared" si="33"/>
        <v>-40000</v>
      </c>
      <c r="I733" s="23">
        <f t="shared" si="34"/>
        <v>21.05263157894737</v>
      </c>
      <c r="K733" t="s">
        <v>15</v>
      </c>
      <c r="L733">
        <v>13</v>
      </c>
      <c r="M733" s="2">
        <v>475</v>
      </c>
    </row>
    <row r="734" spans="2:13" ht="12.75">
      <c r="B734" s="311">
        <v>10000</v>
      </c>
      <c r="C734" s="1" t="s">
        <v>372</v>
      </c>
      <c r="D734" s="1" t="s">
        <v>10</v>
      </c>
      <c r="E734" s="1" t="s">
        <v>1057</v>
      </c>
      <c r="F734" s="28" t="s">
        <v>400</v>
      </c>
      <c r="G734" s="28" t="s">
        <v>222</v>
      </c>
      <c r="H734" s="5">
        <f t="shared" si="33"/>
        <v>-50000</v>
      </c>
      <c r="I734" s="23">
        <f t="shared" si="34"/>
        <v>21.05263157894737</v>
      </c>
      <c r="K734" t="s">
        <v>15</v>
      </c>
      <c r="L734">
        <v>13</v>
      </c>
      <c r="M734" s="2">
        <v>475</v>
      </c>
    </row>
    <row r="735" spans="1:13" s="58" customFormat="1" ht="12.75">
      <c r="A735" s="12"/>
      <c r="B735" s="319">
        <f>SUM(B730:B734)</f>
        <v>50000</v>
      </c>
      <c r="C735" s="12"/>
      <c r="D735" s="12"/>
      <c r="E735" s="12" t="s">
        <v>1057</v>
      </c>
      <c r="F735" s="19"/>
      <c r="G735" s="19"/>
      <c r="H735" s="55">
        <v>0</v>
      </c>
      <c r="I735" s="57">
        <f t="shared" si="34"/>
        <v>105.26315789473684</v>
      </c>
      <c r="M735" s="2">
        <v>475</v>
      </c>
    </row>
    <row r="736" spans="2:13" ht="12.75">
      <c r="B736" s="311"/>
      <c r="D736" s="13"/>
      <c r="H736" s="5">
        <f t="shared" si="33"/>
        <v>0</v>
      </c>
      <c r="I736" s="23">
        <f aca="true" t="shared" si="35" ref="I736:I741">+B736/M736</f>
        <v>0</v>
      </c>
      <c r="M736" s="2">
        <v>475</v>
      </c>
    </row>
    <row r="737" spans="2:13" ht="12.75">
      <c r="B737" s="311"/>
      <c r="D737" s="13"/>
      <c r="H737" s="5">
        <f t="shared" si="33"/>
        <v>0</v>
      </c>
      <c r="I737" s="23">
        <f t="shared" si="35"/>
        <v>0</v>
      </c>
      <c r="M737" s="2">
        <v>475</v>
      </c>
    </row>
    <row r="738" spans="2:13" ht="12.75">
      <c r="B738" s="311"/>
      <c r="D738" s="13"/>
      <c r="H738" s="5">
        <f t="shared" si="33"/>
        <v>0</v>
      </c>
      <c r="I738" s="23">
        <f t="shared" si="35"/>
        <v>0</v>
      </c>
      <c r="M738" s="2">
        <v>475</v>
      </c>
    </row>
    <row r="739" spans="2:13" ht="12.75">
      <c r="B739" s="311"/>
      <c r="D739" s="13"/>
      <c r="H739" s="5">
        <f t="shared" si="33"/>
        <v>0</v>
      </c>
      <c r="I739" s="23">
        <f t="shared" si="35"/>
        <v>0</v>
      </c>
      <c r="M739" s="2">
        <v>475</v>
      </c>
    </row>
    <row r="740" spans="1:13" s="64" customFormat="1" ht="12.75">
      <c r="A740" s="59"/>
      <c r="B740" s="388">
        <f>+B764+B787</f>
        <v>127900</v>
      </c>
      <c r="C740" s="59" t="s">
        <v>298</v>
      </c>
      <c r="D740" s="59" t="s">
        <v>388</v>
      </c>
      <c r="E740" s="59" t="s">
        <v>185</v>
      </c>
      <c r="F740" s="61" t="s">
        <v>186</v>
      </c>
      <c r="G740" s="61" t="s">
        <v>299</v>
      </c>
      <c r="H740" s="60"/>
      <c r="I740" s="63">
        <f t="shared" si="35"/>
        <v>269.2631578947368</v>
      </c>
      <c r="M740" s="2">
        <v>475</v>
      </c>
    </row>
    <row r="741" spans="2:13" ht="12.75">
      <c r="B741" s="311"/>
      <c r="D741" s="13"/>
      <c r="H741" s="5">
        <f t="shared" si="33"/>
        <v>0</v>
      </c>
      <c r="I741" s="23">
        <f t="shared" si="35"/>
        <v>0</v>
      </c>
      <c r="M741" s="2">
        <v>475</v>
      </c>
    </row>
    <row r="742" spans="2:13" ht="12.75">
      <c r="B742" s="211">
        <v>5000</v>
      </c>
      <c r="C742" s="1" t="s">
        <v>11</v>
      </c>
      <c r="D742" s="13" t="s">
        <v>10</v>
      </c>
      <c r="E742" s="1" t="s">
        <v>264</v>
      </c>
      <c r="F742" s="28" t="s">
        <v>300</v>
      </c>
      <c r="G742" s="32" t="s">
        <v>14</v>
      </c>
      <c r="H742" s="5">
        <f t="shared" si="33"/>
        <v>-5000</v>
      </c>
      <c r="I742" s="23">
        <v>10</v>
      </c>
      <c r="K742" t="s">
        <v>11</v>
      </c>
      <c r="L742">
        <v>14</v>
      </c>
      <c r="M742" s="2">
        <v>475</v>
      </c>
    </row>
    <row r="743" spans="1:13" s="43" customFormat="1" ht="12.75">
      <c r="A743" s="1"/>
      <c r="B743" s="311">
        <v>5000</v>
      </c>
      <c r="C743" s="1" t="s">
        <v>11</v>
      </c>
      <c r="D743" s="13" t="s">
        <v>10</v>
      </c>
      <c r="E743" s="1" t="s">
        <v>264</v>
      </c>
      <c r="F743" s="28" t="s">
        <v>301</v>
      </c>
      <c r="G743" s="28" t="s">
        <v>127</v>
      </c>
      <c r="H743" s="5">
        <f t="shared" si="33"/>
        <v>-10000</v>
      </c>
      <c r="I743" s="23">
        <v>10</v>
      </c>
      <c r="J743"/>
      <c r="K743" t="s">
        <v>11</v>
      </c>
      <c r="L743">
        <v>14</v>
      </c>
      <c r="M743" s="2">
        <v>475</v>
      </c>
    </row>
    <row r="744" spans="2:13" ht="12.75">
      <c r="B744" s="311">
        <v>5000</v>
      </c>
      <c r="C744" s="1" t="s">
        <v>11</v>
      </c>
      <c r="D744" s="13" t="s">
        <v>10</v>
      </c>
      <c r="E744" s="1" t="s">
        <v>264</v>
      </c>
      <c r="F744" s="28" t="s">
        <v>302</v>
      </c>
      <c r="G744" s="28" t="s">
        <v>17</v>
      </c>
      <c r="H744" s="5">
        <f t="shared" si="33"/>
        <v>-15000</v>
      </c>
      <c r="I744" s="23">
        <v>10</v>
      </c>
      <c r="K744" t="s">
        <v>11</v>
      </c>
      <c r="L744">
        <v>14</v>
      </c>
      <c r="M744" s="2">
        <v>475</v>
      </c>
    </row>
    <row r="745" spans="2:13" ht="12.75">
      <c r="B745" s="311">
        <v>5000</v>
      </c>
      <c r="C745" s="1" t="s">
        <v>11</v>
      </c>
      <c r="D745" s="13" t="s">
        <v>10</v>
      </c>
      <c r="E745" s="1" t="s">
        <v>264</v>
      </c>
      <c r="F745" s="28" t="s">
        <v>303</v>
      </c>
      <c r="G745" s="28" t="s">
        <v>19</v>
      </c>
      <c r="H745" s="5">
        <f t="shared" si="33"/>
        <v>-20000</v>
      </c>
      <c r="I745" s="23">
        <v>10</v>
      </c>
      <c r="K745" t="s">
        <v>11</v>
      </c>
      <c r="L745">
        <v>14</v>
      </c>
      <c r="M745" s="2">
        <v>475</v>
      </c>
    </row>
    <row r="746" spans="2:13" ht="12.75">
      <c r="B746" s="311">
        <v>2500</v>
      </c>
      <c r="C746" s="1" t="s">
        <v>11</v>
      </c>
      <c r="D746" s="13" t="s">
        <v>10</v>
      </c>
      <c r="E746" s="1" t="s">
        <v>264</v>
      </c>
      <c r="F746" s="28" t="s">
        <v>304</v>
      </c>
      <c r="G746" s="28" t="s">
        <v>21</v>
      </c>
      <c r="H746" s="5">
        <f t="shared" si="33"/>
        <v>-22500</v>
      </c>
      <c r="I746" s="23">
        <v>5</v>
      </c>
      <c r="K746" t="s">
        <v>11</v>
      </c>
      <c r="L746">
        <v>14</v>
      </c>
      <c r="M746" s="2">
        <v>475</v>
      </c>
    </row>
    <row r="747" spans="2:13" ht="12.75">
      <c r="B747" s="311">
        <v>5000</v>
      </c>
      <c r="C747" s="1" t="s">
        <v>11</v>
      </c>
      <c r="D747" s="1" t="s">
        <v>10</v>
      </c>
      <c r="E747" s="1" t="s">
        <v>264</v>
      </c>
      <c r="F747" s="28" t="s">
        <v>305</v>
      </c>
      <c r="G747" s="28" t="s">
        <v>35</v>
      </c>
      <c r="H747" s="5">
        <f t="shared" si="33"/>
        <v>-27500</v>
      </c>
      <c r="I747" s="23">
        <v>10</v>
      </c>
      <c r="K747" t="s">
        <v>11</v>
      </c>
      <c r="L747">
        <v>14</v>
      </c>
      <c r="M747" s="2">
        <v>475</v>
      </c>
    </row>
    <row r="748" spans="2:13" ht="12.75">
      <c r="B748" s="311">
        <v>5000</v>
      </c>
      <c r="C748" s="1" t="s">
        <v>11</v>
      </c>
      <c r="D748" s="1" t="s">
        <v>10</v>
      </c>
      <c r="E748" s="1" t="s">
        <v>264</v>
      </c>
      <c r="F748" s="28" t="s">
        <v>306</v>
      </c>
      <c r="G748" s="28" t="s">
        <v>42</v>
      </c>
      <c r="H748" s="5">
        <f t="shared" si="33"/>
        <v>-32500</v>
      </c>
      <c r="I748" s="23">
        <v>10</v>
      </c>
      <c r="K748" t="s">
        <v>11</v>
      </c>
      <c r="L748">
        <v>14</v>
      </c>
      <c r="M748" s="2">
        <v>475</v>
      </c>
    </row>
    <row r="749" spans="2:13" ht="12.75">
      <c r="B749" s="311">
        <v>5000</v>
      </c>
      <c r="C749" s="1" t="s">
        <v>11</v>
      </c>
      <c r="D749" s="1" t="s">
        <v>10</v>
      </c>
      <c r="E749" s="1" t="s">
        <v>264</v>
      </c>
      <c r="F749" s="28" t="s">
        <v>307</v>
      </c>
      <c r="G749" s="28" t="s">
        <v>58</v>
      </c>
      <c r="H749" s="5">
        <f t="shared" si="33"/>
        <v>-37500</v>
      </c>
      <c r="I749" s="23">
        <v>10</v>
      </c>
      <c r="K749" t="s">
        <v>11</v>
      </c>
      <c r="L749">
        <v>14</v>
      </c>
      <c r="M749" s="2">
        <v>475</v>
      </c>
    </row>
    <row r="750" spans="2:13" ht="12.75">
      <c r="B750" s="311">
        <v>5000</v>
      </c>
      <c r="C750" s="1" t="s">
        <v>11</v>
      </c>
      <c r="D750" s="1" t="s">
        <v>10</v>
      </c>
      <c r="E750" s="1" t="s">
        <v>264</v>
      </c>
      <c r="F750" s="28" t="s">
        <v>308</v>
      </c>
      <c r="G750" s="28" t="s">
        <v>58</v>
      </c>
      <c r="H750" s="5">
        <f t="shared" si="33"/>
        <v>-42500</v>
      </c>
      <c r="I750" s="23">
        <v>10</v>
      </c>
      <c r="K750" t="s">
        <v>11</v>
      </c>
      <c r="L750">
        <v>14</v>
      </c>
      <c r="M750" s="2">
        <v>475</v>
      </c>
    </row>
    <row r="751" spans="2:13" ht="12.75">
      <c r="B751" s="311">
        <v>5000</v>
      </c>
      <c r="C751" s="1" t="s">
        <v>11</v>
      </c>
      <c r="D751" s="1" t="s">
        <v>10</v>
      </c>
      <c r="E751" s="1" t="s">
        <v>264</v>
      </c>
      <c r="F751" s="28" t="s">
        <v>309</v>
      </c>
      <c r="G751" s="28" t="s">
        <v>62</v>
      </c>
      <c r="H751" s="5">
        <f t="shared" si="33"/>
        <v>-47500</v>
      </c>
      <c r="I751" s="23">
        <v>10</v>
      </c>
      <c r="K751" t="s">
        <v>11</v>
      </c>
      <c r="L751">
        <v>14</v>
      </c>
      <c r="M751" s="2">
        <v>475</v>
      </c>
    </row>
    <row r="752" spans="2:13" ht="12.75">
      <c r="B752" s="311">
        <v>2500</v>
      </c>
      <c r="C752" s="1" t="s">
        <v>11</v>
      </c>
      <c r="D752" s="1" t="s">
        <v>10</v>
      </c>
      <c r="E752" s="1" t="s">
        <v>264</v>
      </c>
      <c r="F752" s="28" t="s">
        <v>310</v>
      </c>
      <c r="G752" s="28" t="s">
        <v>64</v>
      </c>
      <c r="H752" s="5">
        <f t="shared" si="33"/>
        <v>-50000</v>
      </c>
      <c r="I752" s="23">
        <v>5</v>
      </c>
      <c r="K752" t="s">
        <v>11</v>
      </c>
      <c r="L752">
        <v>14</v>
      </c>
      <c r="M752" s="2">
        <v>475</v>
      </c>
    </row>
    <row r="753" spans="2:13" ht="12.75">
      <c r="B753" s="311">
        <v>5000</v>
      </c>
      <c r="C753" s="1" t="s">
        <v>11</v>
      </c>
      <c r="D753" s="1" t="s">
        <v>10</v>
      </c>
      <c r="E753" s="1" t="s">
        <v>264</v>
      </c>
      <c r="F753" s="28" t="s">
        <v>311</v>
      </c>
      <c r="G753" s="28" t="s">
        <v>70</v>
      </c>
      <c r="H753" s="5">
        <f t="shared" si="33"/>
        <v>-55000</v>
      </c>
      <c r="I753" s="23">
        <v>10</v>
      </c>
      <c r="K753" t="s">
        <v>11</v>
      </c>
      <c r="L753">
        <v>14</v>
      </c>
      <c r="M753" s="2">
        <v>475</v>
      </c>
    </row>
    <row r="754" spans="2:13" ht="12.75">
      <c r="B754" s="311">
        <v>5000</v>
      </c>
      <c r="C754" s="1" t="s">
        <v>11</v>
      </c>
      <c r="D754" s="1" t="s">
        <v>10</v>
      </c>
      <c r="E754" s="1" t="s">
        <v>264</v>
      </c>
      <c r="F754" s="28" t="s">
        <v>312</v>
      </c>
      <c r="G754" s="28" t="s">
        <v>73</v>
      </c>
      <c r="H754" s="5">
        <f t="shared" si="33"/>
        <v>-60000</v>
      </c>
      <c r="I754" s="23">
        <v>10</v>
      </c>
      <c r="K754" t="s">
        <v>11</v>
      </c>
      <c r="L754">
        <v>14</v>
      </c>
      <c r="M754" s="2">
        <v>475</v>
      </c>
    </row>
    <row r="755" spans="2:13" ht="12.75">
      <c r="B755" s="311">
        <v>5000</v>
      </c>
      <c r="C755" s="1" t="s">
        <v>11</v>
      </c>
      <c r="D755" s="1" t="s">
        <v>10</v>
      </c>
      <c r="E755" s="1" t="s">
        <v>264</v>
      </c>
      <c r="F755" s="28" t="s">
        <v>313</v>
      </c>
      <c r="G755" s="28" t="s">
        <v>76</v>
      </c>
      <c r="H755" s="5">
        <f t="shared" si="33"/>
        <v>-65000</v>
      </c>
      <c r="I755" s="23">
        <v>10</v>
      </c>
      <c r="K755" t="s">
        <v>11</v>
      </c>
      <c r="L755">
        <v>14</v>
      </c>
      <c r="M755" s="2">
        <v>475</v>
      </c>
    </row>
    <row r="756" spans="2:13" ht="12.75">
      <c r="B756" s="311">
        <v>2500</v>
      </c>
      <c r="C756" s="1" t="s">
        <v>11</v>
      </c>
      <c r="D756" s="1" t="s">
        <v>10</v>
      </c>
      <c r="E756" s="1" t="s">
        <v>264</v>
      </c>
      <c r="F756" s="28" t="s">
        <v>314</v>
      </c>
      <c r="G756" s="28" t="s">
        <v>101</v>
      </c>
      <c r="H756" s="5">
        <f t="shared" si="33"/>
        <v>-67500</v>
      </c>
      <c r="I756" s="23">
        <v>5</v>
      </c>
      <c r="K756" t="s">
        <v>11</v>
      </c>
      <c r="L756">
        <v>14</v>
      </c>
      <c r="M756" s="2">
        <v>475</v>
      </c>
    </row>
    <row r="757" spans="2:13" ht="12.75">
      <c r="B757" s="393">
        <v>5000</v>
      </c>
      <c r="C757" s="1" t="s">
        <v>11</v>
      </c>
      <c r="D757" s="1" t="s">
        <v>10</v>
      </c>
      <c r="E757" s="1" t="s">
        <v>264</v>
      </c>
      <c r="F757" s="28" t="s">
        <v>315</v>
      </c>
      <c r="G757" s="28" t="s">
        <v>145</v>
      </c>
      <c r="H757" s="5">
        <f t="shared" si="33"/>
        <v>-72500</v>
      </c>
      <c r="I757" s="23">
        <v>10</v>
      </c>
      <c r="K757" t="s">
        <v>11</v>
      </c>
      <c r="L757">
        <v>14</v>
      </c>
      <c r="M757" s="2">
        <v>475</v>
      </c>
    </row>
    <row r="758" spans="2:13" ht="12.75">
      <c r="B758" s="311">
        <v>5000</v>
      </c>
      <c r="C758" s="1" t="s">
        <v>11</v>
      </c>
      <c r="D758" s="1" t="s">
        <v>10</v>
      </c>
      <c r="E758" s="1" t="s">
        <v>264</v>
      </c>
      <c r="F758" s="28" t="s">
        <v>316</v>
      </c>
      <c r="G758" s="28" t="s">
        <v>211</v>
      </c>
      <c r="H758" s="5">
        <f aca="true" t="shared" si="36" ref="H758:H763">H757-B758</f>
        <v>-77500</v>
      </c>
      <c r="I758" s="23">
        <v>10</v>
      </c>
      <c r="K758" t="s">
        <v>11</v>
      </c>
      <c r="L758">
        <v>14</v>
      </c>
      <c r="M758" s="2">
        <v>475</v>
      </c>
    </row>
    <row r="759" spans="2:13" ht="12.75">
      <c r="B759" s="311">
        <v>2500</v>
      </c>
      <c r="C759" s="1" t="s">
        <v>11</v>
      </c>
      <c r="D759" s="1" t="s">
        <v>10</v>
      </c>
      <c r="E759" s="1" t="s">
        <v>264</v>
      </c>
      <c r="F759" s="28" t="s">
        <v>317</v>
      </c>
      <c r="G759" s="28" t="s">
        <v>79</v>
      </c>
      <c r="H759" s="5">
        <f t="shared" si="36"/>
        <v>-80000</v>
      </c>
      <c r="I759" s="23">
        <v>5</v>
      </c>
      <c r="K759" t="s">
        <v>11</v>
      </c>
      <c r="L759">
        <v>14</v>
      </c>
      <c r="M759" s="2">
        <v>475</v>
      </c>
    </row>
    <row r="760" spans="2:13" ht="12.75">
      <c r="B760" s="311">
        <v>2500</v>
      </c>
      <c r="C760" s="1" t="s">
        <v>11</v>
      </c>
      <c r="D760" s="1" t="s">
        <v>10</v>
      </c>
      <c r="E760" s="1" t="s">
        <v>264</v>
      </c>
      <c r="F760" s="28" t="s">
        <v>318</v>
      </c>
      <c r="G760" s="28" t="s">
        <v>235</v>
      </c>
      <c r="H760" s="5">
        <f t="shared" si="36"/>
        <v>-82500</v>
      </c>
      <c r="I760" s="23">
        <v>5</v>
      </c>
      <c r="K760" t="s">
        <v>11</v>
      </c>
      <c r="L760">
        <v>14</v>
      </c>
      <c r="M760" s="2">
        <v>475</v>
      </c>
    </row>
    <row r="761" spans="2:13" ht="12.75">
      <c r="B761" s="311">
        <v>5000</v>
      </c>
      <c r="C761" s="1" t="s">
        <v>11</v>
      </c>
      <c r="D761" s="1" t="s">
        <v>10</v>
      </c>
      <c r="E761" s="1" t="s">
        <v>264</v>
      </c>
      <c r="F761" s="28" t="s">
        <v>319</v>
      </c>
      <c r="G761" s="28" t="s">
        <v>220</v>
      </c>
      <c r="H761" s="5">
        <f t="shared" si="36"/>
        <v>-87500</v>
      </c>
      <c r="I761" s="23">
        <v>10</v>
      </c>
      <c r="K761" t="s">
        <v>11</v>
      </c>
      <c r="L761">
        <v>14</v>
      </c>
      <c r="M761" s="2">
        <v>475</v>
      </c>
    </row>
    <row r="762" spans="2:13" ht="12.75">
      <c r="B762" s="311">
        <v>5000</v>
      </c>
      <c r="C762" s="1" t="s">
        <v>11</v>
      </c>
      <c r="D762" s="1" t="s">
        <v>10</v>
      </c>
      <c r="E762" s="1" t="s">
        <v>264</v>
      </c>
      <c r="F762" s="28" t="s">
        <v>320</v>
      </c>
      <c r="G762" s="28" t="s">
        <v>222</v>
      </c>
      <c r="H762" s="5">
        <f t="shared" si="36"/>
        <v>-92500</v>
      </c>
      <c r="I762" s="23">
        <v>10</v>
      </c>
      <c r="K762" t="s">
        <v>11</v>
      </c>
      <c r="L762">
        <v>14</v>
      </c>
      <c r="M762" s="2">
        <v>475</v>
      </c>
    </row>
    <row r="763" spans="2:13" ht="12.75">
      <c r="B763" s="311">
        <v>5000</v>
      </c>
      <c r="C763" s="1" t="s">
        <v>11</v>
      </c>
      <c r="D763" s="1" t="s">
        <v>10</v>
      </c>
      <c r="E763" s="1" t="s">
        <v>264</v>
      </c>
      <c r="F763" s="28" t="s">
        <v>321</v>
      </c>
      <c r="G763" s="28" t="s">
        <v>224</v>
      </c>
      <c r="H763" s="5">
        <f t="shared" si="36"/>
        <v>-97500</v>
      </c>
      <c r="I763" s="23">
        <v>10</v>
      </c>
      <c r="K763" t="s">
        <v>11</v>
      </c>
      <c r="L763">
        <v>14</v>
      </c>
      <c r="M763" s="2">
        <v>475</v>
      </c>
    </row>
    <row r="764" spans="1:13" s="58" customFormat="1" ht="12.75">
      <c r="A764" s="12"/>
      <c r="B764" s="319">
        <f>SUM(B742:B763)</f>
        <v>97500</v>
      </c>
      <c r="C764" s="12" t="s">
        <v>11</v>
      </c>
      <c r="D764" s="12"/>
      <c r="E764" s="12"/>
      <c r="F764" s="19"/>
      <c r="G764" s="19"/>
      <c r="H764" s="55">
        <v>0</v>
      </c>
      <c r="I764" s="57">
        <f aca="true" t="shared" si="37" ref="I764:I771">+B764/M764</f>
        <v>205.26315789473685</v>
      </c>
      <c r="M764" s="2">
        <v>475</v>
      </c>
    </row>
    <row r="765" spans="2:13" ht="12.75">
      <c r="B765" s="311"/>
      <c r="H765" s="5">
        <f aca="true" t="shared" si="38" ref="H765:H818">H764-B765</f>
        <v>0</v>
      </c>
      <c r="I765" s="23">
        <f t="shared" si="37"/>
        <v>0</v>
      </c>
      <c r="M765" s="2">
        <v>475</v>
      </c>
    </row>
    <row r="766" spans="2:13" ht="12.75">
      <c r="B766" s="311"/>
      <c r="H766" s="5">
        <f t="shared" si="38"/>
        <v>0</v>
      </c>
      <c r="I766" s="23">
        <f t="shared" si="37"/>
        <v>0</v>
      </c>
      <c r="M766" s="2">
        <v>475</v>
      </c>
    </row>
    <row r="767" spans="2:13" ht="12.75">
      <c r="B767" s="311">
        <v>1400</v>
      </c>
      <c r="C767" s="67" t="s">
        <v>46</v>
      </c>
      <c r="D767" s="34" t="s">
        <v>10</v>
      </c>
      <c r="E767" s="67" t="s">
        <v>271</v>
      </c>
      <c r="F767" s="66" t="s">
        <v>322</v>
      </c>
      <c r="G767" s="66" t="s">
        <v>14</v>
      </c>
      <c r="H767" s="5">
        <f t="shared" si="38"/>
        <v>-1400</v>
      </c>
      <c r="I767" s="23">
        <f t="shared" si="37"/>
        <v>2.9473684210526314</v>
      </c>
      <c r="K767" s="68" t="s">
        <v>264</v>
      </c>
      <c r="L767">
        <v>14</v>
      </c>
      <c r="M767" s="2">
        <v>475</v>
      </c>
    </row>
    <row r="768" spans="2:13" ht="12.75">
      <c r="B768" s="311">
        <v>1500</v>
      </c>
      <c r="C768" s="67" t="s">
        <v>46</v>
      </c>
      <c r="D768" s="34" t="s">
        <v>10</v>
      </c>
      <c r="E768" s="67" t="s">
        <v>271</v>
      </c>
      <c r="F768" s="66" t="s">
        <v>322</v>
      </c>
      <c r="G768" s="66" t="s">
        <v>127</v>
      </c>
      <c r="H768" s="5">
        <f t="shared" si="38"/>
        <v>-2900</v>
      </c>
      <c r="I768" s="23">
        <f t="shared" si="37"/>
        <v>3.1578947368421053</v>
      </c>
      <c r="K768" s="68" t="s">
        <v>264</v>
      </c>
      <c r="L768">
        <v>14</v>
      </c>
      <c r="M768" s="2">
        <v>475</v>
      </c>
    </row>
    <row r="769" spans="2:13" ht="12.75">
      <c r="B769" s="311">
        <v>1700</v>
      </c>
      <c r="C769" s="67" t="s">
        <v>46</v>
      </c>
      <c r="D769" s="34" t="s">
        <v>10</v>
      </c>
      <c r="E769" s="67" t="s">
        <v>271</v>
      </c>
      <c r="F769" s="66" t="s">
        <v>322</v>
      </c>
      <c r="G769" s="66" t="s">
        <v>17</v>
      </c>
      <c r="H769" s="5">
        <f t="shared" si="38"/>
        <v>-4600</v>
      </c>
      <c r="I769" s="23">
        <f t="shared" si="37"/>
        <v>3.5789473684210527</v>
      </c>
      <c r="K769" s="68" t="s">
        <v>264</v>
      </c>
      <c r="L769">
        <v>14</v>
      </c>
      <c r="M769" s="2">
        <v>475</v>
      </c>
    </row>
    <row r="770" spans="2:13" ht="12.75">
      <c r="B770" s="311">
        <v>1300</v>
      </c>
      <c r="C770" s="67" t="s">
        <v>46</v>
      </c>
      <c r="D770" s="34" t="s">
        <v>10</v>
      </c>
      <c r="E770" s="67" t="s">
        <v>271</v>
      </c>
      <c r="F770" s="66" t="s">
        <v>322</v>
      </c>
      <c r="G770" s="66" t="s">
        <v>19</v>
      </c>
      <c r="H770" s="5">
        <f t="shared" si="38"/>
        <v>-5900</v>
      </c>
      <c r="I770" s="23">
        <f t="shared" si="37"/>
        <v>2.736842105263158</v>
      </c>
      <c r="K770" s="68" t="s">
        <v>264</v>
      </c>
      <c r="L770">
        <v>14</v>
      </c>
      <c r="M770" s="2">
        <v>475</v>
      </c>
    </row>
    <row r="771" spans="2:13" ht="12.75">
      <c r="B771" s="311">
        <v>1600</v>
      </c>
      <c r="C771" s="67" t="s">
        <v>46</v>
      </c>
      <c r="D771" s="34" t="s">
        <v>10</v>
      </c>
      <c r="E771" s="67" t="s">
        <v>271</v>
      </c>
      <c r="F771" s="66" t="s">
        <v>322</v>
      </c>
      <c r="G771" s="66" t="s">
        <v>35</v>
      </c>
      <c r="H771" s="5">
        <f t="shared" si="38"/>
        <v>-7500</v>
      </c>
      <c r="I771" s="23">
        <f t="shared" si="37"/>
        <v>3.3684210526315788</v>
      </c>
      <c r="K771" s="68" t="s">
        <v>264</v>
      </c>
      <c r="L771">
        <v>14</v>
      </c>
      <c r="M771" s="2">
        <v>475</v>
      </c>
    </row>
    <row r="772" spans="2:13" ht="12.75">
      <c r="B772" s="311">
        <v>1200</v>
      </c>
      <c r="C772" s="67" t="s">
        <v>46</v>
      </c>
      <c r="D772" s="34" t="s">
        <v>10</v>
      </c>
      <c r="E772" s="67" t="s">
        <v>271</v>
      </c>
      <c r="F772" s="66" t="s">
        <v>322</v>
      </c>
      <c r="G772" s="66" t="s">
        <v>42</v>
      </c>
      <c r="H772" s="5">
        <f t="shared" si="38"/>
        <v>-8700</v>
      </c>
      <c r="I772" s="23">
        <f aca="true" t="shared" si="39" ref="I772:I787">+B772/M772</f>
        <v>2.526315789473684</v>
      </c>
      <c r="K772" s="68" t="s">
        <v>264</v>
      </c>
      <c r="L772">
        <v>14</v>
      </c>
      <c r="M772" s="2">
        <v>475</v>
      </c>
    </row>
    <row r="773" spans="2:13" ht="12.75">
      <c r="B773" s="311">
        <v>1500</v>
      </c>
      <c r="C773" s="67" t="s">
        <v>46</v>
      </c>
      <c r="D773" s="34" t="s">
        <v>10</v>
      </c>
      <c r="E773" s="67" t="s">
        <v>271</v>
      </c>
      <c r="F773" s="66" t="s">
        <v>322</v>
      </c>
      <c r="G773" s="66" t="s">
        <v>58</v>
      </c>
      <c r="H773" s="5">
        <f t="shared" si="38"/>
        <v>-10200</v>
      </c>
      <c r="I773" s="23">
        <f t="shared" si="39"/>
        <v>3.1578947368421053</v>
      </c>
      <c r="K773" s="68" t="s">
        <v>264</v>
      </c>
      <c r="L773">
        <v>14</v>
      </c>
      <c r="M773" s="2">
        <v>475</v>
      </c>
    </row>
    <row r="774" spans="2:13" ht="12.75">
      <c r="B774" s="311">
        <v>1300</v>
      </c>
      <c r="C774" s="67" t="s">
        <v>46</v>
      </c>
      <c r="D774" s="34" t="s">
        <v>10</v>
      </c>
      <c r="E774" s="67" t="s">
        <v>271</v>
      </c>
      <c r="F774" s="66" t="s">
        <v>322</v>
      </c>
      <c r="G774" s="66" t="s">
        <v>60</v>
      </c>
      <c r="H774" s="5">
        <f t="shared" si="38"/>
        <v>-11500</v>
      </c>
      <c r="I774" s="23">
        <f t="shared" si="39"/>
        <v>2.736842105263158</v>
      </c>
      <c r="K774" s="68" t="s">
        <v>264</v>
      </c>
      <c r="L774">
        <v>14</v>
      </c>
      <c r="M774" s="2">
        <v>475</v>
      </c>
    </row>
    <row r="775" spans="2:13" ht="12.75">
      <c r="B775" s="311">
        <v>1400</v>
      </c>
      <c r="C775" s="67" t="s">
        <v>46</v>
      </c>
      <c r="D775" s="34" t="s">
        <v>10</v>
      </c>
      <c r="E775" s="67" t="s">
        <v>271</v>
      </c>
      <c r="F775" s="66" t="s">
        <v>322</v>
      </c>
      <c r="G775" s="66" t="s">
        <v>62</v>
      </c>
      <c r="H775" s="5">
        <f t="shared" si="38"/>
        <v>-12900</v>
      </c>
      <c r="I775" s="23">
        <f t="shared" si="39"/>
        <v>2.9473684210526314</v>
      </c>
      <c r="K775" s="68" t="s">
        <v>264</v>
      </c>
      <c r="L775">
        <v>14</v>
      </c>
      <c r="M775" s="2">
        <v>475</v>
      </c>
    </row>
    <row r="776" spans="2:13" ht="12.75">
      <c r="B776" s="311">
        <v>1600</v>
      </c>
      <c r="C776" s="67" t="s">
        <v>46</v>
      </c>
      <c r="D776" s="34" t="s">
        <v>10</v>
      </c>
      <c r="E776" s="67" t="s">
        <v>271</v>
      </c>
      <c r="F776" s="66" t="s">
        <v>322</v>
      </c>
      <c r="G776" s="66" t="s">
        <v>64</v>
      </c>
      <c r="H776" s="5">
        <f t="shared" si="38"/>
        <v>-14500</v>
      </c>
      <c r="I776" s="23">
        <f t="shared" si="39"/>
        <v>3.3684210526315788</v>
      </c>
      <c r="K776" s="68" t="s">
        <v>264</v>
      </c>
      <c r="L776">
        <v>14</v>
      </c>
      <c r="M776" s="2">
        <v>475</v>
      </c>
    </row>
    <row r="777" spans="2:13" ht="12.75">
      <c r="B777" s="311">
        <v>1800</v>
      </c>
      <c r="C777" s="67" t="s">
        <v>46</v>
      </c>
      <c r="D777" s="34" t="s">
        <v>10</v>
      </c>
      <c r="E777" s="67" t="s">
        <v>271</v>
      </c>
      <c r="F777" s="66" t="s">
        <v>322</v>
      </c>
      <c r="G777" s="66" t="s">
        <v>68</v>
      </c>
      <c r="H777" s="5">
        <f t="shared" si="38"/>
        <v>-16300</v>
      </c>
      <c r="I777" s="23">
        <f t="shared" si="39"/>
        <v>3.789473684210526</v>
      </c>
      <c r="K777" s="68" t="s">
        <v>264</v>
      </c>
      <c r="L777">
        <v>14</v>
      </c>
      <c r="M777" s="2">
        <v>475</v>
      </c>
    </row>
    <row r="778" spans="2:13" ht="12.75">
      <c r="B778" s="311">
        <v>1500</v>
      </c>
      <c r="C778" s="67" t="s">
        <v>46</v>
      </c>
      <c r="D778" s="34" t="s">
        <v>10</v>
      </c>
      <c r="E778" s="67" t="s">
        <v>271</v>
      </c>
      <c r="F778" s="66" t="s">
        <v>322</v>
      </c>
      <c r="G778" s="66" t="s">
        <v>70</v>
      </c>
      <c r="H778" s="5">
        <f t="shared" si="38"/>
        <v>-17800</v>
      </c>
      <c r="I778" s="23">
        <f t="shared" si="39"/>
        <v>3.1578947368421053</v>
      </c>
      <c r="K778" s="68" t="s">
        <v>264</v>
      </c>
      <c r="L778">
        <v>14</v>
      </c>
      <c r="M778" s="2">
        <v>475</v>
      </c>
    </row>
    <row r="779" spans="2:13" ht="12.75">
      <c r="B779" s="311">
        <v>1700</v>
      </c>
      <c r="C779" s="67" t="s">
        <v>46</v>
      </c>
      <c r="D779" s="34" t="s">
        <v>10</v>
      </c>
      <c r="E779" s="67" t="s">
        <v>271</v>
      </c>
      <c r="F779" s="66" t="s">
        <v>322</v>
      </c>
      <c r="G779" s="66" t="s">
        <v>73</v>
      </c>
      <c r="H779" s="5">
        <f t="shared" si="38"/>
        <v>-19500</v>
      </c>
      <c r="I779" s="23">
        <f t="shared" si="39"/>
        <v>3.5789473684210527</v>
      </c>
      <c r="K779" s="68" t="s">
        <v>264</v>
      </c>
      <c r="L779">
        <v>14</v>
      </c>
      <c r="M779" s="2">
        <v>475</v>
      </c>
    </row>
    <row r="780" spans="2:13" ht="12.75">
      <c r="B780" s="311">
        <v>1400</v>
      </c>
      <c r="C780" s="67" t="s">
        <v>46</v>
      </c>
      <c r="D780" s="34" t="s">
        <v>10</v>
      </c>
      <c r="E780" s="67" t="s">
        <v>271</v>
      </c>
      <c r="F780" s="66" t="s">
        <v>322</v>
      </c>
      <c r="G780" s="66" t="s">
        <v>76</v>
      </c>
      <c r="H780" s="5">
        <f t="shared" si="38"/>
        <v>-20900</v>
      </c>
      <c r="I780" s="23">
        <f t="shared" si="39"/>
        <v>2.9473684210526314</v>
      </c>
      <c r="K780" s="68" t="s">
        <v>264</v>
      </c>
      <c r="L780">
        <v>14</v>
      </c>
      <c r="M780" s="2">
        <v>475</v>
      </c>
    </row>
    <row r="781" spans="2:13" ht="12.75">
      <c r="B781" s="311">
        <v>1400</v>
      </c>
      <c r="C781" s="67" t="s">
        <v>46</v>
      </c>
      <c r="D781" s="34" t="s">
        <v>10</v>
      </c>
      <c r="E781" s="67" t="s">
        <v>271</v>
      </c>
      <c r="F781" s="66" t="s">
        <v>322</v>
      </c>
      <c r="G781" s="66" t="s">
        <v>145</v>
      </c>
      <c r="H781" s="5">
        <f t="shared" si="38"/>
        <v>-22300</v>
      </c>
      <c r="I781" s="23">
        <f t="shared" si="39"/>
        <v>2.9473684210526314</v>
      </c>
      <c r="K781" s="68" t="s">
        <v>264</v>
      </c>
      <c r="L781">
        <v>14</v>
      </c>
      <c r="M781" s="2">
        <v>475</v>
      </c>
    </row>
    <row r="782" spans="2:13" ht="12.75">
      <c r="B782" s="311">
        <v>1700</v>
      </c>
      <c r="C782" s="67" t="s">
        <v>46</v>
      </c>
      <c r="D782" s="34" t="s">
        <v>10</v>
      </c>
      <c r="E782" s="67" t="s">
        <v>271</v>
      </c>
      <c r="F782" s="66" t="s">
        <v>322</v>
      </c>
      <c r="G782" s="66" t="s">
        <v>211</v>
      </c>
      <c r="H782" s="5">
        <f t="shared" si="38"/>
        <v>-24000</v>
      </c>
      <c r="I782" s="23">
        <f t="shared" si="39"/>
        <v>3.5789473684210527</v>
      </c>
      <c r="K782" s="68" t="s">
        <v>264</v>
      </c>
      <c r="L782">
        <v>14</v>
      </c>
      <c r="M782" s="2">
        <v>475</v>
      </c>
    </row>
    <row r="783" spans="2:13" ht="12.75">
      <c r="B783" s="311">
        <v>1800</v>
      </c>
      <c r="C783" s="67" t="s">
        <v>46</v>
      </c>
      <c r="D783" s="34" t="s">
        <v>10</v>
      </c>
      <c r="E783" s="67" t="s">
        <v>271</v>
      </c>
      <c r="F783" s="66" t="s">
        <v>322</v>
      </c>
      <c r="G783" s="66" t="s">
        <v>79</v>
      </c>
      <c r="H783" s="5">
        <f t="shared" si="38"/>
        <v>-25800</v>
      </c>
      <c r="I783" s="23">
        <f t="shared" si="39"/>
        <v>3.789473684210526</v>
      </c>
      <c r="K783" s="68" t="s">
        <v>264</v>
      </c>
      <c r="L783">
        <v>14</v>
      </c>
      <c r="M783" s="2">
        <v>475</v>
      </c>
    </row>
    <row r="784" spans="1:13" s="75" customFormat="1" ht="12.75">
      <c r="A784" s="34"/>
      <c r="B784" s="211">
        <v>1500</v>
      </c>
      <c r="C784" s="34" t="s">
        <v>46</v>
      </c>
      <c r="D784" s="34" t="s">
        <v>10</v>
      </c>
      <c r="E784" s="34" t="s">
        <v>271</v>
      </c>
      <c r="F784" s="66" t="s">
        <v>322</v>
      </c>
      <c r="G784" s="32" t="s">
        <v>220</v>
      </c>
      <c r="H784" s="41">
        <f t="shared" si="38"/>
        <v>-27300</v>
      </c>
      <c r="I784" s="78">
        <f t="shared" si="39"/>
        <v>3.1578947368421053</v>
      </c>
      <c r="K784" s="75" t="s">
        <v>264</v>
      </c>
      <c r="L784">
        <v>14</v>
      </c>
      <c r="M784" s="2">
        <v>475</v>
      </c>
    </row>
    <row r="785" spans="2:13" ht="12.75">
      <c r="B785" s="311">
        <v>1600</v>
      </c>
      <c r="C785" s="67" t="s">
        <v>46</v>
      </c>
      <c r="D785" s="34" t="s">
        <v>10</v>
      </c>
      <c r="E785" s="67" t="s">
        <v>271</v>
      </c>
      <c r="F785" s="66" t="s">
        <v>322</v>
      </c>
      <c r="G785" s="66" t="s">
        <v>222</v>
      </c>
      <c r="H785" s="5">
        <f t="shared" si="38"/>
        <v>-28900</v>
      </c>
      <c r="I785" s="23">
        <f t="shared" si="39"/>
        <v>3.3684210526315788</v>
      </c>
      <c r="K785" s="68" t="s">
        <v>264</v>
      </c>
      <c r="L785">
        <v>14</v>
      </c>
      <c r="M785" s="2">
        <v>475</v>
      </c>
    </row>
    <row r="786" spans="2:13" ht="12.75">
      <c r="B786" s="311">
        <v>1500</v>
      </c>
      <c r="C786" s="67" t="s">
        <v>46</v>
      </c>
      <c r="D786" s="34" t="s">
        <v>10</v>
      </c>
      <c r="E786" s="67" t="s">
        <v>271</v>
      </c>
      <c r="F786" s="66" t="s">
        <v>322</v>
      </c>
      <c r="G786" s="66" t="s">
        <v>224</v>
      </c>
      <c r="H786" s="5">
        <f t="shared" si="38"/>
        <v>-30400</v>
      </c>
      <c r="I786" s="23">
        <f t="shared" si="39"/>
        <v>3.1578947368421053</v>
      </c>
      <c r="K786" s="68" t="s">
        <v>264</v>
      </c>
      <c r="L786">
        <v>14</v>
      </c>
      <c r="M786" s="2">
        <v>475</v>
      </c>
    </row>
    <row r="787" spans="1:13" s="58" customFormat="1" ht="12.75">
      <c r="A787" s="12"/>
      <c r="B787" s="319">
        <f>SUM(B767:B786)</f>
        <v>30400</v>
      </c>
      <c r="C787" s="12"/>
      <c r="D787" s="12"/>
      <c r="E787" s="56" t="s">
        <v>271</v>
      </c>
      <c r="F787" s="19"/>
      <c r="G787" s="19"/>
      <c r="H787" s="55">
        <v>0</v>
      </c>
      <c r="I787" s="57">
        <f t="shared" si="39"/>
        <v>64</v>
      </c>
      <c r="M787" s="2">
        <v>475</v>
      </c>
    </row>
    <row r="788" spans="2:13" ht="12.75">
      <c r="B788" s="311"/>
      <c r="H788" s="5">
        <f t="shared" si="38"/>
        <v>0</v>
      </c>
      <c r="I788" s="23">
        <f aca="true" t="shared" si="40" ref="I788:I825">+B788/M788</f>
        <v>0</v>
      </c>
      <c r="M788" s="2">
        <v>475</v>
      </c>
    </row>
    <row r="789" spans="2:13" ht="12.75">
      <c r="B789" s="311"/>
      <c r="H789" s="5">
        <f t="shared" si="38"/>
        <v>0</v>
      </c>
      <c r="I789" s="23">
        <f t="shared" si="40"/>
        <v>0</v>
      </c>
      <c r="M789" s="2">
        <v>475</v>
      </c>
    </row>
    <row r="790" spans="2:13" ht="12.75">
      <c r="B790" s="311"/>
      <c r="H790" s="5">
        <f t="shared" si="38"/>
        <v>0</v>
      </c>
      <c r="I790" s="23">
        <f t="shared" si="40"/>
        <v>0</v>
      </c>
      <c r="M790" s="2">
        <v>475</v>
      </c>
    </row>
    <row r="791" spans="2:13" ht="12.75">
      <c r="B791" s="311"/>
      <c r="H791" s="5">
        <f t="shared" si="38"/>
        <v>0</v>
      </c>
      <c r="I791" s="23">
        <f t="shared" si="40"/>
        <v>0</v>
      </c>
      <c r="M791" s="2">
        <v>475</v>
      </c>
    </row>
    <row r="792" spans="1:256" s="64" customFormat="1" ht="12.75">
      <c r="A792" s="59"/>
      <c r="B792" s="388">
        <f>+B804+B819+B832+B844+B857+B866</f>
        <v>137200</v>
      </c>
      <c r="C792" s="59" t="s">
        <v>323</v>
      </c>
      <c r="D792" s="59" t="s">
        <v>324</v>
      </c>
      <c r="E792" s="59" t="s">
        <v>159</v>
      </c>
      <c r="F792" s="61" t="s">
        <v>160</v>
      </c>
      <c r="G792" s="62" t="s">
        <v>373</v>
      </c>
      <c r="H792" s="60"/>
      <c r="I792" s="63">
        <f t="shared" si="40"/>
        <v>288.8421052631579</v>
      </c>
      <c r="M792" s="2">
        <v>475</v>
      </c>
      <c r="IV792" s="59">
        <v>55910.6</v>
      </c>
    </row>
    <row r="793" spans="2:13" ht="12.75">
      <c r="B793" s="311"/>
      <c r="H793" s="5">
        <f t="shared" si="38"/>
        <v>0</v>
      </c>
      <c r="I793" s="23">
        <f t="shared" si="40"/>
        <v>0</v>
      </c>
      <c r="M793" s="2">
        <v>475</v>
      </c>
    </row>
    <row r="794" spans="2:13" ht="12.75">
      <c r="B794" s="311">
        <v>3000</v>
      </c>
      <c r="C794" s="1" t="s">
        <v>11</v>
      </c>
      <c r="D794" s="1" t="s">
        <v>10</v>
      </c>
      <c r="E794" s="1" t="s">
        <v>12</v>
      </c>
      <c r="F794" s="28" t="s">
        <v>325</v>
      </c>
      <c r="G794" s="28" t="s">
        <v>145</v>
      </c>
      <c r="H794" s="5">
        <f t="shared" si="38"/>
        <v>-3000</v>
      </c>
      <c r="I794" s="23">
        <v>6</v>
      </c>
      <c r="K794" t="s">
        <v>11</v>
      </c>
      <c r="L794">
        <v>15</v>
      </c>
      <c r="M794" s="2">
        <v>475</v>
      </c>
    </row>
    <row r="795" spans="2:13" ht="12.75">
      <c r="B795" s="393">
        <v>3000</v>
      </c>
      <c r="C795" s="1" t="s">
        <v>11</v>
      </c>
      <c r="D795" s="1" t="s">
        <v>10</v>
      </c>
      <c r="E795" s="1" t="s">
        <v>12</v>
      </c>
      <c r="F795" s="28" t="s">
        <v>326</v>
      </c>
      <c r="G795" s="28" t="s">
        <v>211</v>
      </c>
      <c r="H795" s="5">
        <f t="shared" si="38"/>
        <v>-6000</v>
      </c>
      <c r="I795" s="23">
        <v>6</v>
      </c>
      <c r="K795" t="s">
        <v>11</v>
      </c>
      <c r="L795">
        <v>15</v>
      </c>
      <c r="M795" s="2">
        <v>475</v>
      </c>
    </row>
    <row r="796" spans="2:13" ht="12.75">
      <c r="B796" s="311">
        <v>2000</v>
      </c>
      <c r="C796" s="1" t="s">
        <v>11</v>
      </c>
      <c r="D796" s="1" t="s">
        <v>10</v>
      </c>
      <c r="E796" s="1" t="s">
        <v>12</v>
      </c>
      <c r="F796" s="28" t="s">
        <v>327</v>
      </c>
      <c r="G796" s="28" t="s">
        <v>213</v>
      </c>
      <c r="H796" s="5">
        <f t="shared" si="38"/>
        <v>-8000</v>
      </c>
      <c r="I796" s="23">
        <v>4</v>
      </c>
      <c r="K796" t="s">
        <v>11</v>
      </c>
      <c r="L796">
        <v>15</v>
      </c>
      <c r="M796" s="2">
        <v>475</v>
      </c>
    </row>
    <row r="797" spans="2:13" ht="12.75">
      <c r="B797" s="311">
        <v>2000</v>
      </c>
      <c r="C797" s="1" t="s">
        <v>11</v>
      </c>
      <c r="D797" s="1" t="s">
        <v>10</v>
      </c>
      <c r="E797" s="1" t="s">
        <v>12</v>
      </c>
      <c r="F797" s="28" t="s">
        <v>328</v>
      </c>
      <c r="G797" s="28" t="s">
        <v>215</v>
      </c>
      <c r="H797" s="5">
        <f t="shared" si="38"/>
        <v>-10000</v>
      </c>
      <c r="I797" s="23">
        <v>4</v>
      </c>
      <c r="K797" t="s">
        <v>11</v>
      </c>
      <c r="L797">
        <v>15</v>
      </c>
      <c r="M797" s="2">
        <v>475</v>
      </c>
    </row>
    <row r="798" spans="2:13" ht="12.75">
      <c r="B798" s="311">
        <v>2000</v>
      </c>
      <c r="C798" s="1" t="s">
        <v>11</v>
      </c>
      <c r="D798" s="1" t="s">
        <v>10</v>
      </c>
      <c r="E798" s="1" t="s">
        <v>12</v>
      </c>
      <c r="F798" s="28" t="s">
        <v>329</v>
      </c>
      <c r="G798" s="28" t="s">
        <v>217</v>
      </c>
      <c r="H798" s="5">
        <f t="shared" si="38"/>
        <v>-12000</v>
      </c>
      <c r="I798" s="23">
        <v>4</v>
      </c>
      <c r="K798" t="s">
        <v>11</v>
      </c>
      <c r="L798">
        <v>15</v>
      </c>
      <c r="M798" s="2">
        <v>475</v>
      </c>
    </row>
    <row r="799" spans="2:13" ht="12.75">
      <c r="B799" s="311">
        <v>2000</v>
      </c>
      <c r="C799" s="1" t="s">
        <v>11</v>
      </c>
      <c r="D799" s="1" t="s">
        <v>10</v>
      </c>
      <c r="E799" s="1" t="s">
        <v>12</v>
      </c>
      <c r="F799" s="28" t="s">
        <v>330</v>
      </c>
      <c r="G799" s="28" t="s">
        <v>79</v>
      </c>
      <c r="H799" s="5">
        <f t="shared" si="38"/>
        <v>-14000</v>
      </c>
      <c r="I799" s="23">
        <v>4</v>
      </c>
      <c r="K799" t="s">
        <v>11</v>
      </c>
      <c r="L799">
        <v>15</v>
      </c>
      <c r="M799" s="2">
        <v>475</v>
      </c>
    </row>
    <row r="800" spans="2:13" ht="12.75">
      <c r="B800" s="311">
        <v>2000</v>
      </c>
      <c r="C800" s="1" t="s">
        <v>11</v>
      </c>
      <c r="D800" s="1" t="s">
        <v>10</v>
      </c>
      <c r="E800" s="1" t="s">
        <v>12</v>
      </c>
      <c r="F800" s="28" t="s">
        <v>331</v>
      </c>
      <c r="G800" s="28" t="s">
        <v>235</v>
      </c>
      <c r="H800" s="5">
        <f t="shared" si="38"/>
        <v>-16000</v>
      </c>
      <c r="I800" s="23">
        <v>4</v>
      </c>
      <c r="K800" t="s">
        <v>11</v>
      </c>
      <c r="L800">
        <v>15</v>
      </c>
      <c r="M800" s="2">
        <v>475</v>
      </c>
    </row>
    <row r="801" spans="2:13" ht="12.75">
      <c r="B801" s="311">
        <v>2000</v>
      </c>
      <c r="C801" s="1" t="s">
        <v>11</v>
      </c>
      <c r="D801" s="1" t="s">
        <v>10</v>
      </c>
      <c r="E801" s="1" t="s">
        <v>12</v>
      </c>
      <c r="F801" s="28" t="s">
        <v>332</v>
      </c>
      <c r="G801" s="28" t="s">
        <v>220</v>
      </c>
      <c r="H801" s="5">
        <f t="shared" si="38"/>
        <v>-18000</v>
      </c>
      <c r="I801" s="23">
        <v>4</v>
      </c>
      <c r="K801" t="s">
        <v>11</v>
      </c>
      <c r="L801">
        <v>15</v>
      </c>
      <c r="M801" s="2">
        <v>475</v>
      </c>
    </row>
    <row r="802" spans="2:13" ht="12.75">
      <c r="B802" s="311">
        <v>3000</v>
      </c>
      <c r="C802" s="1" t="s">
        <v>11</v>
      </c>
      <c r="D802" s="1" t="s">
        <v>10</v>
      </c>
      <c r="E802" s="1" t="s">
        <v>12</v>
      </c>
      <c r="F802" s="28" t="s">
        <v>333</v>
      </c>
      <c r="G802" s="28" t="s">
        <v>222</v>
      </c>
      <c r="H802" s="5">
        <f t="shared" si="38"/>
        <v>-21000</v>
      </c>
      <c r="I802" s="23">
        <v>6</v>
      </c>
      <c r="K802" t="s">
        <v>11</v>
      </c>
      <c r="L802">
        <v>15</v>
      </c>
      <c r="M802" s="2">
        <v>475</v>
      </c>
    </row>
    <row r="803" spans="2:13" ht="12.75">
      <c r="B803" s="311">
        <v>2000</v>
      </c>
      <c r="C803" s="1" t="s">
        <v>11</v>
      </c>
      <c r="D803" s="1" t="s">
        <v>10</v>
      </c>
      <c r="E803" s="1" t="s">
        <v>12</v>
      </c>
      <c r="F803" s="28" t="s">
        <v>334</v>
      </c>
      <c r="G803" s="28" t="s">
        <v>224</v>
      </c>
      <c r="H803" s="5">
        <f t="shared" si="38"/>
        <v>-23000</v>
      </c>
      <c r="I803" s="23">
        <v>4</v>
      </c>
      <c r="K803" t="s">
        <v>11</v>
      </c>
      <c r="L803">
        <v>15</v>
      </c>
      <c r="M803" s="2">
        <v>475</v>
      </c>
    </row>
    <row r="804" spans="1:13" s="58" customFormat="1" ht="12.75">
      <c r="A804" s="12"/>
      <c r="B804" s="319">
        <f>SUM(B794:B803)</f>
        <v>23000</v>
      </c>
      <c r="C804" s="12" t="s">
        <v>11</v>
      </c>
      <c r="D804" s="12"/>
      <c r="E804" s="12"/>
      <c r="F804" s="19"/>
      <c r="G804" s="19"/>
      <c r="H804" s="55">
        <v>0</v>
      </c>
      <c r="I804" s="57">
        <f t="shared" si="40"/>
        <v>48.421052631578945</v>
      </c>
      <c r="M804" s="2">
        <v>475</v>
      </c>
    </row>
    <row r="805" spans="2:13" ht="12.75">
      <c r="B805" s="311"/>
      <c r="H805" s="5">
        <f t="shared" si="38"/>
        <v>0</v>
      </c>
      <c r="I805" s="23">
        <f t="shared" si="40"/>
        <v>0</v>
      </c>
      <c r="M805" s="2">
        <v>475</v>
      </c>
    </row>
    <row r="806" spans="2:13" ht="12.75">
      <c r="B806" s="390"/>
      <c r="H806" s="5">
        <f t="shared" si="38"/>
        <v>0</v>
      </c>
      <c r="I806" s="23">
        <f t="shared" si="40"/>
        <v>0</v>
      </c>
      <c r="M806" s="2">
        <v>475</v>
      </c>
    </row>
    <row r="807" spans="2:13" ht="12.75">
      <c r="B807" s="311">
        <v>1100</v>
      </c>
      <c r="C807" s="1" t="s">
        <v>41</v>
      </c>
      <c r="D807" s="13" t="s">
        <v>10</v>
      </c>
      <c r="E807" s="1" t="s">
        <v>376</v>
      </c>
      <c r="F807" s="28" t="s">
        <v>335</v>
      </c>
      <c r="G807" s="28" t="s">
        <v>145</v>
      </c>
      <c r="H807" s="5">
        <f t="shared" si="38"/>
        <v>-1100</v>
      </c>
      <c r="I807" s="23">
        <f t="shared" si="40"/>
        <v>2.3157894736842106</v>
      </c>
      <c r="K807" t="s">
        <v>12</v>
      </c>
      <c r="L807">
        <v>15</v>
      </c>
      <c r="M807" s="2">
        <v>475</v>
      </c>
    </row>
    <row r="808" spans="2:13" ht="12.75">
      <c r="B808" s="390">
        <v>3500</v>
      </c>
      <c r="C808" s="1" t="s">
        <v>43</v>
      </c>
      <c r="D808" s="13" t="s">
        <v>10</v>
      </c>
      <c r="E808" s="1" t="s">
        <v>376</v>
      </c>
      <c r="F808" s="28" t="s">
        <v>335</v>
      </c>
      <c r="G808" s="28" t="s">
        <v>145</v>
      </c>
      <c r="H808" s="5">
        <f t="shared" si="38"/>
        <v>-4600</v>
      </c>
      <c r="I808" s="23">
        <f t="shared" si="40"/>
        <v>7.368421052631579</v>
      </c>
      <c r="K808" t="s">
        <v>12</v>
      </c>
      <c r="L808">
        <v>15</v>
      </c>
      <c r="M808" s="2">
        <v>475</v>
      </c>
    </row>
    <row r="809" spans="2:13" ht="12.75">
      <c r="B809" s="390">
        <v>5000</v>
      </c>
      <c r="C809" s="1" t="s">
        <v>170</v>
      </c>
      <c r="D809" s="13" t="s">
        <v>10</v>
      </c>
      <c r="E809" s="1" t="s">
        <v>376</v>
      </c>
      <c r="F809" s="28" t="s">
        <v>335</v>
      </c>
      <c r="G809" s="28" t="s">
        <v>211</v>
      </c>
      <c r="H809" s="5">
        <f t="shared" si="38"/>
        <v>-9600</v>
      </c>
      <c r="I809" s="23">
        <f t="shared" si="40"/>
        <v>10.526315789473685</v>
      </c>
      <c r="K809" t="s">
        <v>12</v>
      </c>
      <c r="L809">
        <v>15</v>
      </c>
      <c r="M809" s="2">
        <v>475</v>
      </c>
    </row>
    <row r="810" spans="2:13" ht="12.75">
      <c r="B810" s="390">
        <v>2000</v>
      </c>
      <c r="C810" s="1" t="s">
        <v>178</v>
      </c>
      <c r="D810" s="13" t="s">
        <v>10</v>
      </c>
      <c r="E810" s="1" t="s">
        <v>376</v>
      </c>
      <c r="F810" s="28" t="s">
        <v>335</v>
      </c>
      <c r="G810" s="28" t="s">
        <v>211</v>
      </c>
      <c r="H810" s="5">
        <f t="shared" si="38"/>
        <v>-11600</v>
      </c>
      <c r="I810" s="23">
        <f t="shared" si="40"/>
        <v>4.2105263157894735</v>
      </c>
      <c r="K810" t="s">
        <v>12</v>
      </c>
      <c r="L810">
        <v>15</v>
      </c>
      <c r="M810" s="2">
        <v>475</v>
      </c>
    </row>
    <row r="811" spans="2:13" ht="12.75">
      <c r="B811" s="311">
        <v>2000</v>
      </c>
      <c r="C811" s="1" t="s">
        <v>179</v>
      </c>
      <c r="D811" s="13" t="s">
        <v>10</v>
      </c>
      <c r="E811" s="1" t="s">
        <v>376</v>
      </c>
      <c r="F811" s="28" t="s">
        <v>335</v>
      </c>
      <c r="G811" s="28" t="s">
        <v>211</v>
      </c>
      <c r="H811" s="5">
        <f t="shared" si="38"/>
        <v>-13600</v>
      </c>
      <c r="I811" s="23">
        <f t="shared" si="40"/>
        <v>4.2105263157894735</v>
      </c>
      <c r="K811" t="s">
        <v>12</v>
      </c>
      <c r="L811">
        <v>15</v>
      </c>
      <c r="M811" s="2">
        <v>475</v>
      </c>
    </row>
    <row r="812" spans="2:13" ht="12.75">
      <c r="B812" s="311">
        <v>2000</v>
      </c>
      <c r="C812" s="1" t="s">
        <v>336</v>
      </c>
      <c r="D812" s="13" t="s">
        <v>10</v>
      </c>
      <c r="E812" s="1" t="s">
        <v>376</v>
      </c>
      <c r="F812" s="28" t="s">
        <v>335</v>
      </c>
      <c r="G812" s="28" t="s">
        <v>213</v>
      </c>
      <c r="H812" s="5">
        <f t="shared" si="38"/>
        <v>-15600</v>
      </c>
      <c r="I812" s="23">
        <f t="shared" si="40"/>
        <v>4.2105263157894735</v>
      </c>
      <c r="K812" t="s">
        <v>12</v>
      </c>
      <c r="L812">
        <v>15</v>
      </c>
      <c r="M812" s="2">
        <v>475</v>
      </c>
    </row>
    <row r="813" spans="2:13" ht="12.75">
      <c r="B813" s="311">
        <v>2000</v>
      </c>
      <c r="C813" s="1" t="s">
        <v>337</v>
      </c>
      <c r="D813" s="13" t="s">
        <v>10</v>
      </c>
      <c r="E813" s="1" t="s">
        <v>376</v>
      </c>
      <c r="F813" s="28" t="s">
        <v>335</v>
      </c>
      <c r="G813" s="28" t="s">
        <v>213</v>
      </c>
      <c r="H813" s="5">
        <f t="shared" si="38"/>
        <v>-17600</v>
      </c>
      <c r="I813" s="23">
        <f t="shared" si="40"/>
        <v>4.2105263157894735</v>
      </c>
      <c r="K813" t="s">
        <v>12</v>
      </c>
      <c r="L813">
        <v>15</v>
      </c>
      <c r="M813" s="2">
        <v>475</v>
      </c>
    </row>
    <row r="814" spans="2:13" ht="12.75">
      <c r="B814" s="311">
        <v>2000</v>
      </c>
      <c r="C814" s="1" t="s">
        <v>176</v>
      </c>
      <c r="D814" s="13" t="s">
        <v>10</v>
      </c>
      <c r="E814" s="1" t="s">
        <v>376</v>
      </c>
      <c r="F814" s="28" t="s">
        <v>335</v>
      </c>
      <c r="G814" s="28" t="s">
        <v>215</v>
      </c>
      <c r="H814" s="5">
        <f t="shared" si="38"/>
        <v>-19600</v>
      </c>
      <c r="I814" s="23">
        <f t="shared" si="40"/>
        <v>4.2105263157894735</v>
      </c>
      <c r="K814" t="s">
        <v>12</v>
      </c>
      <c r="L814">
        <v>15</v>
      </c>
      <c r="M814" s="2">
        <v>475</v>
      </c>
    </row>
    <row r="815" spans="2:13" ht="12.75">
      <c r="B815" s="311">
        <v>2000</v>
      </c>
      <c r="C815" s="1" t="s">
        <v>177</v>
      </c>
      <c r="D815" s="13" t="s">
        <v>10</v>
      </c>
      <c r="E815" s="1" t="s">
        <v>376</v>
      </c>
      <c r="F815" s="28" t="s">
        <v>335</v>
      </c>
      <c r="G815" s="28" t="s">
        <v>215</v>
      </c>
      <c r="H815" s="5">
        <f t="shared" si="38"/>
        <v>-21600</v>
      </c>
      <c r="I815" s="23">
        <f t="shared" si="40"/>
        <v>4.2105263157894735</v>
      </c>
      <c r="K815" t="s">
        <v>12</v>
      </c>
      <c r="L815">
        <v>15</v>
      </c>
      <c r="M815" s="2">
        <v>475</v>
      </c>
    </row>
    <row r="816" spans="2:13" ht="12.75">
      <c r="B816" s="311">
        <v>5000</v>
      </c>
      <c r="C816" s="1" t="s">
        <v>180</v>
      </c>
      <c r="D816" s="13" t="s">
        <v>10</v>
      </c>
      <c r="E816" s="1" t="s">
        <v>376</v>
      </c>
      <c r="F816" s="28" t="s">
        <v>335</v>
      </c>
      <c r="G816" s="28" t="s">
        <v>224</v>
      </c>
      <c r="H816" s="5">
        <f t="shared" si="38"/>
        <v>-26600</v>
      </c>
      <c r="I816" s="23">
        <f t="shared" si="40"/>
        <v>10.526315789473685</v>
      </c>
      <c r="K816" t="s">
        <v>12</v>
      </c>
      <c r="L816">
        <v>15</v>
      </c>
      <c r="M816" s="2">
        <v>475</v>
      </c>
    </row>
    <row r="817" spans="2:13" ht="12.75">
      <c r="B817" s="311">
        <v>3500</v>
      </c>
      <c r="C817" s="1" t="s">
        <v>181</v>
      </c>
      <c r="D817" s="13" t="s">
        <v>10</v>
      </c>
      <c r="E817" s="1" t="s">
        <v>376</v>
      </c>
      <c r="F817" s="28" t="s">
        <v>335</v>
      </c>
      <c r="G817" s="28" t="s">
        <v>224</v>
      </c>
      <c r="H817" s="5">
        <f t="shared" si="38"/>
        <v>-30100</v>
      </c>
      <c r="I817" s="23">
        <f t="shared" si="40"/>
        <v>7.368421052631579</v>
      </c>
      <c r="K817" t="s">
        <v>12</v>
      </c>
      <c r="L817">
        <v>15</v>
      </c>
      <c r="M817" s="2">
        <v>475</v>
      </c>
    </row>
    <row r="818" spans="2:13" ht="12.75">
      <c r="B818" s="311">
        <v>1100</v>
      </c>
      <c r="C818" s="1" t="s">
        <v>40</v>
      </c>
      <c r="D818" s="13" t="s">
        <v>10</v>
      </c>
      <c r="E818" s="1" t="s">
        <v>376</v>
      </c>
      <c r="F818" s="28" t="s">
        <v>335</v>
      </c>
      <c r="G818" s="28" t="s">
        <v>224</v>
      </c>
      <c r="H818" s="5">
        <f t="shared" si="38"/>
        <v>-31200</v>
      </c>
      <c r="I818" s="23">
        <f t="shared" si="40"/>
        <v>2.3157894736842106</v>
      </c>
      <c r="K818" t="s">
        <v>12</v>
      </c>
      <c r="L818">
        <v>15</v>
      </c>
      <c r="M818" s="2">
        <v>475</v>
      </c>
    </row>
    <row r="819" spans="1:13" s="58" customFormat="1" ht="12.75">
      <c r="A819" s="12"/>
      <c r="B819" s="319">
        <f>SUM(B807:B818)</f>
        <v>31200</v>
      </c>
      <c r="C819" s="12" t="s">
        <v>45</v>
      </c>
      <c r="D819" s="12"/>
      <c r="E819" s="12"/>
      <c r="F819" s="19"/>
      <c r="G819" s="19"/>
      <c r="H819" s="55">
        <v>0</v>
      </c>
      <c r="I819" s="57">
        <f t="shared" si="40"/>
        <v>65.6842105263158</v>
      </c>
      <c r="M819" s="2">
        <v>475</v>
      </c>
    </row>
    <row r="820" spans="2:13" ht="12.75">
      <c r="B820" s="311"/>
      <c r="H820" s="5">
        <f aca="true" t="shared" si="41" ref="H820:H865">H819-B820</f>
        <v>0</v>
      </c>
      <c r="I820" s="23">
        <f t="shared" si="40"/>
        <v>0</v>
      </c>
      <c r="M820" s="2">
        <v>475</v>
      </c>
    </row>
    <row r="821" spans="2:13" ht="12.75">
      <c r="B821" s="311"/>
      <c r="H821" s="5">
        <f t="shared" si="41"/>
        <v>0</v>
      </c>
      <c r="I821" s="23">
        <f t="shared" si="40"/>
        <v>0</v>
      </c>
      <c r="M821" s="2">
        <v>475</v>
      </c>
    </row>
    <row r="822" spans="2:13" ht="12.75">
      <c r="B822" s="311">
        <v>1200</v>
      </c>
      <c r="C822" s="1" t="s">
        <v>46</v>
      </c>
      <c r="D822" s="13" t="s">
        <v>10</v>
      </c>
      <c r="E822" s="1" t="s">
        <v>271</v>
      </c>
      <c r="F822" s="28" t="s">
        <v>335</v>
      </c>
      <c r="G822" s="28" t="s">
        <v>145</v>
      </c>
      <c r="H822" s="5">
        <f t="shared" si="41"/>
        <v>-1200</v>
      </c>
      <c r="I822" s="23">
        <f t="shared" si="40"/>
        <v>2.526315789473684</v>
      </c>
      <c r="K822" t="s">
        <v>12</v>
      </c>
      <c r="L822">
        <v>15</v>
      </c>
      <c r="M822" s="2">
        <v>475</v>
      </c>
    </row>
    <row r="823" spans="2:13" ht="12.75">
      <c r="B823" s="311">
        <v>1200</v>
      </c>
      <c r="C823" s="1" t="s">
        <v>46</v>
      </c>
      <c r="D823" s="13" t="s">
        <v>10</v>
      </c>
      <c r="E823" s="1" t="s">
        <v>271</v>
      </c>
      <c r="F823" s="28" t="s">
        <v>335</v>
      </c>
      <c r="G823" s="28" t="s">
        <v>211</v>
      </c>
      <c r="H823" s="5">
        <f t="shared" si="41"/>
        <v>-2400</v>
      </c>
      <c r="I823" s="23">
        <f t="shared" si="40"/>
        <v>2.526315789473684</v>
      </c>
      <c r="K823" t="s">
        <v>12</v>
      </c>
      <c r="L823">
        <v>15</v>
      </c>
      <c r="M823" s="2">
        <v>475</v>
      </c>
    </row>
    <row r="824" spans="2:13" ht="12.75">
      <c r="B824" s="311">
        <v>1200</v>
      </c>
      <c r="C824" s="1" t="s">
        <v>46</v>
      </c>
      <c r="D824" s="13" t="s">
        <v>10</v>
      </c>
      <c r="E824" s="1" t="s">
        <v>271</v>
      </c>
      <c r="F824" s="28" t="s">
        <v>335</v>
      </c>
      <c r="G824" s="28" t="s">
        <v>213</v>
      </c>
      <c r="H824" s="5">
        <f t="shared" si="41"/>
        <v>-3600</v>
      </c>
      <c r="I824" s="23">
        <f t="shared" si="40"/>
        <v>2.526315789473684</v>
      </c>
      <c r="K824" t="s">
        <v>12</v>
      </c>
      <c r="L824">
        <v>15</v>
      </c>
      <c r="M824" s="2">
        <v>475</v>
      </c>
    </row>
    <row r="825" spans="2:13" ht="12.75">
      <c r="B825" s="311">
        <v>1200</v>
      </c>
      <c r="C825" s="1" t="s">
        <v>46</v>
      </c>
      <c r="D825" s="13" t="s">
        <v>10</v>
      </c>
      <c r="E825" s="1" t="s">
        <v>271</v>
      </c>
      <c r="F825" s="28" t="s">
        <v>335</v>
      </c>
      <c r="G825" s="28" t="s">
        <v>215</v>
      </c>
      <c r="H825" s="5">
        <f t="shared" si="41"/>
        <v>-4800</v>
      </c>
      <c r="I825" s="23">
        <f t="shared" si="40"/>
        <v>2.526315789473684</v>
      </c>
      <c r="K825" t="s">
        <v>12</v>
      </c>
      <c r="L825">
        <v>15</v>
      </c>
      <c r="M825" s="2">
        <v>475</v>
      </c>
    </row>
    <row r="826" spans="2:13" ht="12.75">
      <c r="B826" s="311">
        <v>1200</v>
      </c>
      <c r="C826" s="1" t="s">
        <v>46</v>
      </c>
      <c r="D826" s="13" t="s">
        <v>10</v>
      </c>
      <c r="E826" s="1" t="s">
        <v>271</v>
      </c>
      <c r="F826" s="28" t="s">
        <v>335</v>
      </c>
      <c r="G826" s="28" t="s">
        <v>217</v>
      </c>
      <c r="H826" s="5">
        <f t="shared" si="41"/>
        <v>-6000</v>
      </c>
      <c r="I826" s="23">
        <f aca="true" t="shared" si="42" ref="I826:I866">+B826/M826</f>
        <v>2.526315789473684</v>
      </c>
      <c r="K826" t="s">
        <v>12</v>
      </c>
      <c r="L826">
        <v>15</v>
      </c>
      <c r="M826" s="2">
        <v>475</v>
      </c>
    </row>
    <row r="827" spans="2:13" ht="12.75">
      <c r="B827" s="311">
        <v>1200</v>
      </c>
      <c r="C827" s="1" t="s">
        <v>46</v>
      </c>
      <c r="D827" s="13" t="s">
        <v>10</v>
      </c>
      <c r="E827" s="1" t="s">
        <v>271</v>
      </c>
      <c r="F827" s="28" t="s">
        <v>335</v>
      </c>
      <c r="G827" s="28" t="s">
        <v>79</v>
      </c>
      <c r="H827" s="5">
        <f t="shared" si="41"/>
        <v>-7200</v>
      </c>
      <c r="I827" s="23">
        <f t="shared" si="42"/>
        <v>2.526315789473684</v>
      </c>
      <c r="K827" t="s">
        <v>12</v>
      </c>
      <c r="L827">
        <v>15</v>
      </c>
      <c r="M827" s="2">
        <v>475</v>
      </c>
    </row>
    <row r="828" spans="2:13" ht="12.75">
      <c r="B828" s="311">
        <v>1200</v>
      </c>
      <c r="C828" s="1" t="s">
        <v>46</v>
      </c>
      <c r="D828" s="13" t="s">
        <v>10</v>
      </c>
      <c r="E828" s="1" t="s">
        <v>271</v>
      </c>
      <c r="F828" s="28" t="s">
        <v>335</v>
      </c>
      <c r="G828" s="28" t="s">
        <v>235</v>
      </c>
      <c r="H828" s="5">
        <f t="shared" si="41"/>
        <v>-8400</v>
      </c>
      <c r="I828" s="23">
        <f t="shared" si="42"/>
        <v>2.526315789473684</v>
      </c>
      <c r="K828" t="s">
        <v>12</v>
      </c>
      <c r="L828">
        <v>15</v>
      </c>
      <c r="M828" s="2">
        <v>475</v>
      </c>
    </row>
    <row r="829" spans="2:13" ht="12.75">
      <c r="B829" s="311">
        <v>1200</v>
      </c>
      <c r="C829" s="1" t="s">
        <v>46</v>
      </c>
      <c r="D829" s="13" t="s">
        <v>10</v>
      </c>
      <c r="E829" s="1" t="s">
        <v>271</v>
      </c>
      <c r="F829" s="28" t="s">
        <v>335</v>
      </c>
      <c r="G829" s="28" t="s">
        <v>220</v>
      </c>
      <c r="H829" s="5">
        <f t="shared" si="41"/>
        <v>-9600</v>
      </c>
      <c r="I829" s="23">
        <f t="shared" si="42"/>
        <v>2.526315789473684</v>
      </c>
      <c r="K829" t="s">
        <v>12</v>
      </c>
      <c r="L829">
        <v>15</v>
      </c>
      <c r="M829" s="2">
        <v>475</v>
      </c>
    </row>
    <row r="830" spans="2:13" ht="12.75">
      <c r="B830" s="311">
        <v>1200</v>
      </c>
      <c r="C830" s="1" t="s">
        <v>46</v>
      </c>
      <c r="D830" s="13" t="s">
        <v>10</v>
      </c>
      <c r="E830" s="1" t="s">
        <v>271</v>
      </c>
      <c r="F830" s="28" t="s">
        <v>335</v>
      </c>
      <c r="G830" s="28" t="s">
        <v>222</v>
      </c>
      <c r="H830" s="5">
        <f t="shared" si="41"/>
        <v>-10800</v>
      </c>
      <c r="I830" s="23">
        <f t="shared" si="42"/>
        <v>2.526315789473684</v>
      </c>
      <c r="K830" t="s">
        <v>12</v>
      </c>
      <c r="L830">
        <v>15</v>
      </c>
      <c r="M830" s="2">
        <v>475</v>
      </c>
    </row>
    <row r="831" spans="2:13" ht="12.75">
      <c r="B831" s="311">
        <v>1200</v>
      </c>
      <c r="C831" s="1" t="s">
        <v>46</v>
      </c>
      <c r="D831" s="13" t="s">
        <v>10</v>
      </c>
      <c r="E831" s="1" t="s">
        <v>271</v>
      </c>
      <c r="F831" s="28" t="s">
        <v>335</v>
      </c>
      <c r="G831" s="28" t="s">
        <v>224</v>
      </c>
      <c r="H831" s="5">
        <f t="shared" si="41"/>
        <v>-12000</v>
      </c>
      <c r="I831" s="23">
        <f t="shared" si="42"/>
        <v>2.526315789473684</v>
      </c>
      <c r="K831" t="s">
        <v>12</v>
      </c>
      <c r="L831">
        <v>15</v>
      </c>
      <c r="M831" s="2">
        <v>475</v>
      </c>
    </row>
    <row r="832" spans="1:13" s="58" customFormat="1" ht="12.75">
      <c r="A832" s="12"/>
      <c r="B832" s="319">
        <f>SUM(B822:B831)</f>
        <v>12000</v>
      </c>
      <c r="C832" s="12"/>
      <c r="D832" s="12"/>
      <c r="E832" s="12" t="s">
        <v>271</v>
      </c>
      <c r="F832" s="19"/>
      <c r="G832" s="19"/>
      <c r="H832" s="55">
        <v>0</v>
      </c>
      <c r="I832" s="57">
        <f t="shared" si="42"/>
        <v>25.263157894736842</v>
      </c>
      <c r="M832" s="2">
        <v>475</v>
      </c>
    </row>
    <row r="833" spans="2:13" ht="12.75">
      <c r="B833" s="311"/>
      <c r="H833" s="5">
        <f t="shared" si="41"/>
        <v>0</v>
      </c>
      <c r="I833" s="23">
        <f t="shared" si="42"/>
        <v>0</v>
      </c>
      <c r="M833" s="2">
        <v>475</v>
      </c>
    </row>
    <row r="834" spans="2:13" ht="12.75">
      <c r="B834" s="311"/>
      <c r="H834" s="5">
        <f t="shared" si="41"/>
        <v>0</v>
      </c>
      <c r="I834" s="23">
        <f t="shared" si="42"/>
        <v>0</v>
      </c>
      <c r="M834" s="2">
        <v>475</v>
      </c>
    </row>
    <row r="835" spans="2:13" ht="12.75">
      <c r="B835" s="311">
        <v>5000</v>
      </c>
      <c r="C835" s="1" t="s">
        <v>47</v>
      </c>
      <c r="D835" s="13" t="s">
        <v>10</v>
      </c>
      <c r="E835" s="1" t="s">
        <v>376</v>
      </c>
      <c r="F835" s="28" t="s">
        <v>338</v>
      </c>
      <c r="G835" s="28" t="s">
        <v>211</v>
      </c>
      <c r="H835" s="5">
        <f t="shared" si="41"/>
        <v>-5000</v>
      </c>
      <c r="I835" s="23">
        <f t="shared" si="42"/>
        <v>10.526315789473685</v>
      </c>
      <c r="K835" t="s">
        <v>12</v>
      </c>
      <c r="L835">
        <v>15</v>
      </c>
      <c r="M835" s="2">
        <v>475</v>
      </c>
    </row>
    <row r="836" spans="2:13" ht="12.75">
      <c r="B836" s="311">
        <v>5000</v>
      </c>
      <c r="C836" s="1" t="s">
        <v>47</v>
      </c>
      <c r="D836" s="13" t="s">
        <v>10</v>
      </c>
      <c r="E836" s="1" t="s">
        <v>376</v>
      </c>
      <c r="F836" s="28" t="s">
        <v>338</v>
      </c>
      <c r="G836" s="28" t="s">
        <v>213</v>
      </c>
      <c r="H836" s="5">
        <f t="shared" si="41"/>
        <v>-10000</v>
      </c>
      <c r="I836" s="23">
        <f t="shared" si="42"/>
        <v>10.526315789473685</v>
      </c>
      <c r="K836" t="s">
        <v>12</v>
      </c>
      <c r="L836">
        <v>15</v>
      </c>
      <c r="M836" s="2">
        <v>475</v>
      </c>
    </row>
    <row r="837" spans="2:13" ht="12.75">
      <c r="B837" s="311">
        <v>5000</v>
      </c>
      <c r="C837" s="1" t="s">
        <v>47</v>
      </c>
      <c r="D837" s="13" t="s">
        <v>10</v>
      </c>
      <c r="E837" s="1" t="s">
        <v>376</v>
      </c>
      <c r="F837" s="28" t="s">
        <v>338</v>
      </c>
      <c r="G837" s="28" t="s">
        <v>215</v>
      </c>
      <c r="H837" s="5">
        <f t="shared" si="41"/>
        <v>-15000</v>
      </c>
      <c r="I837" s="23">
        <f t="shared" si="42"/>
        <v>10.526315789473685</v>
      </c>
      <c r="K837" t="s">
        <v>12</v>
      </c>
      <c r="L837">
        <v>15</v>
      </c>
      <c r="M837" s="2">
        <v>475</v>
      </c>
    </row>
    <row r="838" spans="2:13" ht="12.75">
      <c r="B838" s="311">
        <v>5000</v>
      </c>
      <c r="C838" s="1" t="s">
        <v>47</v>
      </c>
      <c r="D838" s="13" t="s">
        <v>10</v>
      </c>
      <c r="E838" s="1" t="s">
        <v>376</v>
      </c>
      <c r="F838" s="28" t="s">
        <v>338</v>
      </c>
      <c r="G838" s="28" t="s">
        <v>217</v>
      </c>
      <c r="H838" s="5">
        <f t="shared" si="41"/>
        <v>-20000</v>
      </c>
      <c r="I838" s="23">
        <f t="shared" si="42"/>
        <v>10.526315789473685</v>
      </c>
      <c r="K838" t="s">
        <v>12</v>
      </c>
      <c r="L838">
        <v>15</v>
      </c>
      <c r="M838" s="2">
        <v>475</v>
      </c>
    </row>
    <row r="839" spans="2:13" ht="12.75">
      <c r="B839" s="311">
        <v>5000</v>
      </c>
      <c r="C839" s="1" t="s">
        <v>47</v>
      </c>
      <c r="D839" s="13" t="s">
        <v>10</v>
      </c>
      <c r="E839" s="1" t="s">
        <v>376</v>
      </c>
      <c r="F839" s="28" t="s">
        <v>338</v>
      </c>
      <c r="G839" s="28" t="s">
        <v>79</v>
      </c>
      <c r="H839" s="5">
        <f t="shared" si="41"/>
        <v>-25000</v>
      </c>
      <c r="I839" s="23">
        <f t="shared" si="42"/>
        <v>10.526315789473685</v>
      </c>
      <c r="K839" t="s">
        <v>12</v>
      </c>
      <c r="L839">
        <v>15</v>
      </c>
      <c r="M839" s="2">
        <v>475</v>
      </c>
    </row>
    <row r="840" spans="2:13" ht="12.75">
      <c r="B840" s="311">
        <v>5000</v>
      </c>
      <c r="C840" s="1" t="s">
        <v>47</v>
      </c>
      <c r="D840" s="13" t="s">
        <v>10</v>
      </c>
      <c r="E840" s="1" t="s">
        <v>376</v>
      </c>
      <c r="F840" s="28" t="s">
        <v>338</v>
      </c>
      <c r="G840" s="28" t="s">
        <v>235</v>
      </c>
      <c r="H840" s="5">
        <f t="shared" si="41"/>
        <v>-30000</v>
      </c>
      <c r="I840" s="23">
        <f t="shared" si="42"/>
        <v>10.526315789473685</v>
      </c>
      <c r="K840" t="s">
        <v>12</v>
      </c>
      <c r="L840">
        <v>15</v>
      </c>
      <c r="M840" s="2">
        <v>475</v>
      </c>
    </row>
    <row r="841" spans="2:13" ht="12.75">
      <c r="B841" s="311">
        <v>5000</v>
      </c>
      <c r="C841" s="1" t="s">
        <v>47</v>
      </c>
      <c r="D841" s="13" t="s">
        <v>10</v>
      </c>
      <c r="E841" s="1" t="s">
        <v>376</v>
      </c>
      <c r="F841" s="28" t="s">
        <v>338</v>
      </c>
      <c r="G841" s="28" t="s">
        <v>220</v>
      </c>
      <c r="H841" s="5">
        <f t="shared" si="41"/>
        <v>-35000</v>
      </c>
      <c r="I841" s="23">
        <f t="shared" si="42"/>
        <v>10.526315789473685</v>
      </c>
      <c r="K841" t="s">
        <v>12</v>
      </c>
      <c r="L841">
        <v>15</v>
      </c>
      <c r="M841" s="2">
        <v>475</v>
      </c>
    </row>
    <row r="842" spans="2:13" ht="12.75">
      <c r="B842" s="311">
        <v>5000</v>
      </c>
      <c r="C842" s="1" t="s">
        <v>47</v>
      </c>
      <c r="D842" s="13" t="s">
        <v>10</v>
      </c>
      <c r="E842" s="1" t="s">
        <v>376</v>
      </c>
      <c r="F842" s="28" t="s">
        <v>338</v>
      </c>
      <c r="G842" s="28" t="s">
        <v>222</v>
      </c>
      <c r="H842" s="5">
        <f t="shared" si="41"/>
        <v>-40000</v>
      </c>
      <c r="I842" s="23">
        <f t="shared" si="42"/>
        <v>10.526315789473685</v>
      </c>
      <c r="K842" t="s">
        <v>12</v>
      </c>
      <c r="L842">
        <v>15</v>
      </c>
      <c r="M842" s="2">
        <v>475</v>
      </c>
    </row>
    <row r="843" spans="2:13" ht="12.75">
      <c r="B843" s="311">
        <v>5000</v>
      </c>
      <c r="C843" s="1" t="s">
        <v>47</v>
      </c>
      <c r="D843" s="13" t="s">
        <v>10</v>
      </c>
      <c r="E843" s="1" t="s">
        <v>376</v>
      </c>
      <c r="F843" s="28" t="s">
        <v>338</v>
      </c>
      <c r="G843" s="28" t="s">
        <v>224</v>
      </c>
      <c r="H843" s="5">
        <f t="shared" si="41"/>
        <v>-45000</v>
      </c>
      <c r="I843" s="23">
        <f t="shared" si="42"/>
        <v>10.526315789473685</v>
      </c>
      <c r="K843" t="s">
        <v>12</v>
      </c>
      <c r="L843">
        <v>15</v>
      </c>
      <c r="M843" s="2">
        <v>475</v>
      </c>
    </row>
    <row r="844" spans="1:13" s="58" customFormat="1" ht="12.75">
      <c r="A844" s="12"/>
      <c r="B844" s="319">
        <f>SUM(B835:B843)</f>
        <v>45000</v>
      </c>
      <c r="C844" s="12" t="s">
        <v>47</v>
      </c>
      <c r="D844" s="12"/>
      <c r="E844" s="12"/>
      <c r="F844" s="19"/>
      <c r="G844" s="19"/>
      <c r="H844" s="55">
        <v>0</v>
      </c>
      <c r="I844" s="57">
        <f t="shared" si="42"/>
        <v>94.73684210526316</v>
      </c>
      <c r="M844" s="2">
        <v>475</v>
      </c>
    </row>
    <row r="845" spans="2:13" ht="12.75">
      <c r="B845" s="311"/>
      <c r="H845" s="5">
        <f t="shared" si="41"/>
        <v>0</v>
      </c>
      <c r="I845" s="23">
        <f t="shared" si="42"/>
        <v>0</v>
      </c>
      <c r="M845" s="2">
        <v>475</v>
      </c>
    </row>
    <row r="846" spans="2:13" ht="12.75">
      <c r="B846" s="311"/>
      <c r="H846" s="5">
        <f t="shared" si="41"/>
        <v>0</v>
      </c>
      <c r="I846" s="23">
        <f t="shared" si="42"/>
        <v>0</v>
      </c>
      <c r="M846" s="2">
        <v>475</v>
      </c>
    </row>
    <row r="847" spans="2:13" ht="12.75">
      <c r="B847" s="311">
        <v>2000</v>
      </c>
      <c r="C847" s="1" t="s">
        <v>49</v>
      </c>
      <c r="D847" s="13" t="s">
        <v>10</v>
      </c>
      <c r="E847" s="1" t="s">
        <v>376</v>
      </c>
      <c r="F847" s="28" t="s">
        <v>335</v>
      </c>
      <c r="G847" s="28" t="s">
        <v>145</v>
      </c>
      <c r="H847" s="5">
        <f t="shared" si="41"/>
        <v>-2000</v>
      </c>
      <c r="I847" s="23">
        <f t="shared" si="42"/>
        <v>4.2105263157894735</v>
      </c>
      <c r="K847" t="s">
        <v>12</v>
      </c>
      <c r="L847">
        <v>15</v>
      </c>
      <c r="M847" s="2">
        <v>475</v>
      </c>
    </row>
    <row r="848" spans="2:13" ht="12.75">
      <c r="B848" s="311">
        <v>2000</v>
      </c>
      <c r="C848" s="1" t="s">
        <v>49</v>
      </c>
      <c r="D848" s="13" t="s">
        <v>10</v>
      </c>
      <c r="E848" s="1" t="s">
        <v>376</v>
      </c>
      <c r="F848" s="28" t="s">
        <v>335</v>
      </c>
      <c r="G848" s="28" t="s">
        <v>211</v>
      </c>
      <c r="H848" s="5">
        <f t="shared" si="41"/>
        <v>-4000</v>
      </c>
      <c r="I848" s="23">
        <f t="shared" si="42"/>
        <v>4.2105263157894735</v>
      </c>
      <c r="K848" t="s">
        <v>12</v>
      </c>
      <c r="L848">
        <v>15</v>
      </c>
      <c r="M848" s="2">
        <v>475</v>
      </c>
    </row>
    <row r="849" spans="2:13" ht="12.75">
      <c r="B849" s="311">
        <v>2000</v>
      </c>
      <c r="C849" s="1" t="s">
        <v>49</v>
      </c>
      <c r="D849" s="13" t="s">
        <v>10</v>
      </c>
      <c r="E849" s="1" t="s">
        <v>376</v>
      </c>
      <c r="F849" s="28" t="s">
        <v>335</v>
      </c>
      <c r="G849" s="28" t="s">
        <v>213</v>
      </c>
      <c r="H849" s="5">
        <f t="shared" si="41"/>
        <v>-6000</v>
      </c>
      <c r="I849" s="23">
        <f t="shared" si="42"/>
        <v>4.2105263157894735</v>
      </c>
      <c r="K849" t="s">
        <v>12</v>
      </c>
      <c r="L849">
        <v>15</v>
      </c>
      <c r="M849" s="2">
        <v>475</v>
      </c>
    </row>
    <row r="850" spans="2:13" ht="12.75">
      <c r="B850" s="311">
        <v>2000</v>
      </c>
      <c r="C850" s="1" t="s">
        <v>49</v>
      </c>
      <c r="D850" s="13" t="s">
        <v>10</v>
      </c>
      <c r="E850" s="1" t="s">
        <v>376</v>
      </c>
      <c r="F850" s="28" t="s">
        <v>335</v>
      </c>
      <c r="G850" s="28" t="s">
        <v>215</v>
      </c>
      <c r="H850" s="5">
        <f t="shared" si="41"/>
        <v>-8000</v>
      </c>
      <c r="I850" s="23">
        <f t="shared" si="42"/>
        <v>4.2105263157894735</v>
      </c>
      <c r="K850" t="s">
        <v>12</v>
      </c>
      <c r="L850">
        <v>15</v>
      </c>
      <c r="M850" s="2">
        <v>475</v>
      </c>
    </row>
    <row r="851" spans="2:13" ht="12.75">
      <c r="B851" s="311">
        <v>2000</v>
      </c>
      <c r="C851" s="1" t="s">
        <v>49</v>
      </c>
      <c r="D851" s="13" t="s">
        <v>10</v>
      </c>
      <c r="E851" s="1" t="s">
        <v>376</v>
      </c>
      <c r="F851" s="28" t="s">
        <v>335</v>
      </c>
      <c r="G851" s="28" t="s">
        <v>217</v>
      </c>
      <c r="H851" s="5">
        <f t="shared" si="41"/>
        <v>-10000</v>
      </c>
      <c r="I851" s="23">
        <f t="shared" si="42"/>
        <v>4.2105263157894735</v>
      </c>
      <c r="K851" t="s">
        <v>12</v>
      </c>
      <c r="L851">
        <v>15</v>
      </c>
      <c r="M851" s="2">
        <v>475</v>
      </c>
    </row>
    <row r="852" spans="2:13" ht="12.75">
      <c r="B852" s="311">
        <v>2000</v>
      </c>
      <c r="C852" s="1" t="s">
        <v>49</v>
      </c>
      <c r="D852" s="13" t="s">
        <v>10</v>
      </c>
      <c r="E852" s="1" t="s">
        <v>376</v>
      </c>
      <c r="F852" s="28" t="s">
        <v>335</v>
      </c>
      <c r="G852" s="28" t="s">
        <v>79</v>
      </c>
      <c r="H852" s="5">
        <f t="shared" si="41"/>
        <v>-12000</v>
      </c>
      <c r="I852" s="23">
        <f t="shared" si="42"/>
        <v>4.2105263157894735</v>
      </c>
      <c r="K852" t="s">
        <v>12</v>
      </c>
      <c r="L852">
        <v>15</v>
      </c>
      <c r="M852" s="2">
        <v>475</v>
      </c>
    </row>
    <row r="853" spans="2:13" ht="12.75">
      <c r="B853" s="311">
        <v>2000</v>
      </c>
      <c r="C853" s="1" t="s">
        <v>49</v>
      </c>
      <c r="D853" s="13" t="s">
        <v>10</v>
      </c>
      <c r="E853" s="1" t="s">
        <v>376</v>
      </c>
      <c r="F853" s="28" t="s">
        <v>335</v>
      </c>
      <c r="G853" s="28" t="s">
        <v>235</v>
      </c>
      <c r="H853" s="5">
        <f t="shared" si="41"/>
        <v>-14000</v>
      </c>
      <c r="I853" s="23">
        <f t="shared" si="42"/>
        <v>4.2105263157894735</v>
      </c>
      <c r="K853" t="s">
        <v>12</v>
      </c>
      <c r="L853">
        <v>15</v>
      </c>
      <c r="M853" s="2">
        <v>475</v>
      </c>
    </row>
    <row r="854" spans="2:13" ht="12.75">
      <c r="B854" s="311">
        <v>2000</v>
      </c>
      <c r="C854" s="1" t="s">
        <v>49</v>
      </c>
      <c r="D854" s="13" t="s">
        <v>10</v>
      </c>
      <c r="E854" s="1" t="s">
        <v>376</v>
      </c>
      <c r="F854" s="28" t="s">
        <v>335</v>
      </c>
      <c r="G854" s="28" t="s">
        <v>220</v>
      </c>
      <c r="H854" s="5">
        <f t="shared" si="41"/>
        <v>-16000</v>
      </c>
      <c r="I854" s="23">
        <f t="shared" si="42"/>
        <v>4.2105263157894735</v>
      </c>
      <c r="K854" t="s">
        <v>12</v>
      </c>
      <c r="L854">
        <v>15</v>
      </c>
      <c r="M854" s="2">
        <v>475</v>
      </c>
    </row>
    <row r="855" spans="2:13" ht="12.75">
      <c r="B855" s="311">
        <v>2000</v>
      </c>
      <c r="C855" s="1" t="s">
        <v>49</v>
      </c>
      <c r="D855" s="13" t="s">
        <v>10</v>
      </c>
      <c r="E855" s="1" t="s">
        <v>376</v>
      </c>
      <c r="F855" s="28" t="s">
        <v>335</v>
      </c>
      <c r="G855" s="28" t="s">
        <v>222</v>
      </c>
      <c r="H855" s="5">
        <f t="shared" si="41"/>
        <v>-18000</v>
      </c>
      <c r="I855" s="23">
        <f t="shared" si="42"/>
        <v>4.2105263157894735</v>
      </c>
      <c r="K855" t="s">
        <v>12</v>
      </c>
      <c r="L855">
        <v>15</v>
      </c>
      <c r="M855" s="2">
        <v>475</v>
      </c>
    </row>
    <row r="856" spans="2:13" ht="12.75">
      <c r="B856" s="311">
        <v>2000</v>
      </c>
      <c r="C856" s="1" t="s">
        <v>49</v>
      </c>
      <c r="D856" s="13" t="s">
        <v>10</v>
      </c>
      <c r="E856" s="1" t="s">
        <v>376</v>
      </c>
      <c r="F856" s="28" t="s">
        <v>335</v>
      </c>
      <c r="G856" s="28" t="s">
        <v>224</v>
      </c>
      <c r="H856" s="5">
        <f t="shared" si="41"/>
        <v>-20000</v>
      </c>
      <c r="I856" s="23">
        <f t="shared" si="42"/>
        <v>4.2105263157894735</v>
      </c>
      <c r="K856" t="s">
        <v>12</v>
      </c>
      <c r="L856">
        <v>15</v>
      </c>
      <c r="M856" s="2">
        <v>475</v>
      </c>
    </row>
    <row r="857" spans="1:13" s="58" customFormat="1" ht="12.75">
      <c r="A857" s="12"/>
      <c r="B857" s="319">
        <f>SUM(B847:B856)</f>
        <v>20000</v>
      </c>
      <c r="C857" s="12" t="s">
        <v>49</v>
      </c>
      <c r="D857" s="12"/>
      <c r="E857" s="12"/>
      <c r="F857" s="19"/>
      <c r="G857" s="19"/>
      <c r="H857" s="55">
        <v>0</v>
      </c>
      <c r="I857" s="57">
        <f t="shared" si="42"/>
        <v>42.10526315789474</v>
      </c>
      <c r="M857" s="2">
        <v>475</v>
      </c>
    </row>
    <row r="858" spans="2:13" ht="12.75">
      <c r="B858" s="311"/>
      <c r="H858" s="5">
        <f t="shared" si="41"/>
        <v>0</v>
      </c>
      <c r="I858" s="23">
        <f t="shared" si="42"/>
        <v>0</v>
      </c>
      <c r="M858" s="2">
        <v>475</v>
      </c>
    </row>
    <row r="859" spans="2:13" ht="12.75">
      <c r="B859" s="311"/>
      <c r="H859" s="5">
        <f t="shared" si="41"/>
        <v>0</v>
      </c>
      <c r="I859" s="23">
        <f t="shared" si="42"/>
        <v>0</v>
      </c>
      <c r="M859" s="2">
        <v>475</v>
      </c>
    </row>
    <row r="860" spans="2:13" ht="12.75">
      <c r="B860" s="311">
        <v>1000</v>
      </c>
      <c r="C860" s="35" t="s">
        <v>374</v>
      </c>
      <c r="D860" s="13" t="s">
        <v>10</v>
      </c>
      <c r="E860" s="1" t="s">
        <v>274</v>
      </c>
      <c r="F860" s="28" t="s">
        <v>335</v>
      </c>
      <c r="G860" s="28" t="s">
        <v>211</v>
      </c>
      <c r="H860" s="5">
        <f t="shared" si="41"/>
        <v>-1000</v>
      </c>
      <c r="I860" s="23">
        <f t="shared" si="42"/>
        <v>2.1052631578947367</v>
      </c>
      <c r="K860" t="s">
        <v>12</v>
      </c>
      <c r="L860">
        <v>15</v>
      </c>
      <c r="M860" s="2">
        <v>475</v>
      </c>
    </row>
    <row r="861" spans="2:13" ht="12.75">
      <c r="B861" s="311">
        <v>1000</v>
      </c>
      <c r="C861" s="35" t="s">
        <v>374</v>
      </c>
      <c r="D861" s="13" t="s">
        <v>10</v>
      </c>
      <c r="E861" s="1" t="s">
        <v>274</v>
      </c>
      <c r="F861" s="28" t="s">
        <v>335</v>
      </c>
      <c r="G861" s="28" t="s">
        <v>213</v>
      </c>
      <c r="H861" s="5">
        <f t="shared" si="41"/>
        <v>-2000</v>
      </c>
      <c r="I861" s="23">
        <f t="shared" si="42"/>
        <v>2.1052631578947367</v>
      </c>
      <c r="K861" t="s">
        <v>12</v>
      </c>
      <c r="L861">
        <v>15</v>
      </c>
      <c r="M861" s="2">
        <v>475</v>
      </c>
    </row>
    <row r="862" spans="2:13" ht="12.75">
      <c r="B862" s="311">
        <v>1000</v>
      </c>
      <c r="C862" s="35" t="s">
        <v>374</v>
      </c>
      <c r="D862" s="13" t="s">
        <v>10</v>
      </c>
      <c r="E862" s="1" t="s">
        <v>274</v>
      </c>
      <c r="F862" s="28" t="s">
        <v>335</v>
      </c>
      <c r="G862" s="28" t="s">
        <v>215</v>
      </c>
      <c r="H862" s="5">
        <f t="shared" si="41"/>
        <v>-3000</v>
      </c>
      <c r="I862" s="23">
        <f t="shared" si="42"/>
        <v>2.1052631578947367</v>
      </c>
      <c r="K862" t="s">
        <v>12</v>
      </c>
      <c r="L862">
        <v>15</v>
      </c>
      <c r="M862" s="2">
        <v>475</v>
      </c>
    </row>
    <row r="863" spans="2:13" ht="12.75">
      <c r="B863" s="311">
        <v>1000</v>
      </c>
      <c r="C863" s="35" t="s">
        <v>374</v>
      </c>
      <c r="D863" s="13" t="s">
        <v>10</v>
      </c>
      <c r="E863" s="1" t="s">
        <v>274</v>
      </c>
      <c r="F863" s="28" t="s">
        <v>335</v>
      </c>
      <c r="G863" s="28" t="s">
        <v>217</v>
      </c>
      <c r="H863" s="5">
        <f t="shared" si="41"/>
        <v>-4000</v>
      </c>
      <c r="I863" s="23">
        <f t="shared" si="42"/>
        <v>2.1052631578947367</v>
      </c>
      <c r="K863" t="s">
        <v>12</v>
      </c>
      <c r="L863">
        <v>15</v>
      </c>
      <c r="M863" s="2">
        <v>475</v>
      </c>
    </row>
    <row r="864" spans="2:13" ht="12.75">
      <c r="B864" s="311">
        <v>1000</v>
      </c>
      <c r="C864" s="35" t="s">
        <v>374</v>
      </c>
      <c r="D864" s="13" t="s">
        <v>10</v>
      </c>
      <c r="E864" s="1" t="s">
        <v>274</v>
      </c>
      <c r="F864" s="28" t="s">
        <v>335</v>
      </c>
      <c r="G864" s="28" t="s">
        <v>79</v>
      </c>
      <c r="H864" s="5">
        <f t="shared" si="41"/>
        <v>-5000</v>
      </c>
      <c r="I864" s="23">
        <f t="shared" si="42"/>
        <v>2.1052631578947367</v>
      </c>
      <c r="K864" t="s">
        <v>12</v>
      </c>
      <c r="L864">
        <v>15</v>
      </c>
      <c r="M864" s="2">
        <v>475</v>
      </c>
    </row>
    <row r="865" spans="2:13" ht="12.75">
      <c r="B865" s="311">
        <v>1000</v>
      </c>
      <c r="C865" s="35" t="s">
        <v>374</v>
      </c>
      <c r="D865" s="13" t="s">
        <v>10</v>
      </c>
      <c r="E865" s="1" t="s">
        <v>274</v>
      </c>
      <c r="F865" s="28" t="s">
        <v>335</v>
      </c>
      <c r="G865" s="28" t="s">
        <v>222</v>
      </c>
      <c r="H865" s="5">
        <f t="shared" si="41"/>
        <v>-6000</v>
      </c>
      <c r="I865" s="23">
        <f t="shared" si="42"/>
        <v>2.1052631578947367</v>
      </c>
      <c r="K865" t="s">
        <v>12</v>
      </c>
      <c r="L865">
        <v>15</v>
      </c>
      <c r="M865" s="2">
        <v>475</v>
      </c>
    </row>
    <row r="866" spans="1:13" s="58" customFormat="1" ht="12.75">
      <c r="A866" s="12"/>
      <c r="B866" s="319">
        <f>SUM(B860:B865)</f>
        <v>6000</v>
      </c>
      <c r="C866" s="12"/>
      <c r="D866" s="12"/>
      <c r="E866" s="12" t="s">
        <v>274</v>
      </c>
      <c r="F866" s="19"/>
      <c r="G866" s="19"/>
      <c r="H866" s="55">
        <v>0</v>
      </c>
      <c r="I866" s="57">
        <f t="shared" si="42"/>
        <v>12.631578947368421</v>
      </c>
      <c r="M866" s="2">
        <v>475</v>
      </c>
    </row>
    <row r="867" spans="2:13" ht="12.75">
      <c r="B867" s="311"/>
      <c r="D867" s="13"/>
      <c r="H867" s="5">
        <f>H866-B867</f>
        <v>0</v>
      </c>
      <c r="I867" s="23">
        <f aca="true" t="shared" si="43" ref="I867:I959">+B867/M867</f>
        <v>0</v>
      </c>
      <c r="M867" s="2">
        <v>475</v>
      </c>
    </row>
    <row r="868" spans="2:13" ht="12.75">
      <c r="B868" s="211"/>
      <c r="D868" s="13"/>
      <c r="G868" s="32"/>
      <c r="H868" s="5">
        <f>H867-B868</f>
        <v>0</v>
      </c>
      <c r="I868" s="23">
        <f t="shared" si="43"/>
        <v>0</v>
      </c>
      <c r="M868" s="2">
        <v>475</v>
      </c>
    </row>
    <row r="869" spans="2:13" ht="12.75">
      <c r="B869" s="311"/>
      <c r="D869" s="13"/>
      <c r="H869" s="5">
        <f>H868-B869</f>
        <v>0</v>
      </c>
      <c r="I869" s="23">
        <f>+B869/M869</f>
        <v>0</v>
      </c>
      <c r="M869" s="2">
        <v>475</v>
      </c>
    </row>
    <row r="870" spans="2:13" ht="12.75">
      <c r="B870" s="311"/>
      <c r="D870" s="13"/>
      <c r="H870" s="5">
        <f>H869-B870</f>
        <v>0</v>
      </c>
      <c r="I870" s="23">
        <f>+B870/M870</f>
        <v>0</v>
      </c>
      <c r="M870" s="2">
        <v>475</v>
      </c>
    </row>
    <row r="871" spans="1:256" s="64" customFormat="1" ht="12.75">
      <c r="A871" s="59"/>
      <c r="B871" s="388">
        <f>+B876+B882+B889+B893+B899</f>
        <v>38600</v>
      </c>
      <c r="C871" s="59" t="s">
        <v>359</v>
      </c>
      <c r="D871" s="59" t="s">
        <v>193</v>
      </c>
      <c r="E871" s="59" t="s">
        <v>194</v>
      </c>
      <c r="F871" s="61" t="s">
        <v>52</v>
      </c>
      <c r="G871" s="62" t="s">
        <v>373</v>
      </c>
      <c r="H871" s="60"/>
      <c r="I871" s="63">
        <f t="shared" si="43"/>
        <v>81.26315789473684</v>
      </c>
      <c r="M871" s="2">
        <v>475</v>
      </c>
      <c r="IV871" s="59">
        <v>55910.6</v>
      </c>
    </row>
    <row r="872" spans="2:13" ht="12.75">
      <c r="B872" s="311"/>
      <c r="D872" s="13"/>
      <c r="H872" s="5">
        <f aca="true" t="shared" si="44" ref="H872:H881">H871-B872</f>
        <v>0</v>
      </c>
      <c r="I872" s="23">
        <f t="shared" si="43"/>
        <v>0</v>
      </c>
      <c r="M872" s="2">
        <v>475</v>
      </c>
    </row>
    <row r="873" spans="2:13" ht="12.75">
      <c r="B873" s="311">
        <v>2000</v>
      </c>
      <c r="C873" s="1" t="s">
        <v>11</v>
      </c>
      <c r="D873" s="1" t="s">
        <v>10</v>
      </c>
      <c r="E873" s="1" t="s">
        <v>15</v>
      </c>
      <c r="F873" s="28" t="s">
        <v>365</v>
      </c>
      <c r="G873" s="28" t="s">
        <v>70</v>
      </c>
      <c r="H873" s="5">
        <f t="shared" si="44"/>
        <v>-2000</v>
      </c>
      <c r="I873" s="23">
        <v>4</v>
      </c>
      <c r="K873" t="s">
        <v>11</v>
      </c>
      <c r="L873">
        <v>16</v>
      </c>
      <c r="M873" s="2">
        <v>475</v>
      </c>
    </row>
    <row r="874" spans="2:13" ht="12.75">
      <c r="B874" s="311">
        <v>2000</v>
      </c>
      <c r="C874" s="1" t="s">
        <v>11</v>
      </c>
      <c r="D874" s="1" t="s">
        <v>10</v>
      </c>
      <c r="E874" s="1" t="s">
        <v>15</v>
      </c>
      <c r="F874" s="28" t="s">
        <v>366</v>
      </c>
      <c r="G874" s="28" t="s">
        <v>73</v>
      </c>
      <c r="H874" s="5">
        <f t="shared" si="44"/>
        <v>-4000</v>
      </c>
      <c r="I874" s="23">
        <v>4</v>
      </c>
      <c r="K874" t="s">
        <v>11</v>
      </c>
      <c r="L874">
        <v>16</v>
      </c>
      <c r="M874" s="2">
        <v>475</v>
      </c>
    </row>
    <row r="875" spans="2:13" ht="12.75">
      <c r="B875" s="311">
        <v>3000</v>
      </c>
      <c r="C875" s="1" t="s">
        <v>11</v>
      </c>
      <c r="D875" s="1" t="s">
        <v>10</v>
      </c>
      <c r="E875" s="1" t="s">
        <v>15</v>
      </c>
      <c r="F875" s="28" t="s">
        <v>367</v>
      </c>
      <c r="G875" s="28" t="s">
        <v>76</v>
      </c>
      <c r="H875" s="5">
        <f t="shared" si="44"/>
        <v>-7000</v>
      </c>
      <c r="I875" s="23">
        <v>6</v>
      </c>
      <c r="K875" t="s">
        <v>11</v>
      </c>
      <c r="L875">
        <v>16</v>
      </c>
      <c r="M875" s="2">
        <v>475</v>
      </c>
    </row>
    <row r="876" spans="1:13" s="58" customFormat="1" ht="12.75">
      <c r="A876" s="12"/>
      <c r="B876" s="319">
        <f>SUM(B873:B875)</f>
        <v>7000</v>
      </c>
      <c r="C876" s="12" t="s">
        <v>11</v>
      </c>
      <c r="D876" s="12"/>
      <c r="E876" s="12"/>
      <c r="F876" s="19"/>
      <c r="G876" s="19"/>
      <c r="H876" s="55">
        <v>0</v>
      </c>
      <c r="I876" s="57">
        <f>+B876/M876</f>
        <v>14.736842105263158</v>
      </c>
      <c r="M876" s="2">
        <v>475</v>
      </c>
    </row>
    <row r="877" spans="2:13" ht="12.75">
      <c r="B877" s="311"/>
      <c r="D877" s="13"/>
      <c r="H877" s="5">
        <f t="shared" si="44"/>
        <v>0</v>
      </c>
      <c r="I877" s="23">
        <f t="shared" si="43"/>
        <v>0</v>
      </c>
      <c r="M877" s="2">
        <v>475</v>
      </c>
    </row>
    <row r="878" spans="2:13" ht="12.75">
      <c r="B878" s="311"/>
      <c r="D878" s="13"/>
      <c r="H878" s="5">
        <f>H877-B878</f>
        <v>0</v>
      </c>
      <c r="I878" s="23">
        <f>+B878/M878</f>
        <v>0</v>
      </c>
      <c r="M878" s="2">
        <v>475</v>
      </c>
    </row>
    <row r="879" spans="2:13" ht="12.75">
      <c r="B879" s="311">
        <v>2000</v>
      </c>
      <c r="C879" s="1" t="s">
        <v>43</v>
      </c>
      <c r="D879" s="13" t="s">
        <v>10</v>
      </c>
      <c r="E879" s="1" t="s">
        <v>1056</v>
      </c>
      <c r="F879" s="28" t="s">
        <v>360</v>
      </c>
      <c r="G879" s="28" t="s">
        <v>70</v>
      </c>
      <c r="H879" s="5">
        <f>H878-B879</f>
        <v>-2000</v>
      </c>
      <c r="I879" s="23">
        <f t="shared" si="43"/>
        <v>4.2105263157894735</v>
      </c>
      <c r="K879" t="s">
        <v>15</v>
      </c>
      <c r="L879">
        <v>16</v>
      </c>
      <c r="M879" s="2">
        <v>475</v>
      </c>
    </row>
    <row r="880" spans="2:13" ht="12.75">
      <c r="B880" s="311">
        <v>2500</v>
      </c>
      <c r="C880" s="1" t="s">
        <v>81</v>
      </c>
      <c r="D880" s="13" t="s">
        <v>10</v>
      </c>
      <c r="E880" s="1" t="s">
        <v>1056</v>
      </c>
      <c r="F880" s="28" t="s">
        <v>361</v>
      </c>
      <c r="G880" s="28" t="s">
        <v>70</v>
      </c>
      <c r="H880" s="5">
        <f>H879-B880</f>
        <v>-4500</v>
      </c>
      <c r="I880" s="23">
        <f t="shared" si="43"/>
        <v>5.2631578947368425</v>
      </c>
      <c r="K880" t="s">
        <v>15</v>
      </c>
      <c r="L880">
        <v>16</v>
      </c>
      <c r="M880" s="2">
        <v>475</v>
      </c>
    </row>
    <row r="881" spans="1:13" ht="12.75">
      <c r="A881" s="13"/>
      <c r="B881" s="311">
        <v>2500</v>
      </c>
      <c r="C881" s="1" t="s">
        <v>98</v>
      </c>
      <c r="D881" s="13" t="s">
        <v>10</v>
      </c>
      <c r="E881" s="1" t="s">
        <v>1056</v>
      </c>
      <c r="F881" s="28" t="s">
        <v>362</v>
      </c>
      <c r="G881" s="28" t="s">
        <v>76</v>
      </c>
      <c r="H881" s="5">
        <f t="shared" si="44"/>
        <v>-7000</v>
      </c>
      <c r="I881" s="23">
        <f t="shared" si="43"/>
        <v>5.2631578947368425</v>
      </c>
      <c r="K881" t="s">
        <v>15</v>
      </c>
      <c r="L881">
        <v>16</v>
      </c>
      <c r="M881" s="2">
        <v>475</v>
      </c>
    </row>
    <row r="882" spans="1:13" s="58" customFormat="1" ht="12.75">
      <c r="A882" s="12"/>
      <c r="B882" s="319">
        <f>SUM(B879:B881)</f>
        <v>7000</v>
      </c>
      <c r="C882" s="12" t="s">
        <v>45</v>
      </c>
      <c r="D882" s="12"/>
      <c r="E882" s="12"/>
      <c r="F882" s="19"/>
      <c r="G882" s="19"/>
      <c r="H882" s="55">
        <v>0</v>
      </c>
      <c r="I882" s="57">
        <f t="shared" si="43"/>
        <v>14.736842105263158</v>
      </c>
      <c r="M882" s="2">
        <v>475</v>
      </c>
    </row>
    <row r="883" spans="2:13" ht="12.75">
      <c r="B883" s="311"/>
      <c r="D883" s="13"/>
      <c r="H883" s="5">
        <f aca="true" t="shared" si="45" ref="H883:H888">H882-B883</f>
        <v>0</v>
      </c>
      <c r="I883" s="23">
        <f t="shared" si="43"/>
        <v>0</v>
      </c>
      <c r="M883" s="2">
        <v>475</v>
      </c>
    </row>
    <row r="884" spans="2:13" ht="12.75">
      <c r="B884" s="311"/>
      <c r="D884" s="13"/>
      <c r="H884" s="5">
        <f t="shared" si="45"/>
        <v>0</v>
      </c>
      <c r="I884" s="23">
        <f t="shared" si="43"/>
        <v>0</v>
      </c>
      <c r="M884" s="2">
        <v>475</v>
      </c>
    </row>
    <row r="885" spans="2:13" ht="12.75">
      <c r="B885" s="311">
        <v>1200</v>
      </c>
      <c r="C885" s="1" t="s">
        <v>46</v>
      </c>
      <c r="D885" s="13" t="s">
        <v>10</v>
      </c>
      <c r="E885" s="1" t="s">
        <v>271</v>
      </c>
      <c r="F885" s="28" t="s">
        <v>363</v>
      </c>
      <c r="G885" s="28" t="s">
        <v>70</v>
      </c>
      <c r="H885" s="5">
        <f t="shared" si="45"/>
        <v>-1200</v>
      </c>
      <c r="I885" s="23">
        <f t="shared" si="43"/>
        <v>2.526315789473684</v>
      </c>
      <c r="K885" t="s">
        <v>15</v>
      </c>
      <c r="L885">
        <v>16</v>
      </c>
      <c r="M885" s="2">
        <v>475</v>
      </c>
    </row>
    <row r="886" spans="2:13" ht="12.75">
      <c r="B886" s="311">
        <v>1200</v>
      </c>
      <c r="C886" s="1" t="s">
        <v>46</v>
      </c>
      <c r="D886" s="13" t="s">
        <v>10</v>
      </c>
      <c r="E886" s="1" t="s">
        <v>271</v>
      </c>
      <c r="F886" s="28" t="s">
        <v>363</v>
      </c>
      <c r="G886" s="28" t="s">
        <v>73</v>
      </c>
      <c r="H886" s="5">
        <f t="shared" si="45"/>
        <v>-2400</v>
      </c>
      <c r="I886" s="23">
        <f t="shared" si="43"/>
        <v>2.526315789473684</v>
      </c>
      <c r="K886" t="s">
        <v>15</v>
      </c>
      <c r="L886">
        <v>16</v>
      </c>
      <c r="M886" s="2">
        <v>475</v>
      </c>
    </row>
    <row r="887" spans="2:13" ht="12.75">
      <c r="B887" s="311">
        <v>1200</v>
      </c>
      <c r="C887" s="1" t="s">
        <v>46</v>
      </c>
      <c r="D887" s="13" t="s">
        <v>10</v>
      </c>
      <c r="E887" s="1" t="s">
        <v>271</v>
      </c>
      <c r="F887" s="28" t="s">
        <v>363</v>
      </c>
      <c r="G887" s="28" t="s">
        <v>76</v>
      </c>
      <c r="H887" s="5">
        <f t="shared" si="45"/>
        <v>-3600</v>
      </c>
      <c r="I887" s="23">
        <f t="shared" si="43"/>
        <v>2.526315789473684</v>
      </c>
      <c r="K887" t="s">
        <v>15</v>
      </c>
      <c r="L887">
        <v>16</v>
      </c>
      <c r="M887" s="2">
        <v>475</v>
      </c>
    </row>
    <row r="888" spans="2:13" ht="12.75">
      <c r="B888" s="311">
        <v>10000</v>
      </c>
      <c r="C888" s="1" t="s">
        <v>352</v>
      </c>
      <c r="D888" s="13" t="s">
        <v>10</v>
      </c>
      <c r="E888" s="1" t="s">
        <v>271</v>
      </c>
      <c r="F888" s="28" t="s">
        <v>363</v>
      </c>
      <c r="G888" s="28" t="s">
        <v>73</v>
      </c>
      <c r="H888" s="5">
        <f t="shared" si="45"/>
        <v>-13600</v>
      </c>
      <c r="I888" s="23">
        <f t="shared" si="43"/>
        <v>21.05263157894737</v>
      </c>
      <c r="K888" t="s">
        <v>15</v>
      </c>
      <c r="L888">
        <v>16</v>
      </c>
      <c r="M888" s="2">
        <v>475</v>
      </c>
    </row>
    <row r="889" spans="1:13" s="58" customFormat="1" ht="12.75">
      <c r="A889" s="12"/>
      <c r="B889" s="319">
        <f>SUM(B885:B888)</f>
        <v>13600</v>
      </c>
      <c r="C889" s="12"/>
      <c r="D889" s="12"/>
      <c r="E889" s="12" t="s">
        <v>271</v>
      </c>
      <c r="F889" s="19"/>
      <c r="G889" s="19"/>
      <c r="H889" s="55">
        <v>0</v>
      </c>
      <c r="I889" s="57">
        <f t="shared" si="43"/>
        <v>28.63157894736842</v>
      </c>
      <c r="M889" s="2">
        <v>475</v>
      </c>
    </row>
    <row r="890" spans="2:13" ht="12.75">
      <c r="B890" s="311"/>
      <c r="D890" s="13"/>
      <c r="H890" s="5">
        <f>H889-B890</f>
        <v>0</v>
      </c>
      <c r="I890" s="23">
        <f t="shared" si="43"/>
        <v>0</v>
      </c>
      <c r="M890" s="2">
        <v>475</v>
      </c>
    </row>
    <row r="891" spans="2:13" ht="12.75">
      <c r="B891" s="311"/>
      <c r="D891" s="13"/>
      <c r="H891" s="5">
        <f>H890-B891</f>
        <v>0</v>
      </c>
      <c r="I891" s="23">
        <f>+B891/M891</f>
        <v>0</v>
      </c>
      <c r="M891" s="2">
        <v>475</v>
      </c>
    </row>
    <row r="892" spans="1:13" ht="12.75">
      <c r="A892" s="13"/>
      <c r="B892" s="311">
        <v>5000</v>
      </c>
      <c r="C892" s="1" t="s">
        <v>47</v>
      </c>
      <c r="D892" s="13" t="s">
        <v>10</v>
      </c>
      <c r="E892" s="1" t="s">
        <v>1056</v>
      </c>
      <c r="F892" s="28" t="s">
        <v>364</v>
      </c>
      <c r="G892" s="28" t="s">
        <v>73</v>
      </c>
      <c r="H892" s="5">
        <f>H891-B892</f>
        <v>-5000</v>
      </c>
      <c r="I892" s="23">
        <f>+B892/M892</f>
        <v>10.526315789473685</v>
      </c>
      <c r="K892" t="s">
        <v>15</v>
      </c>
      <c r="L892">
        <v>16</v>
      </c>
      <c r="M892" s="2">
        <v>475</v>
      </c>
    </row>
    <row r="893" spans="1:13" s="58" customFormat="1" ht="12.75">
      <c r="A893" s="12"/>
      <c r="B893" s="319">
        <f>SUM(B892:B892)</f>
        <v>5000</v>
      </c>
      <c r="C893" s="12" t="s">
        <v>47</v>
      </c>
      <c r="D893" s="12"/>
      <c r="E893" s="12"/>
      <c r="F893" s="19"/>
      <c r="G893" s="19"/>
      <c r="H893" s="55">
        <v>0</v>
      </c>
      <c r="I893" s="57">
        <f t="shared" si="43"/>
        <v>10.526315789473685</v>
      </c>
      <c r="M893" s="2">
        <v>475</v>
      </c>
    </row>
    <row r="894" spans="2:13" ht="12.75">
      <c r="B894" s="311"/>
      <c r="D894" s="13"/>
      <c r="H894" s="5">
        <f>H893-B894</f>
        <v>0</v>
      </c>
      <c r="I894" s="23">
        <f t="shared" si="43"/>
        <v>0</v>
      </c>
      <c r="M894" s="2">
        <v>475</v>
      </c>
    </row>
    <row r="895" spans="2:13" ht="12.75">
      <c r="B895" s="311"/>
      <c r="D895" s="13"/>
      <c r="H895" s="5">
        <f>H894-B895</f>
        <v>0</v>
      </c>
      <c r="I895" s="23">
        <f t="shared" si="43"/>
        <v>0</v>
      </c>
      <c r="M895" s="2">
        <v>475</v>
      </c>
    </row>
    <row r="896" spans="2:13" ht="12.75">
      <c r="B896" s="311">
        <v>2000</v>
      </c>
      <c r="C896" s="1" t="s">
        <v>49</v>
      </c>
      <c r="D896" s="13" t="s">
        <v>10</v>
      </c>
      <c r="E896" s="1" t="s">
        <v>376</v>
      </c>
      <c r="F896" s="28" t="s">
        <v>363</v>
      </c>
      <c r="G896" s="28" t="s">
        <v>70</v>
      </c>
      <c r="H896" s="5">
        <f>H895-B896</f>
        <v>-2000</v>
      </c>
      <c r="I896" s="23">
        <f t="shared" si="43"/>
        <v>4.2105263157894735</v>
      </c>
      <c r="K896" t="s">
        <v>15</v>
      </c>
      <c r="L896">
        <v>16</v>
      </c>
      <c r="M896" s="2">
        <v>475</v>
      </c>
    </row>
    <row r="897" spans="2:13" ht="12.75">
      <c r="B897" s="311">
        <v>2000</v>
      </c>
      <c r="C897" s="1" t="s">
        <v>49</v>
      </c>
      <c r="D897" s="13" t="s">
        <v>10</v>
      </c>
      <c r="E897" s="1" t="s">
        <v>376</v>
      </c>
      <c r="F897" s="28" t="s">
        <v>363</v>
      </c>
      <c r="G897" s="28" t="s">
        <v>73</v>
      </c>
      <c r="H897" s="5">
        <f>H896-B897</f>
        <v>-4000</v>
      </c>
      <c r="I897" s="23">
        <f t="shared" si="43"/>
        <v>4.2105263157894735</v>
      </c>
      <c r="K897" t="s">
        <v>15</v>
      </c>
      <c r="L897">
        <v>16</v>
      </c>
      <c r="M897" s="2">
        <v>475</v>
      </c>
    </row>
    <row r="898" spans="2:13" ht="12.75">
      <c r="B898" s="311">
        <v>2000</v>
      </c>
      <c r="C898" s="1" t="s">
        <v>49</v>
      </c>
      <c r="D898" s="13" t="s">
        <v>10</v>
      </c>
      <c r="E898" s="1" t="s">
        <v>376</v>
      </c>
      <c r="F898" s="28" t="s">
        <v>363</v>
      </c>
      <c r="G898" s="28" t="s">
        <v>76</v>
      </c>
      <c r="H898" s="5">
        <f>H897-B898</f>
        <v>-6000</v>
      </c>
      <c r="I898" s="23">
        <f t="shared" si="43"/>
        <v>4.2105263157894735</v>
      </c>
      <c r="K898" t="s">
        <v>15</v>
      </c>
      <c r="L898">
        <v>16</v>
      </c>
      <c r="M898" s="2">
        <v>475</v>
      </c>
    </row>
    <row r="899" spans="1:13" s="58" customFormat="1" ht="12.75">
      <c r="A899" s="12"/>
      <c r="B899" s="319">
        <f>SUM(B896:B898)</f>
        <v>6000</v>
      </c>
      <c r="C899" s="12" t="s">
        <v>49</v>
      </c>
      <c r="D899" s="12"/>
      <c r="E899" s="12"/>
      <c r="F899" s="19"/>
      <c r="G899" s="19"/>
      <c r="H899" s="55">
        <v>0</v>
      </c>
      <c r="I899" s="57">
        <f t="shared" si="43"/>
        <v>12.631578947368421</v>
      </c>
      <c r="M899" s="2">
        <v>475</v>
      </c>
    </row>
    <row r="900" spans="2:13" ht="12.75">
      <c r="B900" s="211"/>
      <c r="C900" s="34"/>
      <c r="D900" s="13"/>
      <c r="E900" s="34"/>
      <c r="G900" s="32"/>
      <c r="H900" s="5">
        <f>H868-B900</f>
        <v>0</v>
      </c>
      <c r="I900" s="23">
        <f t="shared" si="43"/>
        <v>0</v>
      </c>
      <c r="M900" s="2">
        <v>475</v>
      </c>
    </row>
    <row r="901" spans="2:13" ht="12.75">
      <c r="B901" s="211"/>
      <c r="C901" s="34"/>
      <c r="D901" s="13"/>
      <c r="E901" s="34"/>
      <c r="G901" s="32"/>
      <c r="H901" s="5">
        <f>H869-B901</f>
        <v>0</v>
      </c>
      <c r="I901" s="23">
        <f aca="true" t="shared" si="46" ref="I901:I914">+B901/M901</f>
        <v>0</v>
      </c>
      <c r="M901" s="2">
        <v>475</v>
      </c>
    </row>
    <row r="902" spans="2:13" ht="12.75">
      <c r="B902" s="211"/>
      <c r="C902" s="34"/>
      <c r="D902" s="13"/>
      <c r="E902" s="34"/>
      <c r="G902" s="32"/>
      <c r="H902" s="5">
        <f>H870-B902</f>
        <v>0</v>
      </c>
      <c r="I902" s="23">
        <f t="shared" si="46"/>
        <v>0</v>
      </c>
      <c r="M902" s="2">
        <v>475</v>
      </c>
    </row>
    <row r="903" spans="2:13" ht="12.75">
      <c r="B903" s="311">
        <v>56792</v>
      </c>
      <c r="C903" s="1" t="s">
        <v>873</v>
      </c>
      <c r="D903" s="13" t="s">
        <v>10</v>
      </c>
      <c r="E903" s="1" t="s">
        <v>874</v>
      </c>
      <c r="F903" s="28" t="s">
        <v>875</v>
      </c>
      <c r="G903" s="28" t="s">
        <v>19</v>
      </c>
      <c r="H903" s="5">
        <f>H871-B903</f>
        <v>-56792</v>
      </c>
      <c r="I903" s="23">
        <f t="shared" si="46"/>
        <v>119.56210526315789</v>
      </c>
      <c r="K903" t="s">
        <v>850</v>
      </c>
      <c r="M903" s="2">
        <v>475</v>
      </c>
    </row>
    <row r="904" spans="1:13" s="58" customFormat="1" ht="12.75">
      <c r="A904" s="12"/>
      <c r="B904" s="319">
        <f>SUM(B903)</f>
        <v>56792</v>
      </c>
      <c r="C904" s="12"/>
      <c r="D904" s="12"/>
      <c r="E904" s="12" t="s">
        <v>874</v>
      </c>
      <c r="F904" s="19"/>
      <c r="G904" s="19"/>
      <c r="H904" s="55">
        <v>0</v>
      </c>
      <c r="I904" s="57">
        <f t="shared" si="46"/>
        <v>119.56210526315789</v>
      </c>
      <c r="M904" s="2">
        <v>475</v>
      </c>
    </row>
    <row r="905" spans="1:13" s="16" customFormat="1" ht="12.75">
      <c r="A905" s="13"/>
      <c r="B905" s="211"/>
      <c r="C905" s="13"/>
      <c r="D905" s="13"/>
      <c r="E905" s="13"/>
      <c r="F905" s="31"/>
      <c r="G905" s="31"/>
      <c r="H905" s="5">
        <f>H904-B905</f>
        <v>0</v>
      </c>
      <c r="I905" s="23">
        <f t="shared" si="46"/>
        <v>0</v>
      </c>
      <c r="M905" s="2">
        <v>475</v>
      </c>
    </row>
    <row r="906" spans="1:13" s="16" customFormat="1" ht="12.75">
      <c r="A906" s="13"/>
      <c r="B906" s="211"/>
      <c r="C906" s="13"/>
      <c r="D906" s="13"/>
      <c r="E906" s="13"/>
      <c r="F906" s="31"/>
      <c r="G906" s="31"/>
      <c r="H906" s="5">
        <f>H905-B906</f>
        <v>0</v>
      </c>
      <c r="I906" s="23">
        <f t="shared" si="46"/>
        <v>0</v>
      </c>
      <c r="M906" s="2">
        <v>475</v>
      </c>
    </row>
    <row r="907" spans="1:13" s="16" customFormat="1" ht="12.75">
      <c r="A907" s="13"/>
      <c r="B907" s="211"/>
      <c r="C907" s="34"/>
      <c r="D907" s="13"/>
      <c r="E907" s="34"/>
      <c r="F907" s="31"/>
      <c r="G907" s="32"/>
      <c r="H907" s="5">
        <f>H906-B907</f>
        <v>0</v>
      </c>
      <c r="I907" s="23">
        <f t="shared" si="46"/>
        <v>0</v>
      </c>
      <c r="M907" s="2">
        <v>475</v>
      </c>
    </row>
    <row r="908" spans="1:13" s="75" customFormat="1" ht="12.75">
      <c r="A908" s="34"/>
      <c r="B908" s="211">
        <v>350000</v>
      </c>
      <c r="C908" s="34" t="s">
        <v>264</v>
      </c>
      <c r="D908" s="32" t="s">
        <v>10</v>
      </c>
      <c r="E908" s="34"/>
      <c r="F908" s="80" t="s">
        <v>389</v>
      </c>
      <c r="G908" s="80" t="s">
        <v>24</v>
      </c>
      <c r="H908" s="5">
        <f aca="true" t="shared" si="47" ref="H908:H914">H907-B908</f>
        <v>-350000</v>
      </c>
      <c r="I908" s="23">
        <f t="shared" si="46"/>
        <v>736.8421052631579</v>
      </c>
      <c r="M908" s="2">
        <v>475</v>
      </c>
    </row>
    <row r="909" spans="1:13" s="75" customFormat="1" ht="12.75">
      <c r="A909" s="34"/>
      <c r="B909" s="211">
        <v>38850</v>
      </c>
      <c r="C909" s="34" t="s">
        <v>264</v>
      </c>
      <c r="D909" s="32" t="s">
        <v>10</v>
      </c>
      <c r="E909" s="34" t="s">
        <v>390</v>
      </c>
      <c r="F909" s="80"/>
      <c r="G909" s="80" t="s">
        <v>24</v>
      </c>
      <c r="H909" s="5">
        <f t="shared" si="47"/>
        <v>-388850</v>
      </c>
      <c r="I909" s="23">
        <f t="shared" si="46"/>
        <v>81.78947368421052</v>
      </c>
      <c r="M909" s="2">
        <v>475</v>
      </c>
    </row>
    <row r="910" spans="1:13" s="75" customFormat="1" ht="12.75">
      <c r="A910" s="34"/>
      <c r="B910" s="211">
        <v>8750</v>
      </c>
      <c r="C910" s="34" t="s">
        <v>264</v>
      </c>
      <c r="D910" s="32" t="s">
        <v>10</v>
      </c>
      <c r="E910" s="34" t="s">
        <v>391</v>
      </c>
      <c r="F910" s="80"/>
      <c r="G910" s="80" t="s">
        <v>24</v>
      </c>
      <c r="H910" s="5">
        <f t="shared" si="47"/>
        <v>-397600</v>
      </c>
      <c r="I910" s="23">
        <f t="shared" si="46"/>
        <v>18.42105263157895</v>
      </c>
      <c r="M910" s="2">
        <v>475</v>
      </c>
    </row>
    <row r="911" spans="1:13" s="75" customFormat="1" ht="12.75">
      <c r="A911" s="34"/>
      <c r="B911" s="211">
        <v>30000</v>
      </c>
      <c r="C911" s="34" t="s">
        <v>264</v>
      </c>
      <c r="D911" s="32" t="s">
        <v>10</v>
      </c>
      <c r="E911" s="34" t="s">
        <v>191</v>
      </c>
      <c r="F911" s="80"/>
      <c r="G911" s="80" t="s">
        <v>24</v>
      </c>
      <c r="H911" s="5">
        <f t="shared" si="47"/>
        <v>-427600</v>
      </c>
      <c r="I911" s="23">
        <f t="shared" si="46"/>
        <v>63.1578947368421</v>
      </c>
      <c r="M911" s="2">
        <v>475</v>
      </c>
    </row>
    <row r="912" spans="1:13" s="75" customFormat="1" ht="12.75">
      <c r="A912" s="34"/>
      <c r="B912" s="211">
        <v>60000</v>
      </c>
      <c r="C912" s="34" t="s">
        <v>264</v>
      </c>
      <c r="D912" s="32" t="s">
        <v>10</v>
      </c>
      <c r="E912" s="34" t="s">
        <v>191</v>
      </c>
      <c r="F912" s="80"/>
      <c r="G912" s="80" t="s">
        <v>24</v>
      </c>
      <c r="H912" s="5">
        <f t="shared" si="47"/>
        <v>-487600</v>
      </c>
      <c r="I912" s="23">
        <f t="shared" si="46"/>
        <v>126.3157894736842</v>
      </c>
      <c r="M912" s="2">
        <v>475</v>
      </c>
    </row>
    <row r="913" spans="1:13" s="75" customFormat="1" ht="12.75">
      <c r="A913" s="34"/>
      <c r="B913" s="211">
        <v>100000</v>
      </c>
      <c r="C913" s="34" t="s">
        <v>264</v>
      </c>
      <c r="D913" s="32" t="s">
        <v>10</v>
      </c>
      <c r="E913" s="34" t="s">
        <v>191</v>
      </c>
      <c r="F913" s="80"/>
      <c r="G913" s="80" t="s">
        <v>24</v>
      </c>
      <c r="H913" s="5">
        <f t="shared" si="47"/>
        <v>-587600</v>
      </c>
      <c r="I913" s="23">
        <f t="shared" si="46"/>
        <v>210.52631578947367</v>
      </c>
      <c r="M913" s="2">
        <v>475</v>
      </c>
    </row>
    <row r="914" spans="1:13" s="75" customFormat="1" ht="12.75">
      <c r="A914" s="34"/>
      <c r="B914" s="211">
        <v>20000</v>
      </c>
      <c r="C914" s="34" t="s">
        <v>264</v>
      </c>
      <c r="D914" s="32" t="s">
        <v>10</v>
      </c>
      <c r="E914" s="34" t="s">
        <v>191</v>
      </c>
      <c r="F914" s="80"/>
      <c r="G914" s="80" t="s">
        <v>24</v>
      </c>
      <c r="H914" s="5">
        <f t="shared" si="47"/>
        <v>-607600</v>
      </c>
      <c r="I914" s="23">
        <f t="shared" si="46"/>
        <v>42.10526315789474</v>
      </c>
      <c r="M914" s="2">
        <v>475</v>
      </c>
    </row>
    <row r="915" spans="1:13" s="75" customFormat="1" ht="12.75">
      <c r="A915" s="34"/>
      <c r="B915" s="211">
        <v>30000</v>
      </c>
      <c r="C915" s="34" t="s">
        <v>264</v>
      </c>
      <c r="D915" s="32" t="s">
        <v>10</v>
      </c>
      <c r="E915" s="34" t="s">
        <v>393</v>
      </c>
      <c r="F915" s="80"/>
      <c r="G915" s="80" t="s">
        <v>24</v>
      </c>
      <c r="H915" s="5">
        <f aca="true" t="shared" si="48" ref="H915:H920">H914-B915</f>
        <v>-637600</v>
      </c>
      <c r="I915" s="23">
        <f aca="true" t="shared" si="49" ref="I915:I920">+B915/M915</f>
        <v>63.1578947368421</v>
      </c>
      <c r="M915" s="2">
        <v>475</v>
      </c>
    </row>
    <row r="916" spans="1:13" s="75" customFormat="1" ht="12.75">
      <c r="A916" s="34"/>
      <c r="B916" s="211">
        <v>140000</v>
      </c>
      <c r="C916" s="34" t="s">
        <v>124</v>
      </c>
      <c r="D916" s="32" t="s">
        <v>10</v>
      </c>
      <c r="E916" s="34"/>
      <c r="F916" s="80" t="s">
        <v>389</v>
      </c>
      <c r="G916" s="80" t="s">
        <v>24</v>
      </c>
      <c r="H916" s="5">
        <f t="shared" si="48"/>
        <v>-777600</v>
      </c>
      <c r="I916" s="23">
        <f t="shared" si="49"/>
        <v>294.7368421052632</v>
      </c>
      <c r="M916" s="2">
        <v>475</v>
      </c>
    </row>
    <row r="917" spans="1:13" s="75" customFormat="1" ht="12.75">
      <c r="A917" s="34"/>
      <c r="B917" s="211">
        <v>30000</v>
      </c>
      <c r="C917" s="34" t="s">
        <v>124</v>
      </c>
      <c r="D917" s="32" t="s">
        <v>10</v>
      </c>
      <c r="E917" s="34" t="s">
        <v>393</v>
      </c>
      <c r="F917" s="80"/>
      <c r="G917" s="80" t="s">
        <v>24</v>
      </c>
      <c r="H917" s="5">
        <f t="shared" si="48"/>
        <v>-807600</v>
      </c>
      <c r="I917" s="23">
        <f t="shared" si="49"/>
        <v>63.1578947368421</v>
      </c>
      <c r="M917" s="2">
        <v>475</v>
      </c>
    </row>
    <row r="918" spans="1:13" s="75" customFormat="1" ht="12.75">
      <c r="A918" s="34"/>
      <c r="B918" s="211">
        <v>140000</v>
      </c>
      <c r="C918" s="34" t="s">
        <v>53</v>
      </c>
      <c r="D918" s="32" t="s">
        <v>10</v>
      </c>
      <c r="E918" s="34"/>
      <c r="F918" s="80" t="s">
        <v>389</v>
      </c>
      <c r="G918" s="80" t="s">
        <v>24</v>
      </c>
      <c r="H918" s="5">
        <f t="shared" si="48"/>
        <v>-947600</v>
      </c>
      <c r="I918" s="23">
        <f t="shared" si="49"/>
        <v>294.7368421052632</v>
      </c>
      <c r="M918" s="2">
        <v>475</v>
      </c>
    </row>
    <row r="919" spans="1:13" s="75" customFormat="1" ht="12.75">
      <c r="A919" s="34"/>
      <c r="B919" s="211">
        <v>30000</v>
      </c>
      <c r="C919" s="34" t="s">
        <v>53</v>
      </c>
      <c r="D919" s="32" t="s">
        <v>10</v>
      </c>
      <c r="E919" s="34" t="s">
        <v>393</v>
      </c>
      <c r="F919" s="80"/>
      <c r="G919" s="80" t="s">
        <v>24</v>
      </c>
      <c r="H919" s="5">
        <f t="shared" si="48"/>
        <v>-977600</v>
      </c>
      <c r="I919" s="23">
        <f t="shared" si="49"/>
        <v>63.1578947368421</v>
      </c>
      <c r="M919" s="2">
        <v>475</v>
      </c>
    </row>
    <row r="920" spans="1:13" s="75" customFormat="1" ht="12.75">
      <c r="A920" s="34"/>
      <c r="B920" s="211">
        <v>120000</v>
      </c>
      <c r="C920" s="34" t="s">
        <v>12</v>
      </c>
      <c r="D920" s="32" t="s">
        <v>10</v>
      </c>
      <c r="E920" s="34" t="s">
        <v>191</v>
      </c>
      <c r="F920" s="80"/>
      <c r="G920" s="80" t="s">
        <v>24</v>
      </c>
      <c r="H920" s="5">
        <f t="shared" si="48"/>
        <v>-1097600</v>
      </c>
      <c r="I920" s="23">
        <f t="shared" si="49"/>
        <v>252.6315789473684</v>
      </c>
      <c r="M920" s="2">
        <v>475</v>
      </c>
    </row>
    <row r="921" spans="1:13" s="75" customFormat="1" ht="12.75">
      <c r="A921" s="34"/>
      <c r="B921" s="211">
        <v>60000</v>
      </c>
      <c r="C921" s="34" t="s">
        <v>12</v>
      </c>
      <c r="D921" s="32" t="s">
        <v>10</v>
      </c>
      <c r="E921" s="34" t="s">
        <v>191</v>
      </c>
      <c r="F921" s="80"/>
      <c r="G921" s="80" t="s">
        <v>24</v>
      </c>
      <c r="H921" s="5">
        <f>H920-B921</f>
        <v>-1157600</v>
      </c>
      <c r="I921" s="23">
        <f>+B921/M921</f>
        <v>126.3157894736842</v>
      </c>
      <c r="M921" s="2">
        <v>475</v>
      </c>
    </row>
    <row r="922" spans="1:13" s="75" customFormat="1" ht="12.75">
      <c r="A922" s="34"/>
      <c r="B922" s="211">
        <v>30000</v>
      </c>
      <c r="C922" s="34" t="s">
        <v>12</v>
      </c>
      <c r="D922" s="32" t="s">
        <v>10</v>
      </c>
      <c r="E922" s="34" t="s">
        <v>393</v>
      </c>
      <c r="F922" s="80"/>
      <c r="G922" s="80" t="s">
        <v>24</v>
      </c>
      <c r="H922" s="5">
        <f>H921-B922</f>
        <v>-1187600</v>
      </c>
      <c r="I922" s="23">
        <f>+B922/M922</f>
        <v>63.1578947368421</v>
      </c>
      <c r="M922" s="2">
        <v>475</v>
      </c>
    </row>
    <row r="923" spans="1:13" s="75" customFormat="1" ht="12.75">
      <c r="A923" s="34"/>
      <c r="B923" s="211">
        <v>60000</v>
      </c>
      <c r="C923" s="34" t="s">
        <v>116</v>
      </c>
      <c r="D923" s="32" t="s">
        <v>10</v>
      </c>
      <c r="E923" s="34" t="s">
        <v>191</v>
      </c>
      <c r="F923" s="80"/>
      <c r="G923" s="80" t="s">
        <v>24</v>
      </c>
      <c r="H923" s="5">
        <f>H922-B923</f>
        <v>-1247600</v>
      </c>
      <c r="I923" s="23">
        <f>+B923/M923</f>
        <v>126.3157894736842</v>
      </c>
      <c r="M923" s="2">
        <v>475</v>
      </c>
    </row>
    <row r="924" spans="1:13" s="75" customFormat="1" ht="12.75">
      <c r="A924" s="34"/>
      <c r="B924" s="211">
        <v>130000</v>
      </c>
      <c r="C924" s="34" t="s">
        <v>1050</v>
      </c>
      <c r="D924" s="32" t="s">
        <v>10</v>
      </c>
      <c r="E924" s="34"/>
      <c r="F924" s="80" t="s">
        <v>389</v>
      </c>
      <c r="G924" s="80" t="s">
        <v>24</v>
      </c>
      <c r="H924" s="5">
        <f>H923-B924</f>
        <v>-1377600</v>
      </c>
      <c r="I924" s="23">
        <f>+B924/M924</f>
        <v>273.6842105263158</v>
      </c>
      <c r="M924" s="2">
        <v>475</v>
      </c>
    </row>
    <row r="925" spans="1:13" ht="12.75">
      <c r="A925" s="56"/>
      <c r="B925" s="319">
        <f>SUM(B908:B924)</f>
        <v>1377600</v>
      </c>
      <c r="C925" s="56" t="s">
        <v>392</v>
      </c>
      <c r="D925" s="81"/>
      <c r="E925" s="56"/>
      <c r="F925" s="82"/>
      <c r="G925" s="83"/>
      <c r="H925" s="55">
        <v>0</v>
      </c>
      <c r="I925" s="57">
        <f aca="true" t="shared" si="50" ref="I925:I930">+B925/M925</f>
        <v>2900.2105263157896</v>
      </c>
      <c r="J925" s="84"/>
      <c r="K925" s="84"/>
      <c r="L925" s="84"/>
      <c r="M925" s="2">
        <v>475</v>
      </c>
    </row>
    <row r="926" spans="2:13" ht="12.75">
      <c r="B926" s="33"/>
      <c r="C926" s="34"/>
      <c r="D926" s="13"/>
      <c r="E926" s="34"/>
      <c r="G926" s="32"/>
      <c r="H926" s="5">
        <f>H872-B926</f>
        <v>0</v>
      </c>
      <c r="I926" s="23">
        <f t="shared" si="50"/>
        <v>0</v>
      </c>
      <c r="M926" s="2">
        <v>475</v>
      </c>
    </row>
    <row r="927" spans="2:13" ht="12.75">
      <c r="B927" s="33"/>
      <c r="C927" s="34"/>
      <c r="D927" s="13"/>
      <c r="E927" s="34"/>
      <c r="G927" s="32"/>
      <c r="H927" s="5">
        <v>0</v>
      </c>
      <c r="I927" s="23">
        <f t="shared" si="50"/>
        <v>0</v>
      </c>
      <c r="M927" s="2">
        <v>475</v>
      </c>
    </row>
    <row r="928" spans="2:13" ht="12.75">
      <c r="B928" s="71"/>
      <c r="C928" s="34"/>
      <c r="D928" s="13"/>
      <c r="E928" s="35"/>
      <c r="G928" s="36"/>
      <c r="H928" s="5">
        <f>H871-B928</f>
        <v>0</v>
      </c>
      <c r="I928" s="23">
        <f t="shared" si="50"/>
        <v>0</v>
      </c>
      <c r="M928" s="2">
        <v>475</v>
      </c>
    </row>
    <row r="929" spans="2:13" ht="12.75">
      <c r="B929" s="33"/>
      <c r="C929" s="34"/>
      <c r="D929" s="13"/>
      <c r="E929" s="34"/>
      <c r="G929" s="32"/>
      <c r="H929" s="5">
        <f>H872-B929</f>
        <v>0</v>
      </c>
      <c r="I929" s="23">
        <f t="shared" si="50"/>
        <v>0</v>
      </c>
      <c r="M929" s="2">
        <v>475</v>
      </c>
    </row>
    <row r="930" spans="2:13" ht="12.75">
      <c r="B930" s="71"/>
      <c r="C930" s="34"/>
      <c r="D930" s="13"/>
      <c r="E930" s="35"/>
      <c r="G930" s="36" t="s">
        <v>370</v>
      </c>
      <c r="H930" s="5">
        <f>H871-B930</f>
        <v>0</v>
      </c>
      <c r="I930" s="23">
        <f t="shared" si="50"/>
        <v>0</v>
      </c>
      <c r="M930" s="2">
        <v>475</v>
      </c>
    </row>
    <row r="931" spans="1:13" s="53" customFormat="1" ht="13.5" thickBot="1">
      <c r="A931" s="44"/>
      <c r="B931" s="45">
        <f>+B934+B964+B975+B988+B1002+B1009</f>
        <v>537000</v>
      </c>
      <c r="C931" s="46"/>
      <c r="D931" s="47" t="s">
        <v>339</v>
      </c>
      <c r="E931" s="48"/>
      <c r="F931" s="49"/>
      <c r="G931" s="50"/>
      <c r="H931" s="51"/>
      <c r="I931" s="52">
        <f t="shared" si="43"/>
        <v>1130.5263157894738</v>
      </c>
      <c r="K931" s="54"/>
      <c r="M931" s="2">
        <v>475</v>
      </c>
    </row>
    <row r="932" spans="1:13" s="16" customFormat="1" ht="12.75">
      <c r="A932" s="13"/>
      <c r="B932" s="30"/>
      <c r="C932" s="34"/>
      <c r="D932" s="13"/>
      <c r="E932" s="13"/>
      <c r="F932" s="28"/>
      <c r="G932" s="31"/>
      <c r="H932" s="5">
        <f>H931-B932</f>
        <v>0</v>
      </c>
      <c r="I932" s="23">
        <f t="shared" si="43"/>
        <v>0</v>
      </c>
      <c r="K932"/>
      <c r="M932" s="2">
        <v>475</v>
      </c>
    </row>
    <row r="933" spans="3:13" ht="12.75">
      <c r="C933" s="34"/>
      <c r="D933" s="13"/>
      <c r="H933" s="5">
        <f>H932-B933</f>
        <v>0</v>
      </c>
      <c r="I933" s="23">
        <f>+B933/M933</f>
        <v>0</v>
      </c>
      <c r="M933" s="2">
        <v>475</v>
      </c>
    </row>
    <row r="934" spans="1:256" s="64" customFormat="1" ht="12.75">
      <c r="A934" s="59"/>
      <c r="B934" s="395">
        <f>+B942+B947+B951+B959</f>
        <v>82000</v>
      </c>
      <c r="C934" s="59" t="s">
        <v>340</v>
      </c>
      <c r="D934" s="59" t="s">
        <v>341</v>
      </c>
      <c r="E934" s="59" t="s">
        <v>342</v>
      </c>
      <c r="F934" s="61" t="s">
        <v>343</v>
      </c>
      <c r="G934" s="62" t="s">
        <v>344</v>
      </c>
      <c r="H934" s="60"/>
      <c r="I934" s="63">
        <f>+B934/M934</f>
        <v>172.6315789473684</v>
      </c>
      <c r="M934" s="2">
        <v>475</v>
      </c>
      <c r="IV934" s="59">
        <v>55910.6</v>
      </c>
    </row>
    <row r="935" spans="2:13" ht="12.75">
      <c r="B935" s="396"/>
      <c r="C935" s="34"/>
      <c r="D935" s="13"/>
      <c r="H935" s="5">
        <f aca="true" t="shared" si="51" ref="H935:H941">H934-B935</f>
        <v>0</v>
      </c>
      <c r="I935" s="23">
        <f t="shared" si="43"/>
        <v>0</v>
      </c>
      <c r="M935" s="2">
        <v>475</v>
      </c>
    </row>
    <row r="936" spans="2:13" ht="12.75">
      <c r="B936" s="396">
        <v>3000</v>
      </c>
      <c r="C936" s="1" t="s">
        <v>11</v>
      </c>
      <c r="D936" s="1" t="s">
        <v>339</v>
      </c>
      <c r="E936" s="1" t="s">
        <v>15</v>
      </c>
      <c r="F936" s="79" t="s">
        <v>345</v>
      </c>
      <c r="G936" s="28" t="s">
        <v>35</v>
      </c>
      <c r="H936" s="5">
        <f t="shared" si="51"/>
        <v>-3000</v>
      </c>
      <c r="I936" s="23">
        <v>6</v>
      </c>
      <c r="K936" t="s">
        <v>11</v>
      </c>
      <c r="L936">
        <v>1</v>
      </c>
      <c r="M936" s="2">
        <v>475</v>
      </c>
    </row>
    <row r="937" spans="2:14" ht="12.75">
      <c r="B937" s="396">
        <v>3000</v>
      </c>
      <c r="C937" s="1" t="s">
        <v>11</v>
      </c>
      <c r="D937" s="1" t="s">
        <v>339</v>
      </c>
      <c r="E937" s="1" t="s">
        <v>12</v>
      </c>
      <c r="F937" s="79" t="s">
        <v>346</v>
      </c>
      <c r="G937" s="28" t="s">
        <v>35</v>
      </c>
      <c r="H937" s="5">
        <f t="shared" si="51"/>
        <v>-6000</v>
      </c>
      <c r="I937" s="23">
        <v>6</v>
      </c>
      <c r="K937" t="s">
        <v>11</v>
      </c>
      <c r="L937">
        <v>1</v>
      </c>
      <c r="M937" s="2">
        <v>475</v>
      </c>
      <c r="N937" s="39"/>
    </row>
    <row r="938" spans="2:13" ht="12.75">
      <c r="B938" s="396">
        <v>3000</v>
      </c>
      <c r="C938" s="1" t="s">
        <v>11</v>
      </c>
      <c r="D938" s="1" t="s">
        <v>339</v>
      </c>
      <c r="E938" s="1" t="s">
        <v>12</v>
      </c>
      <c r="F938" s="79" t="s">
        <v>347</v>
      </c>
      <c r="G938" s="28" t="s">
        <v>42</v>
      </c>
      <c r="H938" s="5">
        <f t="shared" si="51"/>
        <v>-9000</v>
      </c>
      <c r="I938" s="23">
        <v>6</v>
      </c>
      <c r="K938" t="s">
        <v>11</v>
      </c>
      <c r="L938">
        <v>1</v>
      </c>
      <c r="M938" s="2">
        <v>475</v>
      </c>
    </row>
    <row r="939" spans="2:13" ht="12.75">
      <c r="B939" s="396">
        <v>2000</v>
      </c>
      <c r="C939" s="1" t="s">
        <v>11</v>
      </c>
      <c r="D939" s="1" t="s">
        <v>339</v>
      </c>
      <c r="E939" s="1" t="s">
        <v>15</v>
      </c>
      <c r="F939" s="79" t="s">
        <v>348</v>
      </c>
      <c r="G939" s="28" t="s">
        <v>42</v>
      </c>
      <c r="H939" s="5">
        <f t="shared" si="51"/>
        <v>-11000</v>
      </c>
      <c r="I939" s="23">
        <v>4</v>
      </c>
      <c r="K939" t="s">
        <v>11</v>
      </c>
      <c r="L939">
        <v>1</v>
      </c>
      <c r="M939" s="2">
        <v>475</v>
      </c>
    </row>
    <row r="940" spans="2:13" ht="12.75">
      <c r="B940" s="396">
        <v>5000</v>
      </c>
      <c r="C940" s="1" t="s">
        <v>11</v>
      </c>
      <c r="D940" s="1" t="s">
        <v>339</v>
      </c>
      <c r="E940" s="1" t="s">
        <v>264</v>
      </c>
      <c r="F940" s="79" t="s">
        <v>349</v>
      </c>
      <c r="G940" s="28" t="s">
        <v>68</v>
      </c>
      <c r="H940" s="5">
        <f t="shared" si="51"/>
        <v>-16000</v>
      </c>
      <c r="I940" s="23">
        <v>10</v>
      </c>
      <c r="K940" t="s">
        <v>11</v>
      </c>
      <c r="L940">
        <v>1</v>
      </c>
      <c r="M940" s="2">
        <v>475</v>
      </c>
    </row>
    <row r="941" spans="2:13" ht="12.75">
      <c r="B941" s="396">
        <v>2500</v>
      </c>
      <c r="C941" s="1" t="s">
        <v>11</v>
      </c>
      <c r="D941" s="1" t="s">
        <v>339</v>
      </c>
      <c r="E941" s="1" t="s">
        <v>264</v>
      </c>
      <c r="F941" s="79" t="s">
        <v>350</v>
      </c>
      <c r="G941" s="28" t="s">
        <v>68</v>
      </c>
      <c r="H941" s="5">
        <f t="shared" si="51"/>
        <v>-18500</v>
      </c>
      <c r="I941" s="23">
        <v>5</v>
      </c>
      <c r="K941" t="s">
        <v>11</v>
      </c>
      <c r="L941">
        <v>1</v>
      </c>
      <c r="M941" s="2">
        <v>475</v>
      </c>
    </row>
    <row r="942" spans="1:13" s="58" customFormat="1" ht="12.75">
      <c r="A942" s="12"/>
      <c r="B942" s="397">
        <f>SUM(B936:B941)</f>
        <v>18500</v>
      </c>
      <c r="C942" s="56" t="s">
        <v>11</v>
      </c>
      <c r="D942" s="12"/>
      <c r="E942" s="12"/>
      <c r="F942" s="19"/>
      <c r="G942" s="19"/>
      <c r="H942" s="55">
        <v>0</v>
      </c>
      <c r="I942" s="57">
        <f t="shared" si="43"/>
        <v>38.94736842105263</v>
      </c>
      <c r="M942" s="2">
        <v>475</v>
      </c>
    </row>
    <row r="943" spans="2:13" ht="12.75">
      <c r="B943" s="396"/>
      <c r="C943" s="34"/>
      <c r="D943" s="13"/>
      <c r="H943" s="5">
        <f aca="true" t="shared" si="52" ref="H943:H973">H942-B943</f>
        <v>0</v>
      </c>
      <c r="I943" s="23">
        <f t="shared" si="43"/>
        <v>0</v>
      </c>
      <c r="M943" s="2">
        <v>475</v>
      </c>
    </row>
    <row r="944" spans="2:13" ht="12.75">
      <c r="B944" s="396"/>
      <c r="D944" s="13"/>
      <c r="H944" s="5">
        <f t="shared" si="52"/>
        <v>0</v>
      </c>
      <c r="I944" s="23">
        <f t="shared" si="43"/>
        <v>0</v>
      </c>
      <c r="M944" s="2">
        <v>475</v>
      </c>
    </row>
    <row r="945" spans="2:13" ht="12.75">
      <c r="B945" s="396">
        <v>1500</v>
      </c>
      <c r="C945" s="1" t="s">
        <v>46</v>
      </c>
      <c r="D945" s="13" t="s">
        <v>339</v>
      </c>
      <c r="E945" s="1" t="s">
        <v>271</v>
      </c>
      <c r="F945" s="28" t="s">
        <v>351</v>
      </c>
      <c r="G945" s="28" t="s">
        <v>35</v>
      </c>
      <c r="H945" s="5">
        <f t="shared" si="52"/>
        <v>-1500</v>
      </c>
      <c r="I945" s="23">
        <f t="shared" si="43"/>
        <v>3.1578947368421053</v>
      </c>
      <c r="K945" t="s">
        <v>15</v>
      </c>
      <c r="L945">
        <v>1</v>
      </c>
      <c r="M945" s="2">
        <v>475</v>
      </c>
    </row>
    <row r="946" spans="2:13" ht="12.75">
      <c r="B946" s="396">
        <v>10000</v>
      </c>
      <c r="C946" s="1" t="s">
        <v>352</v>
      </c>
      <c r="D946" s="13" t="s">
        <v>339</v>
      </c>
      <c r="E946" s="1" t="s">
        <v>271</v>
      </c>
      <c r="F946" s="85" t="s">
        <v>351</v>
      </c>
      <c r="G946" s="28" t="s">
        <v>35</v>
      </c>
      <c r="H946" s="5">
        <f t="shared" si="52"/>
        <v>-11500</v>
      </c>
      <c r="I946" s="23">
        <f t="shared" si="43"/>
        <v>21.05263157894737</v>
      </c>
      <c r="K946" t="s">
        <v>15</v>
      </c>
      <c r="L946">
        <v>1</v>
      </c>
      <c r="M946" s="2">
        <v>475</v>
      </c>
    </row>
    <row r="947" spans="1:13" s="58" customFormat="1" ht="12.75">
      <c r="A947" s="12"/>
      <c r="B947" s="397">
        <f>SUM(B945:B946)</f>
        <v>11500</v>
      </c>
      <c r="C947" s="56"/>
      <c r="D947" s="12"/>
      <c r="E947" s="12" t="s">
        <v>271</v>
      </c>
      <c r="F947" s="19"/>
      <c r="G947" s="19"/>
      <c r="H947" s="55">
        <v>0</v>
      </c>
      <c r="I947" s="57">
        <f t="shared" si="43"/>
        <v>24.210526315789473</v>
      </c>
      <c r="M947" s="2">
        <v>475</v>
      </c>
    </row>
    <row r="948" spans="2:14" ht="12.75">
      <c r="B948" s="398"/>
      <c r="C948" s="34"/>
      <c r="D948" s="13"/>
      <c r="E948" s="38"/>
      <c r="H948" s="5">
        <f t="shared" si="52"/>
        <v>0</v>
      </c>
      <c r="I948" s="23">
        <f t="shared" si="43"/>
        <v>0</v>
      </c>
      <c r="J948" s="37"/>
      <c r="L948" s="37"/>
      <c r="M948" s="2">
        <v>475</v>
      </c>
      <c r="N948" s="39"/>
    </row>
    <row r="949" spans="2:13" ht="12.75">
      <c r="B949" s="396"/>
      <c r="C949" s="34"/>
      <c r="D949" s="13"/>
      <c r="H949" s="5">
        <f t="shared" si="52"/>
        <v>0</v>
      </c>
      <c r="I949" s="23">
        <f t="shared" si="43"/>
        <v>0</v>
      </c>
      <c r="M949" s="2">
        <v>475</v>
      </c>
    </row>
    <row r="950" spans="2:13" ht="12.75">
      <c r="B950" s="396">
        <v>2000</v>
      </c>
      <c r="C950" s="1" t="s">
        <v>49</v>
      </c>
      <c r="D950" s="13" t="s">
        <v>339</v>
      </c>
      <c r="E950" s="1" t="s">
        <v>376</v>
      </c>
      <c r="F950" s="28" t="s">
        <v>351</v>
      </c>
      <c r="G950" s="28" t="s">
        <v>35</v>
      </c>
      <c r="H950" s="5">
        <f t="shared" si="52"/>
        <v>-2000</v>
      </c>
      <c r="I950" s="23">
        <f t="shared" si="43"/>
        <v>4.2105263157894735</v>
      </c>
      <c r="K950" t="s">
        <v>15</v>
      </c>
      <c r="L950">
        <v>1</v>
      </c>
      <c r="M950" s="2">
        <v>475</v>
      </c>
    </row>
    <row r="951" spans="1:13" s="58" customFormat="1" ht="12.75">
      <c r="A951" s="12"/>
      <c r="B951" s="397">
        <f>SUM(B950)</f>
        <v>2000</v>
      </c>
      <c r="C951" s="56" t="s">
        <v>49</v>
      </c>
      <c r="D951" s="12"/>
      <c r="E951" s="12"/>
      <c r="F951" s="19"/>
      <c r="G951" s="19"/>
      <c r="H951" s="55">
        <v>0</v>
      </c>
      <c r="I951" s="57">
        <f t="shared" si="43"/>
        <v>4.2105263157894735</v>
      </c>
      <c r="M951" s="2">
        <v>475</v>
      </c>
    </row>
    <row r="952" spans="2:13" ht="12.75">
      <c r="B952" s="396"/>
      <c r="C952" s="34"/>
      <c r="D952" s="13"/>
      <c r="H952" s="5">
        <f t="shared" si="52"/>
        <v>0</v>
      </c>
      <c r="I952" s="23">
        <f t="shared" si="43"/>
        <v>0</v>
      </c>
      <c r="M952" s="2">
        <v>475</v>
      </c>
    </row>
    <row r="953" spans="2:13" ht="12.75">
      <c r="B953" s="396"/>
      <c r="C953" s="34"/>
      <c r="D953" s="13"/>
      <c r="H953" s="5">
        <f t="shared" si="52"/>
        <v>0</v>
      </c>
      <c r="I953" s="23">
        <f t="shared" si="43"/>
        <v>0</v>
      </c>
      <c r="M953" s="2">
        <v>475</v>
      </c>
    </row>
    <row r="954" spans="2:13" ht="12.75">
      <c r="B954" s="396">
        <v>10000</v>
      </c>
      <c r="C954" s="13" t="s">
        <v>425</v>
      </c>
      <c r="D954" s="1" t="s">
        <v>339</v>
      </c>
      <c r="E954" s="1" t="s">
        <v>191</v>
      </c>
      <c r="F954" s="85" t="s">
        <v>353</v>
      </c>
      <c r="G954" s="28" t="s">
        <v>35</v>
      </c>
      <c r="H954" s="5">
        <f t="shared" si="52"/>
        <v>-10000</v>
      </c>
      <c r="I954" s="23">
        <f t="shared" si="43"/>
        <v>21.05263157894737</v>
      </c>
      <c r="K954" t="s">
        <v>15</v>
      </c>
      <c r="L954">
        <v>1</v>
      </c>
      <c r="M954" s="2">
        <v>475</v>
      </c>
    </row>
    <row r="955" spans="2:13" ht="12.75">
      <c r="B955" s="396">
        <v>10000</v>
      </c>
      <c r="C955" s="13" t="s">
        <v>425</v>
      </c>
      <c r="D955" s="1" t="s">
        <v>339</v>
      </c>
      <c r="E955" s="1" t="s">
        <v>191</v>
      </c>
      <c r="F955" s="85" t="s">
        <v>354</v>
      </c>
      <c r="G955" s="28" t="s">
        <v>35</v>
      </c>
      <c r="H955" s="5">
        <f t="shared" si="52"/>
        <v>-20000</v>
      </c>
      <c r="I955" s="23">
        <f t="shared" si="43"/>
        <v>21.05263157894737</v>
      </c>
      <c r="K955" t="s">
        <v>15</v>
      </c>
      <c r="L955">
        <v>1</v>
      </c>
      <c r="M955" s="2">
        <v>475</v>
      </c>
    </row>
    <row r="956" spans="2:13" ht="12.75">
      <c r="B956" s="396">
        <v>10000</v>
      </c>
      <c r="C956" s="13" t="s">
        <v>425</v>
      </c>
      <c r="D956" s="1" t="s">
        <v>339</v>
      </c>
      <c r="E956" s="1" t="s">
        <v>191</v>
      </c>
      <c r="F956" s="85" t="s">
        <v>355</v>
      </c>
      <c r="G956" s="28" t="s">
        <v>35</v>
      </c>
      <c r="H956" s="5">
        <f t="shared" si="52"/>
        <v>-30000</v>
      </c>
      <c r="I956" s="23">
        <f t="shared" si="43"/>
        <v>21.05263157894737</v>
      </c>
      <c r="K956" t="s">
        <v>15</v>
      </c>
      <c r="L956">
        <v>1</v>
      </c>
      <c r="M956" s="2">
        <v>475</v>
      </c>
    </row>
    <row r="957" spans="2:13" ht="12.75">
      <c r="B957" s="396">
        <v>10000</v>
      </c>
      <c r="C957" s="13" t="s">
        <v>425</v>
      </c>
      <c r="D957" s="1" t="s">
        <v>339</v>
      </c>
      <c r="E957" s="1" t="s">
        <v>191</v>
      </c>
      <c r="F957" s="85" t="s">
        <v>356</v>
      </c>
      <c r="G957" s="28" t="s">
        <v>35</v>
      </c>
      <c r="H957" s="5">
        <f t="shared" si="52"/>
        <v>-40000</v>
      </c>
      <c r="I957" s="23">
        <f t="shared" si="43"/>
        <v>21.05263157894737</v>
      </c>
      <c r="K957" t="s">
        <v>15</v>
      </c>
      <c r="L957">
        <v>1</v>
      </c>
      <c r="M957" s="2">
        <v>475</v>
      </c>
    </row>
    <row r="958" spans="2:13" ht="12.75">
      <c r="B958" s="396">
        <v>10000</v>
      </c>
      <c r="C958" s="13" t="s">
        <v>425</v>
      </c>
      <c r="D958" s="1" t="s">
        <v>339</v>
      </c>
      <c r="E958" s="1" t="s">
        <v>191</v>
      </c>
      <c r="F958" s="85" t="s">
        <v>357</v>
      </c>
      <c r="G958" s="28" t="s">
        <v>35</v>
      </c>
      <c r="H958" s="5">
        <f t="shared" si="52"/>
        <v>-50000</v>
      </c>
      <c r="I958" s="23">
        <f t="shared" si="43"/>
        <v>21.05263157894737</v>
      </c>
      <c r="K958" t="s">
        <v>15</v>
      </c>
      <c r="L958">
        <v>1</v>
      </c>
      <c r="M958" s="2">
        <v>475</v>
      </c>
    </row>
    <row r="959" spans="1:13" s="58" customFormat="1" ht="12.75">
      <c r="A959" s="12"/>
      <c r="B959" s="397">
        <f>SUM(B954:B958)</f>
        <v>50000</v>
      </c>
      <c r="C959" s="12"/>
      <c r="D959" s="12"/>
      <c r="E959" s="12" t="s">
        <v>191</v>
      </c>
      <c r="F959" s="19"/>
      <c r="G959" s="19"/>
      <c r="H959" s="55">
        <v>0</v>
      </c>
      <c r="I959" s="57">
        <f t="shared" si="43"/>
        <v>105.26315789473684</v>
      </c>
      <c r="M959" s="2">
        <v>475</v>
      </c>
    </row>
    <row r="960" spans="2:13" ht="12.75">
      <c r="B960" s="396"/>
      <c r="D960" s="13"/>
      <c r="H960" s="5">
        <f t="shared" si="52"/>
        <v>0</v>
      </c>
      <c r="I960" s="23">
        <f aca="true" t="shared" si="53" ref="I960:I986">+B960/M960</f>
        <v>0</v>
      </c>
      <c r="M960" s="2">
        <v>475</v>
      </c>
    </row>
    <row r="961" spans="2:13" ht="12.75">
      <c r="B961" s="396"/>
      <c r="D961" s="13"/>
      <c r="H961" s="5">
        <f t="shared" si="52"/>
        <v>0</v>
      </c>
      <c r="I961" s="23">
        <f t="shared" si="53"/>
        <v>0</v>
      </c>
      <c r="M961" s="2">
        <v>475</v>
      </c>
    </row>
    <row r="962" spans="2:13" ht="12.75">
      <c r="B962" s="396"/>
      <c r="D962" s="13"/>
      <c r="H962" s="5">
        <f>H961-B962</f>
        <v>0</v>
      </c>
      <c r="I962" s="23">
        <f>+B962/M962</f>
        <v>0</v>
      </c>
      <c r="M962" s="2">
        <v>475</v>
      </c>
    </row>
    <row r="963" spans="2:13" ht="12.75">
      <c r="B963" s="396"/>
      <c r="D963" s="13"/>
      <c r="H963" s="5">
        <f>H962-B963</f>
        <v>0</v>
      </c>
      <c r="I963" s="23">
        <f>+B963/M963</f>
        <v>0</v>
      </c>
      <c r="M963" s="2">
        <v>475</v>
      </c>
    </row>
    <row r="964" spans="1:256" s="64" customFormat="1" ht="12.75">
      <c r="A964" s="59"/>
      <c r="B964" s="428">
        <f>+B970</f>
        <v>60000</v>
      </c>
      <c r="C964" s="59" t="s">
        <v>434</v>
      </c>
      <c r="D964" s="59" t="s">
        <v>433</v>
      </c>
      <c r="E964" s="59" t="s">
        <v>185</v>
      </c>
      <c r="F964" s="61" t="s">
        <v>186</v>
      </c>
      <c r="G964" s="62" t="s">
        <v>381</v>
      </c>
      <c r="H964" s="60"/>
      <c r="I964" s="63">
        <f>+B964/M964</f>
        <v>126.3157894736842</v>
      </c>
      <c r="M964" s="2">
        <v>475</v>
      </c>
      <c r="IV964" s="59">
        <v>55910.6</v>
      </c>
    </row>
    <row r="965" spans="2:13" ht="12.75">
      <c r="B965" s="285"/>
      <c r="D965" s="13"/>
      <c r="H965" s="5">
        <f>H964-B965</f>
        <v>0</v>
      </c>
      <c r="I965" s="23">
        <f t="shared" si="53"/>
        <v>0</v>
      </c>
      <c r="M965" s="2">
        <v>475</v>
      </c>
    </row>
    <row r="966" spans="2:13" ht="12.75">
      <c r="B966" s="285"/>
      <c r="D966" s="13"/>
      <c r="H966" s="5">
        <f t="shared" si="52"/>
        <v>0</v>
      </c>
      <c r="I966" s="23">
        <f t="shared" si="53"/>
        <v>0</v>
      </c>
      <c r="M966" s="2">
        <v>475</v>
      </c>
    </row>
    <row r="967" spans="1:13" s="16" customFormat="1" ht="12.75">
      <c r="A967" s="13"/>
      <c r="B967" s="191">
        <v>20000</v>
      </c>
      <c r="C967" s="34" t="s">
        <v>425</v>
      </c>
      <c r="D967" s="13" t="s">
        <v>339</v>
      </c>
      <c r="E967" s="34" t="s">
        <v>191</v>
      </c>
      <c r="F967" s="31" t="s">
        <v>429</v>
      </c>
      <c r="G967" s="32" t="s">
        <v>19</v>
      </c>
      <c r="H967" s="33">
        <f t="shared" si="52"/>
        <v>-20000</v>
      </c>
      <c r="I967" s="110">
        <f t="shared" si="53"/>
        <v>42.10526315789474</v>
      </c>
      <c r="K967" s="16" t="s">
        <v>430</v>
      </c>
      <c r="M967" s="2">
        <v>475</v>
      </c>
    </row>
    <row r="968" spans="1:13" s="16" customFormat="1" ht="12.75">
      <c r="A968" s="13"/>
      <c r="B968" s="191">
        <v>20000</v>
      </c>
      <c r="C968" s="34" t="s">
        <v>425</v>
      </c>
      <c r="D968" s="13" t="s">
        <v>339</v>
      </c>
      <c r="E968" s="34" t="s">
        <v>191</v>
      </c>
      <c r="F968" s="31" t="s">
        <v>431</v>
      </c>
      <c r="G968" s="32" t="s">
        <v>19</v>
      </c>
      <c r="H968" s="33">
        <f t="shared" si="52"/>
        <v>-40000</v>
      </c>
      <c r="I968" s="110">
        <f t="shared" si="53"/>
        <v>42.10526315789474</v>
      </c>
      <c r="K968" s="16" t="s">
        <v>430</v>
      </c>
      <c r="M968" s="2">
        <v>475</v>
      </c>
    </row>
    <row r="969" spans="1:13" s="16" customFormat="1" ht="12.75">
      <c r="A969" s="13"/>
      <c r="B969" s="191">
        <v>20000</v>
      </c>
      <c r="C969" s="34" t="s">
        <v>425</v>
      </c>
      <c r="D969" s="13" t="s">
        <v>339</v>
      </c>
      <c r="E969" s="34" t="s">
        <v>191</v>
      </c>
      <c r="F969" s="31" t="s">
        <v>432</v>
      </c>
      <c r="G969" s="32" t="s">
        <v>19</v>
      </c>
      <c r="H969" s="33">
        <f t="shared" si="52"/>
        <v>-60000</v>
      </c>
      <c r="I969" s="110">
        <f t="shared" si="53"/>
        <v>42.10526315789474</v>
      </c>
      <c r="K969" s="16" t="s">
        <v>430</v>
      </c>
      <c r="M969" s="2">
        <v>475</v>
      </c>
    </row>
    <row r="970" spans="1:13" s="58" customFormat="1" ht="12.75">
      <c r="A970" s="12"/>
      <c r="B970" s="289">
        <f>SUM(B967:B969)</f>
        <v>60000</v>
      </c>
      <c r="C970" s="12"/>
      <c r="D970" s="12"/>
      <c r="E970" s="12" t="s">
        <v>427</v>
      </c>
      <c r="F970" s="19"/>
      <c r="G970" s="19"/>
      <c r="H970" s="55">
        <v>0</v>
      </c>
      <c r="I970" s="57">
        <f t="shared" si="53"/>
        <v>126.3157894736842</v>
      </c>
      <c r="M970" s="2">
        <v>475</v>
      </c>
    </row>
    <row r="971" spans="8:13" ht="12.75">
      <c r="H971" s="5">
        <f t="shared" si="52"/>
        <v>0</v>
      </c>
      <c r="I971" s="23">
        <f t="shared" si="53"/>
        <v>0</v>
      </c>
      <c r="M971" s="2">
        <v>475</v>
      </c>
    </row>
    <row r="972" spans="8:13" ht="12.75">
      <c r="H972" s="5">
        <f t="shared" si="52"/>
        <v>0</v>
      </c>
      <c r="I972" s="23">
        <f t="shared" si="53"/>
        <v>0</v>
      </c>
      <c r="M972" s="2">
        <v>475</v>
      </c>
    </row>
    <row r="973" spans="8:13" ht="12.75">
      <c r="H973" s="5">
        <f t="shared" si="52"/>
        <v>0</v>
      </c>
      <c r="I973" s="23">
        <f t="shared" si="53"/>
        <v>0</v>
      </c>
      <c r="M973" s="2">
        <v>475</v>
      </c>
    </row>
    <row r="974" spans="8:13" ht="12.75">
      <c r="H974" s="5">
        <f>H973-B974</f>
        <v>0</v>
      </c>
      <c r="I974" s="23">
        <f t="shared" si="53"/>
        <v>0</v>
      </c>
      <c r="M974" s="2">
        <v>475</v>
      </c>
    </row>
    <row r="975" spans="1:256" s="64" customFormat="1" ht="12.75">
      <c r="A975" s="59"/>
      <c r="B975" s="403">
        <f>+B983</f>
        <v>85000</v>
      </c>
      <c r="C975" s="59" t="s">
        <v>434</v>
      </c>
      <c r="D975" s="59" t="s">
        <v>428</v>
      </c>
      <c r="E975" s="59" t="s">
        <v>185</v>
      </c>
      <c r="F975" s="61" t="s">
        <v>186</v>
      </c>
      <c r="G975" s="62" t="s">
        <v>435</v>
      </c>
      <c r="H975" s="60"/>
      <c r="I975" s="63">
        <f>+B975/M975</f>
        <v>178.94736842105263</v>
      </c>
      <c r="M975" s="2">
        <v>475</v>
      </c>
      <c r="IV975" s="59">
        <v>55910.6</v>
      </c>
    </row>
    <row r="976" spans="2:13" ht="12.75">
      <c r="B976" s="160"/>
      <c r="H976" s="5">
        <f aca="true" t="shared" si="54" ref="H976:H982">H975-B976</f>
        <v>0</v>
      </c>
      <c r="I976" s="23">
        <f t="shared" si="53"/>
        <v>0</v>
      </c>
      <c r="M976" s="2">
        <v>475</v>
      </c>
    </row>
    <row r="977" spans="2:13" ht="12.75">
      <c r="B977" s="160"/>
      <c r="H977" s="5">
        <f t="shared" si="54"/>
        <v>0</v>
      </c>
      <c r="I977" s="23">
        <f t="shared" si="53"/>
        <v>0</v>
      </c>
      <c r="M977" s="2">
        <v>475</v>
      </c>
    </row>
    <row r="978" spans="1:13" s="16" customFormat="1" ht="12.75">
      <c r="A978" s="34"/>
      <c r="B978" s="158">
        <v>20000</v>
      </c>
      <c r="C978" s="34" t="s">
        <v>425</v>
      </c>
      <c r="D978" s="34" t="s">
        <v>339</v>
      </c>
      <c r="E978" s="34" t="s">
        <v>191</v>
      </c>
      <c r="F978" s="32" t="s">
        <v>418</v>
      </c>
      <c r="G978" s="32" t="s">
        <v>68</v>
      </c>
      <c r="H978" s="41">
        <f t="shared" si="54"/>
        <v>-20000</v>
      </c>
      <c r="I978" s="78">
        <f t="shared" si="53"/>
        <v>42.10526315789474</v>
      </c>
      <c r="J978" s="75"/>
      <c r="K978" s="68" t="s">
        <v>419</v>
      </c>
      <c r="L978" s="75"/>
      <c r="M978" s="2">
        <v>475</v>
      </c>
    </row>
    <row r="979" spans="1:13" s="16" customFormat="1" ht="12.75">
      <c r="A979" s="34"/>
      <c r="B979" s="158">
        <v>15000</v>
      </c>
      <c r="C979" s="34" t="s">
        <v>425</v>
      </c>
      <c r="D979" s="34" t="s">
        <v>339</v>
      </c>
      <c r="E979" s="34" t="s">
        <v>191</v>
      </c>
      <c r="F979" s="32" t="s">
        <v>420</v>
      </c>
      <c r="G979" s="32" t="s">
        <v>68</v>
      </c>
      <c r="H979" s="41">
        <f t="shared" si="54"/>
        <v>-35000</v>
      </c>
      <c r="I979" s="78">
        <f t="shared" si="53"/>
        <v>31.57894736842105</v>
      </c>
      <c r="J979" s="75"/>
      <c r="K979" s="68" t="s">
        <v>419</v>
      </c>
      <c r="L979" s="75"/>
      <c r="M979" s="2">
        <v>475</v>
      </c>
    </row>
    <row r="980" spans="1:13" s="16" customFormat="1" ht="12.75">
      <c r="A980" s="34"/>
      <c r="B980" s="158">
        <v>15000</v>
      </c>
      <c r="C980" s="34" t="s">
        <v>425</v>
      </c>
      <c r="D980" s="34" t="s">
        <v>339</v>
      </c>
      <c r="E980" s="34" t="s">
        <v>191</v>
      </c>
      <c r="F980" s="32" t="s">
        <v>421</v>
      </c>
      <c r="G980" s="32" t="s">
        <v>68</v>
      </c>
      <c r="H980" s="41">
        <f t="shared" si="54"/>
        <v>-50000</v>
      </c>
      <c r="I980" s="78">
        <f t="shared" si="53"/>
        <v>31.57894736842105</v>
      </c>
      <c r="J980" s="75"/>
      <c r="K980" s="68" t="s">
        <v>419</v>
      </c>
      <c r="L980" s="75"/>
      <c r="M980" s="2">
        <v>475</v>
      </c>
    </row>
    <row r="981" spans="1:13" s="16" customFormat="1" ht="12.75">
      <c r="A981" s="34"/>
      <c r="B981" s="158">
        <v>20000</v>
      </c>
      <c r="C981" s="34" t="s">
        <v>426</v>
      </c>
      <c r="D981" s="34" t="s">
        <v>339</v>
      </c>
      <c r="E981" s="34" t="s">
        <v>191</v>
      </c>
      <c r="F981" s="32" t="s">
        <v>422</v>
      </c>
      <c r="G981" s="32" t="s">
        <v>68</v>
      </c>
      <c r="H981" s="41">
        <f t="shared" si="54"/>
        <v>-70000</v>
      </c>
      <c r="I981" s="78">
        <f t="shared" si="53"/>
        <v>42.10526315789474</v>
      </c>
      <c r="J981" s="75"/>
      <c r="K981" s="68" t="s">
        <v>419</v>
      </c>
      <c r="L981" s="75"/>
      <c r="M981" s="2">
        <v>475</v>
      </c>
    </row>
    <row r="982" spans="1:13" s="16" customFormat="1" ht="12.75">
      <c r="A982" s="34"/>
      <c r="B982" s="158">
        <v>15000</v>
      </c>
      <c r="C982" s="34" t="s">
        <v>426</v>
      </c>
      <c r="D982" s="34" t="s">
        <v>339</v>
      </c>
      <c r="E982" s="34" t="s">
        <v>191</v>
      </c>
      <c r="F982" s="32" t="s">
        <v>423</v>
      </c>
      <c r="G982" s="32" t="s">
        <v>68</v>
      </c>
      <c r="H982" s="41">
        <f t="shared" si="54"/>
        <v>-85000</v>
      </c>
      <c r="I982" s="78">
        <f t="shared" si="53"/>
        <v>31.57894736842105</v>
      </c>
      <c r="J982" s="75"/>
      <c r="K982" s="68" t="s">
        <v>419</v>
      </c>
      <c r="L982" s="75"/>
      <c r="M982" s="2">
        <v>475</v>
      </c>
    </row>
    <row r="983" spans="1:13" s="58" customFormat="1" ht="12.75">
      <c r="A983" s="12"/>
      <c r="B983" s="159">
        <f>SUM(B978:B982)</f>
        <v>85000</v>
      </c>
      <c r="C983" s="12"/>
      <c r="D983" s="12"/>
      <c r="E983" s="12" t="s">
        <v>427</v>
      </c>
      <c r="F983" s="19"/>
      <c r="G983" s="19"/>
      <c r="H983" s="55">
        <v>0</v>
      </c>
      <c r="I983" s="57">
        <f t="shared" si="53"/>
        <v>178.94736842105263</v>
      </c>
      <c r="M983" s="2">
        <v>475</v>
      </c>
    </row>
    <row r="984" spans="2:13" ht="12.75">
      <c r="B984" s="160"/>
      <c r="H984" s="5">
        <f>H983-B984</f>
        <v>0</v>
      </c>
      <c r="I984" s="23">
        <f t="shared" si="53"/>
        <v>0</v>
      </c>
      <c r="M984" s="2">
        <v>475</v>
      </c>
    </row>
    <row r="985" spans="2:13" ht="12.75">
      <c r="B985" s="160"/>
      <c r="H985" s="5">
        <f>H984-B985</f>
        <v>0</v>
      </c>
      <c r="I985" s="23">
        <f t="shared" si="53"/>
        <v>0</v>
      </c>
      <c r="M985" s="2">
        <v>475</v>
      </c>
    </row>
    <row r="986" spans="2:13" ht="12.75">
      <c r="B986" s="160"/>
      <c r="H986" s="5">
        <f>H985-B986</f>
        <v>0</v>
      </c>
      <c r="I986" s="23">
        <f t="shared" si="53"/>
        <v>0</v>
      </c>
      <c r="M986" s="2">
        <v>475</v>
      </c>
    </row>
    <row r="987" spans="2:13" ht="12.75">
      <c r="B987" s="160"/>
      <c r="H987" s="5">
        <f>H986-B987</f>
        <v>0</v>
      </c>
      <c r="I987" s="23">
        <f aca="true" t="shared" si="55" ref="I987:I996">+B987/M987</f>
        <v>0</v>
      </c>
      <c r="M987" s="2">
        <v>475</v>
      </c>
    </row>
    <row r="988" spans="1:256" s="64" customFormat="1" ht="12.75">
      <c r="A988" s="59"/>
      <c r="B988" s="403">
        <f>+B994</f>
        <v>50000</v>
      </c>
      <c r="C988" s="59" t="s">
        <v>434</v>
      </c>
      <c r="D988" s="59" t="s">
        <v>1078</v>
      </c>
      <c r="E988" s="59" t="s">
        <v>342</v>
      </c>
      <c r="F988" s="61" t="s">
        <v>343</v>
      </c>
      <c r="G988" s="62" t="s">
        <v>439</v>
      </c>
      <c r="H988" s="60"/>
      <c r="I988" s="63">
        <f t="shared" si="55"/>
        <v>105.26315789473684</v>
      </c>
      <c r="M988" s="2">
        <v>475</v>
      </c>
      <c r="IV988" s="59">
        <v>55910.6</v>
      </c>
    </row>
    <row r="989" spans="2:13" ht="12.75">
      <c r="B989" s="160"/>
      <c r="H989" s="5">
        <f>H988-B989</f>
        <v>0</v>
      </c>
      <c r="I989" s="23">
        <f t="shared" si="55"/>
        <v>0</v>
      </c>
      <c r="M989" s="2">
        <v>475</v>
      </c>
    </row>
    <row r="990" spans="2:13" ht="12.75">
      <c r="B990" s="160"/>
      <c r="H990" s="5">
        <f>H989-B990</f>
        <v>0</v>
      </c>
      <c r="I990" s="23">
        <f t="shared" si="55"/>
        <v>0</v>
      </c>
      <c r="M990" s="2">
        <v>475</v>
      </c>
    </row>
    <row r="991" spans="1:13" s="16" customFormat="1" ht="12.75">
      <c r="A991" s="1"/>
      <c r="B991" s="160">
        <v>20000</v>
      </c>
      <c r="C991" s="67" t="s">
        <v>426</v>
      </c>
      <c r="D991" s="13" t="s">
        <v>339</v>
      </c>
      <c r="E991" s="1" t="s">
        <v>191</v>
      </c>
      <c r="F991" s="28" t="s">
        <v>436</v>
      </c>
      <c r="G991" s="28" t="s">
        <v>35</v>
      </c>
      <c r="H991" s="5">
        <f>H990-B991</f>
        <v>-20000</v>
      </c>
      <c r="I991" s="23">
        <f t="shared" si="55"/>
        <v>42.10526315789474</v>
      </c>
      <c r="J991"/>
      <c r="K991" t="s">
        <v>430</v>
      </c>
      <c r="L991"/>
      <c r="M991" s="2">
        <v>475</v>
      </c>
    </row>
    <row r="992" spans="1:13" s="16" customFormat="1" ht="12.75">
      <c r="A992" s="1"/>
      <c r="B992" s="160">
        <v>15000</v>
      </c>
      <c r="C992" s="67" t="s">
        <v>426</v>
      </c>
      <c r="D992" s="13" t="s">
        <v>339</v>
      </c>
      <c r="E992" s="1" t="s">
        <v>191</v>
      </c>
      <c r="F992" s="28" t="s">
        <v>437</v>
      </c>
      <c r="G992" s="28" t="s">
        <v>35</v>
      </c>
      <c r="H992" s="5">
        <f>H991-B992</f>
        <v>-35000</v>
      </c>
      <c r="I992" s="23">
        <f t="shared" si="55"/>
        <v>31.57894736842105</v>
      </c>
      <c r="J992"/>
      <c r="K992" t="s">
        <v>430</v>
      </c>
      <c r="L992"/>
      <c r="M992" s="2">
        <v>475</v>
      </c>
    </row>
    <row r="993" spans="1:13" s="16" customFormat="1" ht="12.75">
      <c r="A993" s="1"/>
      <c r="B993" s="160">
        <v>15000</v>
      </c>
      <c r="C993" s="67" t="s">
        <v>426</v>
      </c>
      <c r="D993" s="13" t="s">
        <v>339</v>
      </c>
      <c r="E993" s="1" t="s">
        <v>191</v>
      </c>
      <c r="F993" s="28" t="s">
        <v>438</v>
      </c>
      <c r="G993" s="28" t="s">
        <v>35</v>
      </c>
      <c r="H993" s="5">
        <f>H992-B993</f>
        <v>-50000</v>
      </c>
      <c r="I993" s="23">
        <f t="shared" si="55"/>
        <v>31.57894736842105</v>
      </c>
      <c r="J993"/>
      <c r="K993" t="s">
        <v>430</v>
      </c>
      <c r="L993"/>
      <c r="M993" s="2">
        <v>475</v>
      </c>
    </row>
    <row r="994" spans="1:13" s="58" customFormat="1" ht="12.75">
      <c r="A994" s="12"/>
      <c r="B994" s="159">
        <f>SUM(B991:B993)</f>
        <v>50000</v>
      </c>
      <c r="C994" s="12"/>
      <c r="D994" s="12"/>
      <c r="E994" s="12" t="s">
        <v>427</v>
      </c>
      <c r="F994" s="19"/>
      <c r="G994" s="19"/>
      <c r="H994" s="55">
        <v>0</v>
      </c>
      <c r="I994" s="57">
        <f t="shared" si="55"/>
        <v>105.26315789473684</v>
      </c>
      <c r="M994" s="2">
        <v>475</v>
      </c>
    </row>
    <row r="995" spans="2:13" ht="12.75">
      <c r="B995" s="160"/>
      <c r="C995" s="74"/>
      <c r="H995" s="5">
        <f>H994-B995</f>
        <v>0</v>
      </c>
      <c r="I995" s="23">
        <f t="shared" si="55"/>
        <v>0</v>
      </c>
      <c r="M995" s="2">
        <v>475</v>
      </c>
    </row>
    <row r="996" spans="2:13" ht="12.75">
      <c r="B996" s="160"/>
      <c r="H996" s="5">
        <f>H995-B996</f>
        <v>0</v>
      </c>
      <c r="I996" s="23">
        <f t="shared" si="55"/>
        <v>0</v>
      </c>
      <c r="M996" s="2">
        <v>475</v>
      </c>
    </row>
    <row r="997" spans="1:13" s="16" customFormat="1" ht="12.75">
      <c r="A997" s="1"/>
      <c r="B997" s="160">
        <v>5000</v>
      </c>
      <c r="C997" s="1" t="s">
        <v>372</v>
      </c>
      <c r="D997" s="13" t="s">
        <v>339</v>
      </c>
      <c r="E997" s="1" t="s">
        <v>379</v>
      </c>
      <c r="F997" s="28" t="s">
        <v>440</v>
      </c>
      <c r="G997" s="28" t="s">
        <v>42</v>
      </c>
      <c r="H997" s="5">
        <f aca="true" t="shared" si="56" ref="H997:H1003">H996-B997</f>
        <v>-5000</v>
      </c>
      <c r="I997" s="23">
        <f aca="true" t="shared" si="57" ref="I997:I1003">+B997/M997</f>
        <v>10.526315789473685</v>
      </c>
      <c r="J997"/>
      <c r="K997" t="s">
        <v>430</v>
      </c>
      <c r="L997"/>
      <c r="M997" s="2">
        <v>475</v>
      </c>
    </row>
    <row r="998" spans="1:13" s="16" customFormat="1" ht="12.75">
      <c r="A998" s="1"/>
      <c r="B998" s="160">
        <v>5000</v>
      </c>
      <c r="C998" s="1" t="s">
        <v>372</v>
      </c>
      <c r="D998" s="13" t="s">
        <v>339</v>
      </c>
      <c r="E998" s="1" t="s">
        <v>379</v>
      </c>
      <c r="F998" s="28" t="s">
        <v>441</v>
      </c>
      <c r="G998" s="28" t="s">
        <v>58</v>
      </c>
      <c r="H998" s="5">
        <f t="shared" si="56"/>
        <v>-10000</v>
      </c>
      <c r="I998" s="23">
        <f t="shared" si="57"/>
        <v>10.526315789473685</v>
      </c>
      <c r="J998"/>
      <c r="K998" t="s">
        <v>430</v>
      </c>
      <c r="L998"/>
      <c r="M998" s="2">
        <v>475</v>
      </c>
    </row>
    <row r="999" spans="1:13" s="16" customFormat="1" ht="12.75">
      <c r="A999" s="1"/>
      <c r="B999" s="160">
        <v>5000</v>
      </c>
      <c r="C999" s="67" t="s">
        <v>372</v>
      </c>
      <c r="D999" s="13" t="s">
        <v>339</v>
      </c>
      <c r="E999" s="1" t="s">
        <v>379</v>
      </c>
      <c r="F999" s="28" t="s">
        <v>442</v>
      </c>
      <c r="G999" s="28" t="s">
        <v>58</v>
      </c>
      <c r="H999" s="5">
        <f t="shared" si="56"/>
        <v>-15000</v>
      </c>
      <c r="I999" s="23">
        <f t="shared" si="57"/>
        <v>10.526315789473685</v>
      </c>
      <c r="J999"/>
      <c r="K999" t="s">
        <v>430</v>
      </c>
      <c r="L999"/>
      <c r="M999" s="2">
        <v>475</v>
      </c>
    </row>
    <row r="1000" spans="1:13" s="16" customFormat="1" ht="12.75">
      <c r="A1000" s="1"/>
      <c r="B1000" s="160">
        <v>5000</v>
      </c>
      <c r="C1000" s="67" t="s">
        <v>372</v>
      </c>
      <c r="D1000" s="13" t="s">
        <v>339</v>
      </c>
      <c r="E1000" s="1" t="s">
        <v>379</v>
      </c>
      <c r="F1000" s="28" t="s">
        <v>443</v>
      </c>
      <c r="G1000" s="28" t="s">
        <v>76</v>
      </c>
      <c r="H1000" s="5">
        <f t="shared" si="56"/>
        <v>-20000</v>
      </c>
      <c r="I1000" s="23">
        <f t="shared" si="57"/>
        <v>10.526315789473685</v>
      </c>
      <c r="J1000"/>
      <c r="K1000" t="s">
        <v>444</v>
      </c>
      <c r="L1000"/>
      <c r="M1000" s="2">
        <v>475</v>
      </c>
    </row>
    <row r="1001" spans="1:13" s="16" customFormat="1" ht="12.75">
      <c r="A1001" s="34"/>
      <c r="B1001" s="158">
        <v>30000</v>
      </c>
      <c r="C1001" s="34" t="s">
        <v>372</v>
      </c>
      <c r="D1001" s="34" t="s">
        <v>339</v>
      </c>
      <c r="E1001" s="1" t="s">
        <v>379</v>
      </c>
      <c r="F1001" s="32" t="s">
        <v>424</v>
      </c>
      <c r="G1001" s="32" t="s">
        <v>68</v>
      </c>
      <c r="H1001" s="5">
        <f t="shared" si="56"/>
        <v>-50000</v>
      </c>
      <c r="I1001" s="23">
        <f t="shared" si="57"/>
        <v>63.1578947368421</v>
      </c>
      <c r="J1001" s="75"/>
      <c r="K1001" s="68" t="s">
        <v>419</v>
      </c>
      <c r="L1001" s="75"/>
      <c r="M1001" s="2">
        <v>475</v>
      </c>
    </row>
    <row r="1002" spans="1:13" s="58" customFormat="1" ht="12.75">
      <c r="A1002" s="12"/>
      <c r="B1002" s="159">
        <f>SUM(B997:B1001)</f>
        <v>50000</v>
      </c>
      <c r="C1002" s="12"/>
      <c r="D1002" s="12"/>
      <c r="E1002" s="12" t="s">
        <v>379</v>
      </c>
      <c r="F1002" s="19"/>
      <c r="G1002" s="19"/>
      <c r="H1002" s="55">
        <v>0</v>
      </c>
      <c r="I1002" s="57">
        <f t="shared" si="57"/>
        <v>105.26315789473684</v>
      </c>
      <c r="M1002" s="2">
        <v>475</v>
      </c>
    </row>
    <row r="1003" spans="8:13" ht="12.75">
      <c r="H1003" s="5">
        <f t="shared" si="56"/>
        <v>0</v>
      </c>
      <c r="I1003" s="23">
        <f t="shared" si="57"/>
        <v>0</v>
      </c>
      <c r="M1003" s="2">
        <v>475</v>
      </c>
    </row>
    <row r="1004" spans="8:13" ht="12.75">
      <c r="H1004" s="5">
        <f>H1003-B1004</f>
        <v>0</v>
      </c>
      <c r="I1004" s="23">
        <f aca="true" t="shared" si="58" ref="I1004:I1016">+B1004/M1004</f>
        <v>0</v>
      </c>
      <c r="M1004" s="2">
        <v>475</v>
      </c>
    </row>
    <row r="1005" spans="8:13" ht="12.75">
      <c r="H1005" s="5">
        <f>H1004-B1005</f>
        <v>0</v>
      </c>
      <c r="I1005" s="23">
        <f t="shared" si="58"/>
        <v>0</v>
      </c>
      <c r="M1005" s="2">
        <v>475</v>
      </c>
    </row>
    <row r="1006" spans="8:13" ht="12.75">
      <c r="H1006" s="5">
        <f>H1005-B1006</f>
        <v>0</v>
      </c>
      <c r="I1006" s="23">
        <f t="shared" si="58"/>
        <v>0</v>
      </c>
      <c r="M1006" s="2">
        <v>475</v>
      </c>
    </row>
    <row r="1007" spans="1:13" ht="12.75">
      <c r="A1007" s="34"/>
      <c r="B1007" s="211">
        <v>180000</v>
      </c>
      <c r="C1007" s="34" t="s">
        <v>15</v>
      </c>
      <c r="D1007" s="111" t="s">
        <v>339</v>
      </c>
      <c r="E1007" s="34"/>
      <c r="F1007" s="80" t="s">
        <v>389</v>
      </c>
      <c r="G1007" s="80" t="s">
        <v>24</v>
      </c>
      <c r="H1007" s="33">
        <f>H1006-B1007</f>
        <v>-180000</v>
      </c>
      <c r="I1007" s="110">
        <f t="shared" si="58"/>
        <v>378.94736842105266</v>
      </c>
      <c r="J1007" s="75"/>
      <c r="K1007" s="75"/>
      <c r="L1007" s="75"/>
      <c r="M1007" s="2">
        <v>475</v>
      </c>
    </row>
    <row r="1008" spans="1:13" s="75" customFormat="1" ht="12.75">
      <c r="A1008" s="34"/>
      <c r="B1008" s="211">
        <v>30000</v>
      </c>
      <c r="C1008" s="34" t="s">
        <v>15</v>
      </c>
      <c r="D1008" s="111" t="s">
        <v>339</v>
      </c>
      <c r="E1008" s="34" t="s">
        <v>393</v>
      </c>
      <c r="F1008" s="80"/>
      <c r="G1008" s="80" t="s">
        <v>24</v>
      </c>
      <c r="H1008" s="5">
        <f>H1007-B1008</f>
        <v>-210000</v>
      </c>
      <c r="I1008" s="23">
        <f t="shared" si="58"/>
        <v>63.1578947368421</v>
      </c>
      <c r="M1008" s="2">
        <v>475</v>
      </c>
    </row>
    <row r="1009" spans="1:13" ht="12.75">
      <c r="A1009" s="12"/>
      <c r="B1009" s="319">
        <f>SUM(B1007:B1008)</f>
        <v>210000</v>
      </c>
      <c r="C1009" s="12" t="s">
        <v>445</v>
      </c>
      <c r="D1009" s="12"/>
      <c r="E1009" s="12"/>
      <c r="F1009" s="19"/>
      <c r="G1009" s="19"/>
      <c r="H1009" s="55">
        <v>0</v>
      </c>
      <c r="I1009" s="57">
        <f t="shared" si="58"/>
        <v>442.10526315789474</v>
      </c>
      <c r="J1009" s="58"/>
      <c r="K1009" s="58"/>
      <c r="L1009" s="58"/>
      <c r="M1009" s="2">
        <v>475</v>
      </c>
    </row>
    <row r="1010" spans="1:13" s="16" customFormat="1" ht="12.75">
      <c r="A1010" s="13"/>
      <c r="B1010" s="30"/>
      <c r="C1010" s="13"/>
      <c r="D1010" s="13"/>
      <c r="E1010" s="13"/>
      <c r="F1010" s="31"/>
      <c r="G1010" s="31"/>
      <c r="H1010" s="5">
        <f>H1009-B1010</f>
        <v>0</v>
      </c>
      <c r="I1010" s="23">
        <f t="shared" si="58"/>
        <v>0</v>
      </c>
      <c r="M1010" s="2">
        <v>475</v>
      </c>
    </row>
    <row r="1011" spans="1:13" s="16" customFormat="1" ht="12.75">
      <c r="A1011" s="13"/>
      <c r="B1011" s="30"/>
      <c r="C1011" s="13"/>
      <c r="D1011" s="13"/>
      <c r="E1011" s="13"/>
      <c r="F1011" s="31"/>
      <c r="G1011" s="31"/>
      <c r="H1011" s="5">
        <f>H1010-B1011</f>
        <v>0</v>
      </c>
      <c r="I1011" s="23">
        <f t="shared" si="58"/>
        <v>0</v>
      </c>
      <c r="M1011" s="2">
        <v>475</v>
      </c>
    </row>
    <row r="1012" spans="8:13" ht="12.75">
      <c r="H1012" s="5">
        <f>H1011-B1012</f>
        <v>0</v>
      </c>
      <c r="I1012" s="23">
        <f t="shared" si="58"/>
        <v>0</v>
      </c>
      <c r="M1012" s="2">
        <v>475</v>
      </c>
    </row>
    <row r="1013" spans="8:13" ht="12.75">
      <c r="H1013" s="5">
        <f>H1012-B1013</f>
        <v>0</v>
      </c>
      <c r="I1013" s="23">
        <f t="shared" si="58"/>
        <v>0</v>
      </c>
      <c r="M1013" s="2">
        <v>475</v>
      </c>
    </row>
    <row r="1014" spans="1:13" s="53" customFormat="1" ht="13.5" thickBot="1">
      <c r="A1014" s="44"/>
      <c r="B1014" s="45">
        <f>+B1130+B1182+B1307+B1330+B1381+B1394+B1398+B1470</f>
        <v>2517253</v>
      </c>
      <c r="C1014" s="46"/>
      <c r="D1014" s="47" t="s">
        <v>405</v>
      </c>
      <c r="E1014" s="48"/>
      <c r="F1014" s="49"/>
      <c r="G1014" s="50"/>
      <c r="H1014" s="51"/>
      <c r="I1014" s="52">
        <f t="shared" si="58"/>
        <v>5299.48</v>
      </c>
      <c r="K1014" s="54"/>
      <c r="M1014" s="2">
        <v>475</v>
      </c>
    </row>
    <row r="1015" spans="8:13" ht="12.75">
      <c r="H1015" s="5">
        <f>H1014-B1015</f>
        <v>0</v>
      </c>
      <c r="I1015" s="23">
        <f t="shared" si="58"/>
        <v>0</v>
      </c>
      <c r="M1015" s="2">
        <v>475</v>
      </c>
    </row>
    <row r="1016" spans="8:13" ht="12.75">
      <c r="H1016" s="5">
        <f>H1015-B1016</f>
        <v>0</v>
      </c>
      <c r="I1016" s="23">
        <f t="shared" si="58"/>
        <v>0</v>
      </c>
      <c r="M1016" s="2">
        <v>475</v>
      </c>
    </row>
    <row r="1017" spans="1:13" ht="12.75">
      <c r="A1017" s="13"/>
      <c r="B1017" s="404">
        <v>2500</v>
      </c>
      <c r="C1017" s="1" t="s">
        <v>11</v>
      </c>
      <c r="D1017" s="13" t="s">
        <v>405</v>
      </c>
      <c r="E1017" s="13" t="s">
        <v>446</v>
      </c>
      <c r="F1017" s="28" t="s">
        <v>447</v>
      </c>
      <c r="G1017" s="32" t="s">
        <v>14</v>
      </c>
      <c r="H1017" s="5">
        <f aca="true" t="shared" si="59" ref="H1017:H1080">H1016-B1017</f>
        <v>-2500</v>
      </c>
      <c r="I1017" s="23">
        <f aca="true" t="shared" si="60" ref="I1017:I1080">+B1017/M1017</f>
        <v>5.2631578947368425</v>
      </c>
      <c r="J1017" s="16"/>
      <c r="K1017" t="s">
        <v>11</v>
      </c>
      <c r="L1017" s="16"/>
      <c r="M1017" s="2">
        <v>475</v>
      </c>
    </row>
    <row r="1018" spans="2:13" ht="12.75">
      <c r="B1018" s="405">
        <v>2500</v>
      </c>
      <c r="C1018" s="1" t="s">
        <v>11</v>
      </c>
      <c r="D1018" s="13" t="s">
        <v>405</v>
      </c>
      <c r="E1018" s="1" t="s">
        <v>446</v>
      </c>
      <c r="F1018" s="28" t="s">
        <v>448</v>
      </c>
      <c r="G1018" s="28" t="s">
        <v>127</v>
      </c>
      <c r="H1018" s="5">
        <f t="shared" si="59"/>
        <v>-5000</v>
      </c>
      <c r="I1018" s="23">
        <f t="shared" si="60"/>
        <v>5.2631578947368425</v>
      </c>
      <c r="K1018" t="s">
        <v>11</v>
      </c>
      <c r="M1018" s="2">
        <v>475</v>
      </c>
    </row>
    <row r="1019" spans="2:13" ht="12.75">
      <c r="B1019" s="405">
        <v>2500</v>
      </c>
      <c r="C1019" s="1" t="s">
        <v>11</v>
      </c>
      <c r="D1019" s="13" t="s">
        <v>405</v>
      </c>
      <c r="E1019" s="1" t="s">
        <v>446</v>
      </c>
      <c r="F1019" s="28" t="s">
        <v>449</v>
      </c>
      <c r="G1019" s="28" t="s">
        <v>17</v>
      </c>
      <c r="H1019" s="5">
        <f t="shared" si="59"/>
        <v>-7500</v>
      </c>
      <c r="I1019" s="23">
        <f t="shared" si="60"/>
        <v>5.2631578947368425</v>
      </c>
      <c r="K1019" t="s">
        <v>11</v>
      </c>
      <c r="M1019" s="2">
        <v>475</v>
      </c>
    </row>
    <row r="1020" spans="2:13" ht="12.75">
      <c r="B1020" s="405">
        <v>2500</v>
      </c>
      <c r="C1020" s="1" t="s">
        <v>11</v>
      </c>
      <c r="D1020" s="13" t="s">
        <v>405</v>
      </c>
      <c r="E1020" s="1" t="s">
        <v>446</v>
      </c>
      <c r="F1020" s="28" t="s">
        <v>450</v>
      </c>
      <c r="G1020" s="28" t="s">
        <v>19</v>
      </c>
      <c r="H1020" s="5">
        <f t="shared" si="59"/>
        <v>-10000</v>
      </c>
      <c r="I1020" s="23">
        <f t="shared" si="60"/>
        <v>5.2631578947368425</v>
      </c>
      <c r="K1020" t="s">
        <v>11</v>
      </c>
      <c r="M1020" s="2">
        <v>475</v>
      </c>
    </row>
    <row r="1021" spans="2:13" ht="12.75">
      <c r="B1021" s="405">
        <v>2500</v>
      </c>
      <c r="C1021" s="1" t="s">
        <v>11</v>
      </c>
      <c r="D1021" s="13" t="s">
        <v>405</v>
      </c>
      <c r="E1021" s="1" t="s">
        <v>446</v>
      </c>
      <c r="F1021" s="28" t="s">
        <v>451</v>
      </c>
      <c r="G1021" s="28" t="s">
        <v>21</v>
      </c>
      <c r="H1021" s="5">
        <f t="shared" si="59"/>
        <v>-12500</v>
      </c>
      <c r="I1021" s="23">
        <f t="shared" si="60"/>
        <v>5.2631578947368425</v>
      </c>
      <c r="K1021" t="s">
        <v>11</v>
      </c>
      <c r="M1021" s="2">
        <v>475</v>
      </c>
    </row>
    <row r="1022" spans="2:13" ht="12.75">
      <c r="B1022" s="405">
        <v>2500</v>
      </c>
      <c r="C1022" s="1" t="s">
        <v>11</v>
      </c>
      <c r="D1022" s="1" t="s">
        <v>405</v>
      </c>
      <c r="E1022" s="1" t="s">
        <v>446</v>
      </c>
      <c r="F1022" s="85" t="s">
        <v>452</v>
      </c>
      <c r="G1022" s="28" t="s">
        <v>24</v>
      </c>
      <c r="H1022" s="5">
        <f t="shared" si="59"/>
        <v>-15000</v>
      </c>
      <c r="I1022" s="23">
        <f t="shared" si="60"/>
        <v>5.2631578947368425</v>
      </c>
      <c r="K1022" t="s">
        <v>11</v>
      </c>
      <c r="M1022" s="2">
        <v>475</v>
      </c>
    </row>
    <row r="1023" spans="2:13" ht="12.75">
      <c r="B1023" s="405">
        <v>2500</v>
      </c>
      <c r="C1023" s="1" t="s">
        <v>11</v>
      </c>
      <c r="D1023" s="1" t="s">
        <v>405</v>
      </c>
      <c r="E1023" s="1" t="s">
        <v>446</v>
      </c>
      <c r="F1023" s="28" t="s">
        <v>453</v>
      </c>
      <c r="G1023" s="28" t="s">
        <v>35</v>
      </c>
      <c r="H1023" s="5">
        <f t="shared" si="59"/>
        <v>-17500</v>
      </c>
      <c r="I1023" s="23">
        <f t="shared" si="60"/>
        <v>5.2631578947368425</v>
      </c>
      <c r="K1023" t="s">
        <v>11</v>
      </c>
      <c r="M1023" s="2">
        <v>475</v>
      </c>
    </row>
    <row r="1024" spans="2:13" ht="12.75">
      <c r="B1024" s="405">
        <v>2500</v>
      </c>
      <c r="C1024" s="1" t="s">
        <v>11</v>
      </c>
      <c r="D1024" s="1" t="s">
        <v>405</v>
      </c>
      <c r="E1024" s="1" t="s">
        <v>446</v>
      </c>
      <c r="F1024" s="28" t="s">
        <v>454</v>
      </c>
      <c r="G1024" s="28" t="s">
        <v>42</v>
      </c>
      <c r="H1024" s="5">
        <f t="shared" si="59"/>
        <v>-20000</v>
      </c>
      <c r="I1024" s="23">
        <f t="shared" si="60"/>
        <v>5.2631578947368425</v>
      </c>
      <c r="K1024" t="s">
        <v>11</v>
      </c>
      <c r="M1024" s="2">
        <v>475</v>
      </c>
    </row>
    <row r="1025" spans="2:13" ht="12.75">
      <c r="B1025" s="405">
        <v>2500</v>
      </c>
      <c r="C1025" s="1" t="s">
        <v>11</v>
      </c>
      <c r="D1025" s="1" t="s">
        <v>405</v>
      </c>
      <c r="E1025" s="1" t="s">
        <v>446</v>
      </c>
      <c r="F1025" s="28" t="s">
        <v>455</v>
      </c>
      <c r="G1025" s="28" t="s">
        <v>58</v>
      </c>
      <c r="H1025" s="5">
        <f t="shared" si="59"/>
        <v>-22500</v>
      </c>
      <c r="I1025" s="23">
        <f t="shared" si="60"/>
        <v>5.2631578947368425</v>
      </c>
      <c r="K1025" t="s">
        <v>11</v>
      </c>
      <c r="M1025" s="2">
        <v>475</v>
      </c>
    </row>
    <row r="1026" spans="2:13" ht="12.75">
      <c r="B1026" s="405">
        <v>2500</v>
      </c>
      <c r="C1026" s="1" t="s">
        <v>11</v>
      </c>
      <c r="D1026" s="1" t="s">
        <v>405</v>
      </c>
      <c r="E1026" s="1" t="s">
        <v>446</v>
      </c>
      <c r="F1026" s="28" t="s">
        <v>456</v>
      </c>
      <c r="G1026" s="28" t="s">
        <v>60</v>
      </c>
      <c r="H1026" s="5">
        <f t="shared" si="59"/>
        <v>-25000</v>
      </c>
      <c r="I1026" s="23">
        <f t="shared" si="60"/>
        <v>5.2631578947368425</v>
      </c>
      <c r="K1026" t="s">
        <v>11</v>
      </c>
      <c r="M1026" s="2">
        <v>475</v>
      </c>
    </row>
    <row r="1027" spans="2:13" ht="12.75">
      <c r="B1027" s="405">
        <v>2500</v>
      </c>
      <c r="C1027" s="1" t="s">
        <v>11</v>
      </c>
      <c r="D1027" s="1" t="s">
        <v>405</v>
      </c>
      <c r="E1027" s="1" t="s">
        <v>446</v>
      </c>
      <c r="F1027" s="28" t="s">
        <v>457</v>
      </c>
      <c r="G1027" s="28" t="s">
        <v>62</v>
      </c>
      <c r="H1027" s="5">
        <f t="shared" si="59"/>
        <v>-27500</v>
      </c>
      <c r="I1027" s="23">
        <f t="shared" si="60"/>
        <v>5.2631578947368425</v>
      </c>
      <c r="K1027" t="s">
        <v>11</v>
      </c>
      <c r="M1027" s="2">
        <v>475</v>
      </c>
    </row>
    <row r="1028" spans="2:13" ht="12.75">
      <c r="B1028" s="405">
        <v>2500</v>
      </c>
      <c r="C1028" s="1" t="s">
        <v>11</v>
      </c>
      <c r="D1028" s="1" t="s">
        <v>405</v>
      </c>
      <c r="E1028" s="1" t="s">
        <v>446</v>
      </c>
      <c r="F1028" s="28" t="s">
        <v>458</v>
      </c>
      <c r="G1028" s="28" t="s">
        <v>68</v>
      </c>
      <c r="H1028" s="5">
        <f t="shared" si="59"/>
        <v>-30000</v>
      </c>
      <c r="I1028" s="23">
        <f t="shared" si="60"/>
        <v>5.2631578947368425</v>
      </c>
      <c r="K1028" t="s">
        <v>11</v>
      </c>
      <c r="M1028" s="2">
        <v>475</v>
      </c>
    </row>
    <row r="1029" spans="2:13" ht="12.75">
      <c r="B1029" s="405">
        <v>2500</v>
      </c>
      <c r="C1029" s="1" t="s">
        <v>11</v>
      </c>
      <c r="D1029" s="1" t="s">
        <v>405</v>
      </c>
      <c r="E1029" s="1" t="s">
        <v>446</v>
      </c>
      <c r="F1029" s="28" t="s">
        <v>459</v>
      </c>
      <c r="G1029" s="28" t="s">
        <v>70</v>
      </c>
      <c r="H1029" s="5">
        <f t="shared" si="59"/>
        <v>-32500</v>
      </c>
      <c r="I1029" s="23">
        <f t="shared" si="60"/>
        <v>5.2631578947368425</v>
      </c>
      <c r="K1029" t="s">
        <v>11</v>
      </c>
      <c r="M1029" s="2">
        <v>475</v>
      </c>
    </row>
    <row r="1030" spans="2:13" ht="12.75">
      <c r="B1030" s="405">
        <v>5000</v>
      </c>
      <c r="C1030" s="1" t="s">
        <v>11</v>
      </c>
      <c r="D1030" s="1" t="s">
        <v>405</v>
      </c>
      <c r="E1030" s="1" t="s">
        <v>446</v>
      </c>
      <c r="F1030" s="28" t="s">
        <v>460</v>
      </c>
      <c r="G1030" s="28" t="s">
        <v>73</v>
      </c>
      <c r="H1030" s="5">
        <f t="shared" si="59"/>
        <v>-37500</v>
      </c>
      <c r="I1030" s="23">
        <f t="shared" si="60"/>
        <v>10.526315789473685</v>
      </c>
      <c r="K1030" t="s">
        <v>11</v>
      </c>
      <c r="M1030" s="2">
        <v>475</v>
      </c>
    </row>
    <row r="1031" spans="2:13" ht="12.75">
      <c r="B1031" s="405">
        <v>5000</v>
      </c>
      <c r="C1031" s="1" t="s">
        <v>11</v>
      </c>
      <c r="D1031" s="1" t="s">
        <v>405</v>
      </c>
      <c r="E1031" s="1" t="s">
        <v>446</v>
      </c>
      <c r="F1031" s="28" t="s">
        <v>461</v>
      </c>
      <c r="G1031" s="28" t="s">
        <v>76</v>
      </c>
      <c r="H1031" s="5">
        <f t="shared" si="59"/>
        <v>-42500</v>
      </c>
      <c r="I1031" s="23">
        <f t="shared" si="60"/>
        <v>10.526315789473685</v>
      </c>
      <c r="K1031" t="s">
        <v>11</v>
      </c>
      <c r="M1031" s="2">
        <v>475</v>
      </c>
    </row>
    <row r="1032" spans="2:13" ht="12.75">
      <c r="B1032" s="405">
        <v>5000</v>
      </c>
      <c r="C1032" s="1" t="s">
        <v>11</v>
      </c>
      <c r="D1032" s="1" t="s">
        <v>405</v>
      </c>
      <c r="E1032" s="1" t="s">
        <v>446</v>
      </c>
      <c r="F1032" s="28" t="s">
        <v>462</v>
      </c>
      <c r="G1032" s="28" t="s">
        <v>145</v>
      </c>
      <c r="H1032" s="5">
        <f t="shared" si="59"/>
        <v>-47500</v>
      </c>
      <c r="I1032" s="23">
        <f t="shared" si="60"/>
        <v>10.526315789473685</v>
      </c>
      <c r="K1032" t="s">
        <v>11</v>
      </c>
      <c r="M1032" s="2">
        <v>475</v>
      </c>
    </row>
    <row r="1033" spans="2:13" ht="12.75">
      <c r="B1033" s="405">
        <v>5000</v>
      </c>
      <c r="C1033" s="1" t="s">
        <v>11</v>
      </c>
      <c r="D1033" s="1" t="s">
        <v>405</v>
      </c>
      <c r="E1033" s="1" t="s">
        <v>446</v>
      </c>
      <c r="F1033" s="28" t="s">
        <v>463</v>
      </c>
      <c r="G1033" s="28" t="s">
        <v>211</v>
      </c>
      <c r="H1033" s="5">
        <f t="shared" si="59"/>
        <v>-52500</v>
      </c>
      <c r="I1033" s="23">
        <f t="shared" si="60"/>
        <v>10.526315789473685</v>
      </c>
      <c r="K1033" t="s">
        <v>11</v>
      </c>
      <c r="M1033" s="2">
        <v>475</v>
      </c>
    </row>
    <row r="1034" spans="2:13" ht="12.75">
      <c r="B1034" s="405">
        <v>5000</v>
      </c>
      <c r="C1034" s="1" t="s">
        <v>11</v>
      </c>
      <c r="D1034" s="1" t="s">
        <v>405</v>
      </c>
      <c r="E1034" s="1" t="s">
        <v>446</v>
      </c>
      <c r="F1034" s="28" t="s">
        <v>464</v>
      </c>
      <c r="G1034" s="28" t="s">
        <v>213</v>
      </c>
      <c r="H1034" s="5">
        <f t="shared" si="59"/>
        <v>-57500</v>
      </c>
      <c r="I1034" s="23">
        <f t="shared" si="60"/>
        <v>10.526315789473685</v>
      </c>
      <c r="K1034" t="s">
        <v>11</v>
      </c>
      <c r="M1034" s="2">
        <v>475</v>
      </c>
    </row>
    <row r="1035" spans="2:13" ht="12.75">
      <c r="B1035" s="405">
        <v>5000</v>
      </c>
      <c r="C1035" s="1" t="s">
        <v>11</v>
      </c>
      <c r="D1035" s="1" t="s">
        <v>405</v>
      </c>
      <c r="E1035" s="1" t="s">
        <v>446</v>
      </c>
      <c r="F1035" s="28" t="s">
        <v>465</v>
      </c>
      <c r="G1035" s="28" t="s">
        <v>215</v>
      </c>
      <c r="H1035" s="5">
        <f t="shared" si="59"/>
        <v>-62500</v>
      </c>
      <c r="I1035" s="23">
        <f t="shared" si="60"/>
        <v>10.526315789473685</v>
      </c>
      <c r="K1035" t="s">
        <v>11</v>
      </c>
      <c r="M1035" s="2">
        <v>475</v>
      </c>
    </row>
    <row r="1036" spans="2:13" ht="12.75">
      <c r="B1036" s="405">
        <v>5000</v>
      </c>
      <c r="C1036" s="1" t="s">
        <v>11</v>
      </c>
      <c r="D1036" s="1" t="s">
        <v>405</v>
      </c>
      <c r="E1036" s="1" t="s">
        <v>446</v>
      </c>
      <c r="F1036" s="28" t="s">
        <v>466</v>
      </c>
      <c r="G1036" s="28" t="s">
        <v>217</v>
      </c>
      <c r="H1036" s="5">
        <f t="shared" si="59"/>
        <v>-67500</v>
      </c>
      <c r="I1036" s="23">
        <f t="shared" si="60"/>
        <v>10.526315789473685</v>
      </c>
      <c r="K1036" t="s">
        <v>11</v>
      </c>
      <c r="M1036" s="2">
        <v>475</v>
      </c>
    </row>
    <row r="1037" spans="2:13" ht="12.75">
      <c r="B1037" s="405">
        <v>2500</v>
      </c>
      <c r="C1037" s="1" t="s">
        <v>11</v>
      </c>
      <c r="D1037" s="1" t="s">
        <v>405</v>
      </c>
      <c r="E1037" s="1" t="s">
        <v>446</v>
      </c>
      <c r="F1037" s="28" t="s">
        <v>467</v>
      </c>
      <c r="G1037" s="28" t="s">
        <v>79</v>
      </c>
      <c r="H1037" s="5">
        <f t="shared" si="59"/>
        <v>-70000</v>
      </c>
      <c r="I1037" s="23">
        <f t="shared" si="60"/>
        <v>5.2631578947368425</v>
      </c>
      <c r="K1037" t="s">
        <v>11</v>
      </c>
      <c r="M1037" s="2">
        <v>475</v>
      </c>
    </row>
    <row r="1038" spans="2:13" ht="12.75">
      <c r="B1038" s="405">
        <v>5000</v>
      </c>
      <c r="C1038" s="1" t="s">
        <v>11</v>
      </c>
      <c r="D1038" s="1" t="s">
        <v>405</v>
      </c>
      <c r="E1038" s="1" t="s">
        <v>446</v>
      </c>
      <c r="F1038" s="28" t="s">
        <v>468</v>
      </c>
      <c r="G1038" s="28" t="s">
        <v>220</v>
      </c>
      <c r="H1038" s="5">
        <f t="shared" si="59"/>
        <v>-75000</v>
      </c>
      <c r="I1038" s="23">
        <f t="shared" si="60"/>
        <v>10.526315789473685</v>
      </c>
      <c r="K1038" t="s">
        <v>11</v>
      </c>
      <c r="M1038" s="2">
        <v>475</v>
      </c>
    </row>
    <row r="1039" spans="2:13" ht="12.75">
      <c r="B1039" s="405">
        <v>5000</v>
      </c>
      <c r="C1039" s="1" t="s">
        <v>11</v>
      </c>
      <c r="D1039" s="1" t="s">
        <v>405</v>
      </c>
      <c r="E1039" s="1" t="s">
        <v>446</v>
      </c>
      <c r="F1039" s="28" t="s">
        <v>469</v>
      </c>
      <c r="G1039" s="28" t="s">
        <v>222</v>
      </c>
      <c r="H1039" s="5">
        <f t="shared" si="59"/>
        <v>-80000</v>
      </c>
      <c r="I1039" s="23">
        <f t="shared" si="60"/>
        <v>10.526315789473685</v>
      </c>
      <c r="K1039" t="s">
        <v>11</v>
      </c>
      <c r="M1039" s="2">
        <v>475</v>
      </c>
    </row>
    <row r="1040" spans="2:13" ht="12.75">
      <c r="B1040" s="405">
        <v>5000</v>
      </c>
      <c r="C1040" s="1" t="s">
        <v>11</v>
      </c>
      <c r="D1040" s="1" t="s">
        <v>405</v>
      </c>
      <c r="E1040" s="1" t="s">
        <v>446</v>
      </c>
      <c r="F1040" s="28" t="s">
        <v>470</v>
      </c>
      <c r="G1040" s="28" t="s">
        <v>224</v>
      </c>
      <c r="H1040" s="5">
        <f t="shared" si="59"/>
        <v>-85000</v>
      </c>
      <c r="I1040" s="23">
        <f t="shared" si="60"/>
        <v>10.526315789473685</v>
      </c>
      <c r="K1040" t="s">
        <v>11</v>
      </c>
      <c r="M1040" s="2">
        <v>475</v>
      </c>
    </row>
    <row r="1041" spans="2:13" ht="12.75">
      <c r="B1041" s="404">
        <v>2500</v>
      </c>
      <c r="C1041" s="1" t="s">
        <v>11</v>
      </c>
      <c r="D1041" s="13" t="s">
        <v>405</v>
      </c>
      <c r="E1041" s="35" t="s">
        <v>471</v>
      </c>
      <c r="F1041" s="28" t="s">
        <v>472</v>
      </c>
      <c r="G1041" s="32" t="s">
        <v>14</v>
      </c>
      <c r="H1041" s="5">
        <f t="shared" si="59"/>
        <v>-87500</v>
      </c>
      <c r="I1041" s="23">
        <f t="shared" si="60"/>
        <v>5.2631578947368425</v>
      </c>
      <c r="K1041" t="s">
        <v>11</v>
      </c>
      <c r="M1041" s="2">
        <v>475</v>
      </c>
    </row>
    <row r="1042" spans="2:13" ht="12.75">
      <c r="B1042" s="405">
        <v>2500</v>
      </c>
      <c r="C1042" s="1" t="s">
        <v>11</v>
      </c>
      <c r="D1042" s="13" t="s">
        <v>405</v>
      </c>
      <c r="E1042" s="1" t="s">
        <v>471</v>
      </c>
      <c r="F1042" s="28" t="s">
        <v>473</v>
      </c>
      <c r="G1042" s="28" t="s">
        <v>127</v>
      </c>
      <c r="H1042" s="5">
        <f t="shared" si="59"/>
        <v>-90000</v>
      </c>
      <c r="I1042" s="23">
        <f t="shared" si="60"/>
        <v>5.2631578947368425</v>
      </c>
      <c r="K1042" t="s">
        <v>11</v>
      </c>
      <c r="M1042" s="2">
        <v>475</v>
      </c>
    </row>
    <row r="1043" spans="2:13" ht="12.75">
      <c r="B1043" s="405">
        <v>2500</v>
      </c>
      <c r="C1043" s="1" t="s">
        <v>11</v>
      </c>
      <c r="D1043" s="13" t="s">
        <v>405</v>
      </c>
      <c r="E1043" s="1" t="s">
        <v>471</v>
      </c>
      <c r="F1043" s="28" t="s">
        <v>474</v>
      </c>
      <c r="G1043" s="28" t="s">
        <v>17</v>
      </c>
      <c r="H1043" s="5">
        <f t="shared" si="59"/>
        <v>-92500</v>
      </c>
      <c r="I1043" s="23">
        <f t="shared" si="60"/>
        <v>5.2631578947368425</v>
      </c>
      <c r="K1043" t="s">
        <v>11</v>
      </c>
      <c r="M1043" s="2">
        <v>475</v>
      </c>
    </row>
    <row r="1044" spans="2:13" ht="12.75">
      <c r="B1044" s="405">
        <v>2500</v>
      </c>
      <c r="C1044" s="1" t="s">
        <v>11</v>
      </c>
      <c r="D1044" s="13" t="s">
        <v>405</v>
      </c>
      <c r="E1044" s="1" t="s">
        <v>471</v>
      </c>
      <c r="F1044" s="28" t="s">
        <v>475</v>
      </c>
      <c r="G1044" s="28" t="s">
        <v>19</v>
      </c>
      <c r="H1044" s="5">
        <f t="shared" si="59"/>
        <v>-95000</v>
      </c>
      <c r="I1044" s="23">
        <f t="shared" si="60"/>
        <v>5.2631578947368425</v>
      </c>
      <c r="K1044" t="s">
        <v>11</v>
      </c>
      <c r="M1044" s="2">
        <v>475</v>
      </c>
    </row>
    <row r="1045" spans="2:13" ht="12.75">
      <c r="B1045" s="405">
        <v>2500</v>
      </c>
      <c r="C1045" s="1" t="s">
        <v>11</v>
      </c>
      <c r="D1045" s="13" t="s">
        <v>405</v>
      </c>
      <c r="E1045" s="1" t="s">
        <v>471</v>
      </c>
      <c r="F1045" s="28" t="s">
        <v>476</v>
      </c>
      <c r="G1045" s="28" t="s">
        <v>21</v>
      </c>
      <c r="H1045" s="5">
        <f t="shared" si="59"/>
        <v>-97500</v>
      </c>
      <c r="I1045" s="23">
        <f t="shared" si="60"/>
        <v>5.2631578947368425</v>
      </c>
      <c r="K1045" t="s">
        <v>11</v>
      </c>
      <c r="M1045" s="2">
        <v>475</v>
      </c>
    </row>
    <row r="1046" spans="2:13" ht="12.75">
      <c r="B1046" s="405">
        <v>2500</v>
      </c>
      <c r="C1046" s="1" t="s">
        <v>11</v>
      </c>
      <c r="D1046" s="1" t="s">
        <v>405</v>
      </c>
      <c r="E1046" s="1" t="s">
        <v>471</v>
      </c>
      <c r="F1046" s="85" t="s">
        <v>477</v>
      </c>
      <c r="G1046" s="28" t="s">
        <v>24</v>
      </c>
      <c r="H1046" s="5">
        <f t="shared" si="59"/>
        <v>-100000</v>
      </c>
      <c r="I1046" s="23">
        <f t="shared" si="60"/>
        <v>5.2631578947368425</v>
      </c>
      <c r="K1046" t="s">
        <v>11</v>
      </c>
      <c r="M1046" s="2">
        <v>475</v>
      </c>
    </row>
    <row r="1047" spans="2:13" ht="12.75">
      <c r="B1047" s="405">
        <v>2500</v>
      </c>
      <c r="C1047" s="1" t="s">
        <v>11</v>
      </c>
      <c r="D1047" s="1" t="s">
        <v>405</v>
      </c>
      <c r="E1047" s="1" t="s">
        <v>471</v>
      </c>
      <c r="F1047" s="28" t="s">
        <v>478</v>
      </c>
      <c r="G1047" s="28" t="s">
        <v>35</v>
      </c>
      <c r="H1047" s="5">
        <f t="shared" si="59"/>
        <v>-102500</v>
      </c>
      <c r="I1047" s="23">
        <f t="shared" si="60"/>
        <v>5.2631578947368425</v>
      </c>
      <c r="K1047" t="s">
        <v>11</v>
      </c>
      <c r="M1047" s="2">
        <v>475</v>
      </c>
    </row>
    <row r="1048" spans="2:13" ht="12.75">
      <c r="B1048" s="405">
        <v>2500</v>
      </c>
      <c r="C1048" s="1" t="s">
        <v>11</v>
      </c>
      <c r="D1048" s="1" t="s">
        <v>405</v>
      </c>
      <c r="E1048" s="1" t="s">
        <v>471</v>
      </c>
      <c r="F1048" s="28" t="s">
        <v>479</v>
      </c>
      <c r="G1048" s="28" t="s">
        <v>42</v>
      </c>
      <c r="H1048" s="5">
        <f t="shared" si="59"/>
        <v>-105000</v>
      </c>
      <c r="I1048" s="23">
        <f t="shared" si="60"/>
        <v>5.2631578947368425</v>
      </c>
      <c r="K1048" t="s">
        <v>11</v>
      </c>
      <c r="M1048" s="2">
        <v>475</v>
      </c>
    </row>
    <row r="1049" spans="2:13" ht="12.75">
      <c r="B1049" s="405">
        <v>2500</v>
      </c>
      <c r="C1049" s="1" t="s">
        <v>11</v>
      </c>
      <c r="D1049" s="1" t="s">
        <v>405</v>
      </c>
      <c r="E1049" s="1" t="s">
        <v>471</v>
      </c>
      <c r="F1049" s="28" t="s">
        <v>480</v>
      </c>
      <c r="G1049" s="28" t="s">
        <v>58</v>
      </c>
      <c r="H1049" s="5">
        <f t="shared" si="59"/>
        <v>-107500</v>
      </c>
      <c r="I1049" s="23">
        <f t="shared" si="60"/>
        <v>5.2631578947368425</v>
      </c>
      <c r="K1049" t="s">
        <v>11</v>
      </c>
      <c r="M1049" s="2">
        <v>475</v>
      </c>
    </row>
    <row r="1050" spans="2:13" ht="12.75">
      <c r="B1050" s="405">
        <v>2500</v>
      </c>
      <c r="C1050" s="1" t="s">
        <v>11</v>
      </c>
      <c r="D1050" s="1" t="s">
        <v>405</v>
      </c>
      <c r="E1050" s="1" t="s">
        <v>471</v>
      </c>
      <c r="F1050" s="28" t="s">
        <v>481</v>
      </c>
      <c r="G1050" s="28" t="s">
        <v>60</v>
      </c>
      <c r="H1050" s="5">
        <f t="shared" si="59"/>
        <v>-110000</v>
      </c>
      <c r="I1050" s="23">
        <f t="shared" si="60"/>
        <v>5.2631578947368425</v>
      </c>
      <c r="K1050" t="s">
        <v>11</v>
      </c>
      <c r="M1050" s="2">
        <v>475</v>
      </c>
    </row>
    <row r="1051" spans="2:13" ht="12.75">
      <c r="B1051" s="405">
        <v>2500</v>
      </c>
      <c r="C1051" s="1" t="s">
        <v>11</v>
      </c>
      <c r="D1051" s="1" t="s">
        <v>405</v>
      </c>
      <c r="E1051" s="1" t="s">
        <v>471</v>
      </c>
      <c r="F1051" s="28" t="s">
        <v>482</v>
      </c>
      <c r="G1051" s="28" t="s">
        <v>62</v>
      </c>
      <c r="H1051" s="5">
        <f t="shared" si="59"/>
        <v>-112500</v>
      </c>
      <c r="I1051" s="23">
        <f t="shared" si="60"/>
        <v>5.2631578947368425</v>
      </c>
      <c r="K1051" t="s">
        <v>11</v>
      </c>
      <c r="M1051" s="2">
        <v>475</v>
      </c>
    </row>
    <row r="1052" spans="2:13" ht="12.75">
      <c r="B1052" s="405">
        <v>2500</v>
      </c>
      <c r="C1052" s="1" t="s">
        <v>11</v>
      </c>
      <c r="D1052" s="1" t="s">
        <v>405</v>
      </c>
      <c r="E1052" s="1" t="s">
        <v>471</v>
      </c>
      <c r="F1052" s="28" t="s">
        <v>483</v>
      </c>
      <c r="G1052" s="28" t="s">
        <v>70</v>
      </c>
      <c r="H1052" s="5">
        <f t="shared" si="59"/>
        <v>-115000</v>
      </c>
      <c r="I1052" s="23">
        <f t="shared" si="60"/>
        <v>5.2631578947368425</v>
      </c>
      <c r="K1052" t="s">
        <v>11</v>
      </c>
      <c r="M1052" s="2">
        <v>475</v>
      </c>
    </row>
    <row r="1053" spans="2:13" ht="12.75">
      <c r="B1053" s="405">
        <v>2500</v>
      </c>
      <c r="C1053" s="1" t="s">
        <v>11</v>
      </c>
      <c r="D1053" s="1" t="s">
        <v>405</v>
      </c>
      <c r="E1053" s="1" t="s">
        <v>471</v>
      </c>
      <c r="F1053" s="28" t="s">
        <v>484</v>
      </c>
      <c r="G1053" s="28" t="s">
        <v>73</v>
      </c>
      <c r="H1053" s="5">
        <f t="shared" si="59"/>
        <v>-117500</v>
      </c>
      <c r="I1053" s="23">
        <f t="shared" si="60"/>
        <v>5.2631578947368425</v>
      </c>
      <c r="K1053" t="s">
        <v>11</v>
      </c>
      <c r="M1053" s="2">
        <v>475</v>
      </c>
    </row>
    <row r="1054" spans="2:13" ht="12.75">
      <c r="B1054" s="405">
        <v>2500</v>
      </c>
      <c r="C1054" s="1" t="s">
        <v>11</v>
      </c>
      <c r="D1054" s="1" t="s">
        <v>405</v>
      </c>
      <c r="E1054" s="1" t="s">
        <v>471</v>
      </c>
      <c r="F1054" s="28" t="s">
        <v>485</v>
      </c>
      <c r="G1054" s="28" t="s">
        <v>76</v>
      </c>
      <c r="H1054" s="5">
        <f t="shared" si="59"/>
        <v>-120000</v>
      </c>
      <c r="I1054" s="23">
        <f t="shared" si="60"/>
        <v>5.2631578947368425</v>
      </c>
      <c r="K1054" t="s">
        <v>11</v>
      </c>
      <c r="M1054" s="2">
        <v>475</v>
      </c>
    </row>
    <row r="1055" spans="2:13" ht="12.75">
      <c r="B1055" s="405">
        <v>2500</v>
      </c>
      <c r="C1055" s="1" t="s">
        <v>11</v>
      </c>
      <c r="D1055" s="1" t="s">
        <v>405</v>
      </c>
      <c r="E1055" s="1" t="s">
        <v>471</v>
      </c>
      <c r="F1055" s="28" t="s">
        <v>486</v>
      </c>
      <c r="G1055" s="28" t="s">
        <v>145</v>
      </c>
      <c r="H1055" s="5">
        <f t="shared" si="59"/>
        <v>-122500</v>
      </c>
      <c r="I1055" s="23">
        <f t="shared" si="60"/>
        <v>5.2631578947368425</v>
      </c>
      <c r="K1055" t="s">
        <v>11</v>
      </c>
      <c r="M1055" s="2">
        <v>475</v>
      </c>
    </row>
    <row r="1056" spans="2:13" ht="12.75">
      <c r="B1056" s="406">
        <v>2500</v>
      </c>
      <c r="C1056" s="1" t="s">
        <v>11</v>
      </c>
      <c r="D1056" s="1" t="s">
        <v>405</v>
      </c>
      <c r="E1056" s="1" t="s">
        <v>471</v>
      </c>
      <c r="F1056" s="28" t="s">
        <v>487</v>
      </c>
      <c r="G1056" s="28" t="s">
        <v>211</v>
      </c>
      <c r="H1056" s="5">
        <f t="shared" si="59"/>
        <v>-125000</v>
      </c>
      <c r="I1056" s="23">
        <f t="shared" si="60"/>
        <v>5.2631578947368425</v>
      </c>
      <c r="K1056" t="s">
        <v>11</v>
      </c>
      <c r="M1056" s="2">
        <v>475</v>
      </c>
    </row>
    <row r="1057" spans="2:13" ht="12.75">
      <c r="B1057" s="405">
        <v>2500</v>
      </c>
      <c r="C1057" s="1" t="s">
        <v>11</v>
      </c>
      <c r="D1057" s="1" t="s">
        <v>405</v>
      </c>
      <c r="E1057" s="1" t="s">
        <v>471</v>
      </c>
      <c r="F1057" s="28" t="s">
        <v>488</v>
      </c>
      <c r="G1057" s="28" t="s">
        <v>213</v>
      </c>
      <c r="H1057" s="5">
        <f t="shared" si="59"/>
        <v>-127500</v>
      </c>
      <c r="I1057" s="23">
        <f t="shared" si="60"/>
        <v>5.2631578947368425</v>
      </c>
      <c r="K1057" t="s">
        <v>11</v>
      </c>
      <c r="M1057" s="2">
        <v>475</v>
      </c>
    </row>
    <row r="1058" spans="2:13" ht="12.75">
      <c r="B1058" s="405">
        <v>2500</v>
      </c>
      <c r="C1058" s="1" t="s">
        <v>11</v>
      </c>
      <c r="D1058" s="1" t="s">
        <v>405</v>
      </c>
      <c r="E1058" s="1" t="s">
        <v>471</v>
      </c>
      <c r="F1058" s="28" t="s">
        <v>489</v>
      </c>
      <c r="G1058" s="28" t="s">
        <v>215</v>
      </c>
      <c r="H1058" s="5">
        <f t="shared" si="59"/>
        <v>-130000</v>
      </c>
      <c r="I1058" s="23">
        <f t="shared" si="60"/>
        <v>5.2631578947368425</v>
      </c>
      <c r="K1058" t="s">
        <v>11</v>
      </c>
      <c r="M1058" s="2">
        <v>475</v>
      </c>
    </row>
    <row r="1059" spans="2:13" ht="12.75">
      <c r="B1059" s="405">
        <v>2500</v>
      </c>
      <c r="C1059" s="1" t="s">
        <v>11</v>
      </c>
      <c r="D1059" s="1" t="s">
        <v>405</v>
      </c>
      <c r="E1059" s="1" t="s">
        <v>471</v>
      </c>
      <c r="F1059" s="28" t="s">
        <v>490</v>
      </c>
      <c r="G1059" s="28" t="s">
        <v>217</v>
      </c>
      <c r="H1059" s="5">
        <f t="shared" si="59"/>
        <v>-132500</v>
      </c>
      <c r="I1059" s="23">
        <f t="shared" si="60"/>
        <v>5.2631578947368425</v>
      </c>
      <c r="K1059" t="s">
        <v>11</v>
      </c>
      <c r="M1059" s="2">
        <v>475</v>
      </c>
    </row>
    <row r="1060" spans="2:13" ht="12.75">
      <c r="B1060" s="405">
        <v>2500</v>
      </c>
      <c r="C1060" s="1" t="s">
        <v>11</v>
      </c>
      <c r="D1060" s="1" t="s">
        <v>405</v>
      </c>
      <c r="E1060" s="1" t="s">
        <v>471</v>
      </c>
      <c r="F1060" s="28" t="s">
        <v>491</v>
      </c>
      <c r="G1060" s="28" t="s">
        <v>79</v>
      </c>
      <c r="H1060" s="5">
        <f t="shared" si="59"/>
        <v>-135000</v>
      </c>
      <c r="I1060" s="23">
        <f t="shared" si="60"/>
        <v>5.2631578947368425</v>
      </c>
      <c r="K1060" t="s">
        <v>11</v>
      </c>
      <c r="M1060" s="2">
        <v>475</v>
      </c>
    </row>
    <row r="1061" spans="2:13" ht="12.75">
      <c r="B1061" s="405">
        <v>2500</v>
      </c>
      <c r="C1061" s="1" t="s">
        <v>11</v>
      </c>
      <c r="D1061" s="1" t="s">
        <v>405</v>
      </c>
      <c r="E1061" s="1" t="s">
        <v>471</v>
      </c>
      <c r="F1061" s="28" t="s">
        <v>492</v>
      </c>
      <c r="G1061" s="28" t="s">
        <v>220</v>
      </c>
      <c r="H1061" s="5">
        <f t="shared" si="59"/>
        <v>-137500</v>
      </c>
      <c r="I1061" s="23">
        <f t="shared" si="60"/>
        <v>5.2631578947368425</v>
      </c>
      <c r="K1061" t="s">
        <v>11</v>
      </c>
      <c r="M1061" s="2">
        <v>475</v>
      </c>
    </row>
    <row r="1062" spans="2:13" ht="12.75">
      <c r="B1062" s="405">
        <v>2500</v>
      </c>
      <c r="C1062" s="1" t="s">
        <v>11</v>
      </c>
      <c r="D1062" s="1" t="s">
        <v>405</v>
      </c>
      <c r="E1062" s="1" t="s">
        <v>471</v>
      </c>
      <c r="F1062" s="28" t="s">
        <v>493</v>
      </c>
      <c r="G1062" s="28" t="s">
        <v>222</v>
      </c>
      <c r="H1062" s="5">
        <f t="shared" si="59"/>
        <v>-140000</v>
      </c>
      <c r="I1062" s="23">
        <f t="shared" si="60"/>
        <v>5.2631578947368425</v>
      </c>
      <c r="K1062" t="s">
        <v>11</v>
      </c>
      <c r="M1062" s="2">
        <v>475</v>
      </c>
    </row>
    <row r="1063" spans="2:13" ht="12.75">
      <c r="B1063" s="405">
        <v>2500</v>
      </c>
      <c r="C1063" s="1" t="s">
        <v>11</v>
      </c>
      <c r="D1063" s="1" t="s">
        <v>405</v>
      </c>
      <c r="E1063" s="1" t="s">
        <v>471</v>
      </c>
      <c r="F1063" s="28" t="s">
        <v>494</v>
      </c>
      <c r="G1063" s="28" t="s">
        <v>224</v>
      </c>
      <c r="H1063" s="5">
        <f t="shared" si="59"/>
        <v>-142500</v>
      </c>
      <c r="I1063" s="23">
        <f t="shared" si="60"/>
        <v>5.2631578947368425</v>
      </c>
      <c r="K1063" t="s">
        <v>11</v>
      </c>
      <c r="M1063" s="2">
        <v>475</v>
      </c>
    </row>
    <row r="1064" spans="2:13" ht="12.75">
      <c r="B1064" s="404">
        <v>2500</v>
      </c>
      <c r="C1064" s="1" t="s">
        <v>11</v>
      </c>
      <c r="D1064" s="13" t="s">
        <v>405</v>
      </c>
      <c r="E1064" s="1" t="s">
        <v>495</v>
      </c>
      <c r="F1064" s="28" t="s">
        <v>496</v>
      </c>
      <c r="G1064" s="32" t="s">
        <v>14</v>
      </c>
      <c r="H1064" s="5">
        <f t="shared" si="59"/>
        <v>-145000</v>
      </c>
      <c r="I1064" s="23">
        <f t="shared" si="60"/>
        <v>5.2631578947368425</v>
      </c>
      <c r="K1064" t="s">
        <v>11</v>
      </c>
      <c r="M1064" s="2">
        <v>475</v>
      </c>
    </row>
    <row r="1065" spans="2:13" ht="12.75">
      <c r="B1065" s="405">
        <v>2500</v>
      </c>
      <c r="C1065" s="1" t="s">
        <v>11</v>
      </c>
      <c r="D1065" s="13" t="s">
        <v>405</v>
      </c>
      <c r="E1065" s="1" t="s">
        <v>495</v>
      </c>
      <c r="F1065" s="28" t="s">
        <v>497</v>
      </c>
      <c r="G1065" s="28" t="s">
        <v>127</v>
      </c>
      <c r="H1065" s="5">
        <f t="shared" si="59"/>
        <v>-147500</v>
      </c>
      <c r="I1065" s="23">
        <f t="shared" si="60"/>
        <v>5.2631578947368425</v>
      </c>
      <c r="K1065" t="s">
        <v>11</v>
      </c>
      <c r="M1065" s="2">
        <v>475</v>
      </c>
    </row>
    <row r="1066" spans="2:13" ht="12.75">
      <c r="B1066" s="405">
        <v>2500</v>
      </c>
      <c r="C1066" s="1" t="s">
        <v>11</v>
      </c>
      <c r="D1066" s="13" t="s">
        <v>405</v>
      </c>
      <c r="E1066" s="1" t="s">
        <v>495</v>
      </c>
      <c r="F1066" s="28" t="s">
        <v>498</v>
      </c>
      <c r="G1066" s="28" t="s">
        <v>17</v>
      </c>
      <c r="H1066" s="5">
        <f t="shared" si="59"/>
        <v>-150000</v>
      </c>
      <c r="I1066" s="23">
        <f t="shared" si="60"/>
        <v>5.2631578947368425</v>
      </c>
      <c r="K1066" t="s">
        <v>11</v>
      </c>
      <c r="M1066" s="2">
        <v>475</v>
      </c>
    </row>
    <row r="1067" spans="2:13" ht="12.75">
      <c r="B1067" s="405">
        <v>2500</v>
      </c>
      <c r="C1067" s="1" t="s">
        <v>11</v>
      </c>
      <c r="D1067" s="13" t="s">
        <v>405</v>
      </c>
      <c r="E1067" s="1" t="s">
        <v>495</v>
      </c>
      <c r="F1067" s="28" t="s">
        <v>499</v>
      </c>
      <c r="G1067" s="28" t="s">
        <v>19</v>
      </c>
      <c r="H1067" s="5">
        <f t="shared" si="59"/>
        <v>-152500</v>
      </c>
      <c r="I1067" s="23">
        <f t="shared" si="60"/>
        <v>5.2631578947368425</v>
      </c>
      <c r="K1067" t="s">
        <v>11</v>
      </c>
      <c r="M1067" s="2">
        <v>475</v>
      </c>
    </row>
    <row r="1068" spans="2:13" ht="12.75">
      <c r="B1068" s="405">
        <v>2500</v>
      </c>
      <c r="C1068" s="1" t="s">
        <v>11</v>
      </c>
      <c r="D1068" s="13" t="s">
        <v>405</v>
      </c>
      <c r="E1068" s="1" t="s">
        <v>495</v>
      </c>
      <c r="F1068" s="28" t="s">
        <v>500</v>
      </c>
      <c r="G1068" s="28" t="s">
        <v>21</v>
      </c>
      <c r="H1068" s="5">
        <f t="shared" si="59"/>
        <v>-155000</v>
      </c>
      <c r="I1068" s="23">
        <f t="shared" si="60"/>
        <v>5.2631578947368425</v>
      </c>
      <c r="K1068" t="s">
        <v>11</v>
      </c>
      <c r="M1068" s="2">
        <v>475</v>
      </c>
    </row>
    <row r="1069" spans="2:13" ht="12.75">
      <c r="B1069" s="405">
        <v>2500</v>
      </c>
      <c r="C1069" s="1" t="s">
        <v>11</v>
      </c>
      <c r="D1069" s="1" t="s">
        <v>405</v>
      </c>
      <c r="E1069" s="1" t="s">
        <v>495</v>
      </c>
      <c r="F1069" s="28" t="s">
        <v>501</v>
      </c>
      <c r="G1069" s="28" t="s">
        <v>35</v>
      </c>
      <c r="H1069" s="5">
        <f t="shared" si="59"/>
        <v>-157500</v>
      </c>
      <c r="I1069" s="23">
        <f t="shared" si="60"/>
        <v>5.2631578947368425</v>
      </c>
      <c r="K1069" t="s">
        <v>11</v>
      </c>
      <c r="M1069" s="2">
        <v>475</v>
      </c>
    </row>
    <row r="1070" spans="2:13" ht="12.75">
      <c r="B1070" s="405">
        <v>2500</v>
      </c>
      <c r="C1070" s="1" t="s">
        <v>11</v>
      </c>
      <c r="D1070" s="1" t="s">
        <v>405</v>
      </c>
      <c r="E1070" s="1" t="s">
        <v>495</v>
      </c>
      <c r="F1070" s="28" t="s">
        <v>502</v>
      </c>
      <c r="G1070" s="28" t="s">
        <v>42</v>
      </c>
      <c r="H1070" s="5">
        <f t="shared" si="59"/>
        <v>-160000</v>
      </c>
      <c r="I1070" s="23">
        <f t="shared" si="60"/>
        <v>5.2631578947368425</v>
      </c>
      <c r="K1070" t="s">
        <v>11</v>
      </c>
      <c r="M1070" s="2">
        <v>475</v>
      </c>
    </row>
    <row r="1071" spans="2:13" ht="12.75">
      <c r="B1071" s="405">
        <v>2500</v>
      </c>
      <c r="C1071" s="1" t="s">
        <v>11</v>
      </c>
      <c r="D1071" s="1" t="s">
        <v>405</v>
      </c>
      <c r="E1071" s="1" t="s">
        <v>495</v>
      </c>
      <c r="F1071" s="28" t="s">
        <v>503</v>
      </c>
      <c r="G1071" s="28" t="s">
        <v>58</v>
      </c>
      <c r="H1071" s="5">
        <f t="shared" si="59"/>
        <v>-162500</v>
      </c>
      <c r="I1071" s="23">
        <f t="shared" si="60"/>
        <v>5.2631578947368425</v>
      </c>
      <c r="K1071" t="s">
        <v>11</v>
      </c>
      <c r="M1071" s="2">
        <v>475</v>
      </c>
    </row>
    <row r="1072" spans="2:13" ht="12.75">
      <c r="B1072" s="405">
        <v>2500</v>
      </c>
      <c r="C1072" s="1" t="s">
        <v>11</v>
      </c>
      <c r="D1072" s="1" t="s">
        <v>405</v>
      </c>
      <c r="E1072" s="1" t="s">
        <v>495</v>
      </c>
      <c r="F1072" s="28" t="s">
        <v>504</v>
      </c>
      <c r="G1072" s="28" t="s">
        <v>60</v>
      </c>
      <c r="H1072" s="5">
        <f t="shared" si="59"/>
        <v>-165000</v>
      </c>
      <c r="I1072" s="23">
        <f t="shared" si="60"/>
        <v>5.2631578947368425</v>
      </c>
      <c r="K1072" t="s">
        <v>11</v>
      </c>
      <c r="M1072" s="2">
        <v>475</v>
      </c>
    </row>
    <row r="1073" spans="2:13" ht="12.75">
      <c r="B1073" s="405">
        <v>2500</v>
      </c>
      <c r="C1073" s="1" t="s">
        <v>11</v>
      </c>
      <c r="D1073" s="1" t="s">
        <v>405</v>
      </c>
      <c r="E1073" s="1" t="s">
        <v>495</v>
      </c>
      <c r="F1073" s="28" t="s">
        <v>505</v>
      </c>
      <c r="G1073" s="28" t="s">
        <v>62</v>
      </c>
      <c r="H1073" s="5">
        <f t="shared" si="59"/>
        <v>-167500</v>
      </c>
      <c r="I1073" s="23">
        <f t="shared" si="60"/>
        <v>5.2631578947368425</v>
      </c>
      <c r="K1073" t="s">
        <v>11</v>
      </c>
      <c r="M1073" s="2">
        <v>475</v>
      </c>
    </row>
    <row r="1074" spans="2:13" ht="12.75">
      <c r="B1074" s="405">
        <v>2500</v>
      </c>
      <c r="C1074" s="1" t="s">
        <v>11</v>
      </c>
      <c r="D1074" s="1" t="s">
        <v>405</v>
      </c>
      <c r="E1074" s="1" t="s">
        <v>495</v>
      </c>
      <c r="F1074" s="28" t="s">
        <v>506</v>
      </c>
      <c r="G1074" s="28" t="s">
        <v>66</v>
      </c>
      <c r="H1074" s="5">
        <f t="shared" si="59"/>
        <v>-170000</v>
      </c>
      <c r="I1074" s="23">
        <f t="shared" si="60"/>
        <v>5.2631578947368425</v>
      </c>
      <c r="K1074" t="s">
        <v>11</v>
      </c>
      <c r="M1074" s="2">
        <v>475</v>
      </c>
    </row>
    <row r="1075" spans="2:13" ht="12.75">
      <c r="B1075" s="405">
        <v>2500</v>
      </c>
      <c r="C1075" s="1" t="s">
        <v>11</v>
      </c>
      <c r="D1075" s="1" t="s">
        <v>405</v>
      </c>
      <c r="E1075" s="1" t="s">
        <v>495</v>
      </c>
      <c r="F1075" s="28" t="s">
        <v>507</v>
      </c>
      <c r="G1075" s="28" t="s">
        <v>68</v>
      </c>
      <c r="H1075" s="5">
        <f t="shared" si="59"/>
        <v>-172500</v>
      </c>
      <c r="I1075" s="23">
        <f t="shared" si="60"/>
        <v>5.2631578947368425</v>
      </c>
      <c r="K1075" t="s">
        <v>11</v>
      </c>
      <c r="M1075" s="2">
        <v>475</v>
      </c>
    </row>
    <row r="1076" spans="2:13" ht="12.75">
      <c r="B1076" s="405">
        <v>2500</v>
      </c>
      <c r="C1076" s="1" t="s">
        <v>11</v>
      </c>
      <c r="D1076" s="1" t="s">
        <v>405</v>
      </c>
      <c r="E1076" s="1" t="s">
        <v>495</v>
      </c>
      <c r="F1076" s="28" t="s">
        <v>508</v>
      </c>
      <c r="G1076" s="28" t="s">
        <v>70</v>
      </c>
      <c r="H1076" s="5">
        <f t="shared" si="59"/>
        <v>-175000</v>
      </c>
      <c r="I1076" s="23">
        <f t="shared" si="60"/>
        <v>5.2631578947368425</v>
      </c>
      <c r="K1076" t="s">
        <v>11</v>
      </c>
      <c r="M1076" s="2">
        <v>475</v>
      </c>
    </row>
    <row r="1077" spans="2:13" ht="12.75">
      <c r="B1077" s="405">
        <v>2500</v>
      </c>
      <c r="C1077" s="1" t="s">
        <v>11</v>
      </c>
      <c r="D1077" s="1" t="s">
        <v>405</v>
      </c>
      <c r="E1077" s="1" t="s">
        <v>495</v>
      </c>
      <c r="F1077" s="28" t="s">
        <v>509</v>
      </c>
      <c r="G1077" s="28" t="s">
        <v>73</v>
      </c>
      <c r="H1077" s="5">
        <f t="shared" si="59"/>
        <v>-177500</v>
      </c>
      <c r="I1077" s="23">
        <f t="shared" si="60"/>
        <v>5.2631578947368425</v>
      </c>
      <c r="K1077" t="s">
        <v>11</v>
      </c>
      <c r="M1077" s="2">
        <v>475</v>
      </c>
    </row>
    <row r="1078" spans="2:13" ht="12.75">
      <c r="B1078" s="405">
        <v>2500</v>
      </c>
      <c r="C1078" s="1" t="s">
        <v>11</v>
      </c>
      <c r="D1078" s="1" t="s">
        <v>405</v>
      </c>
      <c r="E1078" s="1" t="s">
        <v>495</v>
      </c>
      <c r="F1078" s="28" t="s">
        <v>510</v>
      </c>
      <c r="G1078" s="28" t="s">
        <v>76</v>
      </c>
      <c r="H1078" s="5">
        <f t="shared" si="59"/>
        <v>-180000</v>
      </c>
      <c r="I1078" s="23">
        <f t="shared" si="60"/>
        <v>5.2631578947368425</v>
      </c>
      <c r="K1078" t="s">
        <v>11</v>
      </c>
      <c r="M1078" s="2">
        <v>475</v>
      </c>
    </row>
    <row r="1079" spans="2:13" ht="12.75">
      <c r="B1079" s="405">
        <v>2500</v>
      </c>
      <c r="C1079" s="1" t="s">
        <v>11</v>
      </c>
      <c r="D1079" s="1" t="s">
        <v>405</v>
      </c>
      <c r="E1079" s="1" t="s">
        <v>495</v>
      </c>
      <c r="F1079" s="28" t="s">
        <v>511</v>
      </c>
      <c r="G1079" s="28" t="s">
        <v>145</v>
      </c>
      <c r="H1079" s="5">
        <f t="shared" si="59"/>
        <v>-182500</v>
      </c>
      <c r="I1079" s="23">
        <f t="shared" si="60"/>
        <v>5.2631578947368425</v>
      </c>
      <c r="K1079" t="s">
        <v>11</v>
      </c>
      <c r="M1079" s="2">
        <v>475</v>
      </c>
    </row>
    <row r="1080" spans="2:13" ht="12.75">
      <c r="B1080" s="406">
        <v>2500</v>
      </c>
      <c r="C1080" s="1" t="s">
        <v>11</v>
      </c>
      <c r="D1080" s="1" t="s">
        <v>405</v>
      </c>
      <c r="E1080" s="1" t="s">
        <v>495</v>
      </c>
      <c r="F1080" s="28" t="s">
        <v>512</v>
      </c>
      <c r="G1080" s="28" t="s">
        <v>211</v>
      </c>
      <c r="H1080" s="5">
        <f t="shared" si="59"/>
        <v>-185000</v>
      </c>
      <c r="I1080" s="23">
        <f t="shared" si="60"/>
        <v>5.2631578947368425</v>
      </c>
      <c r="K1080" t="s">
        <v>11</v>
      </c>
      <c r="M1080" s="2">
        <v>475</v>
      </c>
    </row>
    <row r="1081" spans="2:13" ht="12.75">
      <c r="B1081" s="405">
        <v>2500</v>
      </c>
      <c r="C1081" s="1" t="s">
        <v>11</v>
      </c>
      <c r="D1081" s="1" t="s">
        <v>405</v>
      </c>
      <c r="E1081" s="1" t="s">
        <v>495</v>
      </c>
      <c r="F1081" s="28" t="s">
        <v>513</v>
      </c>
      <c r="G1081" s="28" t="s">
        <v>213</v>
      </c>
      <c r="H1081" s="5">
        <f aca="true" t="shared" si="61" ref="H1081:H1129">H1080-B1081</f>
        <v>-187500</v>
      </c>
      <c r="I1081" s="23">
        <f aca="true" t="shared" si="62" ref="I1081:I1129">+B1081/M1081</f>
        <v>5.2631578947368425</v>
      </c>
      <c r="K1081" t="s">
        <v>11</v>
      </c>
      <c r="M1081" s="2">
        <v>475</v>
      </c>
    </row>
    <row r="1082" spans="2:13" ht="12.75">
      <c r="B1082" s="405">
        <v>2500</v>
      </c>
      <c r="C1082" s="1" t="s">
        <v>11</v>
      </c>
      <c r="D1082" s="1" t="s">
        <v>405</v>
      </c>
      <c r="E1082" s="1" t="s">
        <v>495</v>
      </c>
      <c r="F1082" s="28" t="s">
        <v>514</v>
      </c>
      <c r="G1082" s="28" t="s">
        <v>215</v>
      </c>
      <c r="H1082" s="5">
        <f t="shared" si="61"/>
        <v>-190000</v>
      </c>
      <c r="I1082" s="23">
        <f t="shared" si="62"/>
        <v>5.2631578947368425</v>
      </c>
      <c r="K1082" t="s">
        <v>11</v>
      </c>
      <c r="M1082" s="2">
        <v>475</v>
      </c>
    </row>
    <row r="1083" spans="2:13" ht="12.75">
      <c r="B1083" s="405">
        <v>2500</v>
      </c>
      <c r="C1083" s="1" t="s">
        <v>11</v>
      </c>
      <c r="D1083" s="1" t="s">
        <v>405</v>
      </c>
      <c r="E1083" s="1" t="s">
        <v>495</v>
      </c>
      <c r="F1083" s="28" t="s">
        <v>515</v>
      </c>
      <c r="G1083" s="28" t="s">
        <v>217</v>
      </c>
      <c r="H1083" s="5">
        <f t="shared" si="61"/>
        <v>-192500</v>
      </c>
      <c r="I1083" s="23">
        <f t="shared" si="62"/>
        <v>5.2631578947368425</v>
      </c>
      <c r="K1083" t="s">
        <v>11</v>
      </c>
      <c r="M1083" s="2">
        <v>475</v>
      </c>
    </row>
    <row r="1084" spans="2:13" ht="12.75">
      <c r="B1084" s="405">
        <v>2500</v>
      </c>
      <c r="C1084" s="1" t="s">
        <v>11</v>
      </c>
      <c r="D1084" s="1" t="s">
        <v>405</v>
      </c>
      <c r="E1084" s="1" t="s">
        <v>495</v>
      </c>
      <c r="F1084" s="28" t="s">
        <v>516</v>
      </c>
      <c r="G1084" s="28" t="s">
        <v>79</v>
      </c>
      <c r="H1084" s="5">
        <f t="shared" si="61"/>
        <v>-195000</v>
      </c>
      <c r="I1084" s="23">
        <f t="shared" si="62"/>
        <v>5.2631578947368425</v>
      </c>
      <c r="K1084" t="s">
        <v>11</v>
      </c>
      <c r="M1084" s="2">
        <v>475</v>
      </c>
    </row>
    <row r="1085" spans="2:13" ht="12.75">
      <c r="B1085" s="405">
        <v>2500</v>
      </c>
      <c r="C1085" s="1" t="s">
        <v>11</v>
      </c>
      <c r="D1085" s="1" t="s">
        <v>405</v>
      </c>
      <c r="E1085" s="1" t="s">
        <v>495</v>
      </c>
      <c r="F1085" s="28" t="s">
        <v>517</v>
      </c>
      <c r="G1085" s="28" t="s">
        <v>220</v>
      </c>
      <c r="H1085" s="5">
        <f t="shared" si="61"/>
        <v>-197500</v>
      </c>
      <c r="I1085" s="23">
        <f t="shared" si="62"/>
        <v>5.2631578947368425</v>
      </c>
      <c r="K1085" t="s">
        <v>11</v>
      </c>
      <c r="M1085" s="2">
        <v>475</v>
      </c>
    </row>
    <row r="1086" spans="2:13" ht="12.75">
      <c r="B1086" s="405">
        <v>2500</v>
      </c>
      <c r="C1086" s="1" t="s">
        <v>11</v>
      </c>
      <c r="D1086" s="1" t="s">
        <v>405</v>
      </c>
      <c r="E1086" s="1" t="s">
        <v>495</v>
      </c>
      <c r="F1086" s="28" t="s">
        <v>518</v>
      </c>
      <c r="G1086" s="28" t="s">
        <v>222</v>
      </c>
      <c r="H1086" s="5">
        <f t="shared" si="61"/>
        <v>-200000</v>
      </c>
      <c r="I1086" s="23">
        <f t="shared" si="62"/>
        <v>5.2631578947368425</v>
      </c>
      <c r="K1086" t="s">
        <v>11</v>
      </c>
      <c r="M1086" s="2">
        <v>475</v>
      </c>
    </row>
    <row r="1087" spans="2:13" ht="12.75">
      <c r="B1087" s="405">
        <v>2500</v>
      </c>
      <c r="C1087" s="1" t="s">
        <v>11</v>
      </c>
      <c r="D1087" s="1" t="s">
        <v>405</v>
      </c>
      <c r="E1087" s="1" t="s">
        <v>495</v>
      </c>
      <c r="F1087" s="28" t="s">
        <v>519</v>
      </c>
      <c r="G1087" s="28" t="s">
        <v>224</v>
      </c>
      <c r="H1087" s="5">
        <f t="shared" si="61"/>
        <v>-202500</v>
      </c>
      <c r="I1087" s="23">
        <f t="shared" si="62"/>
        <v>5.2631578947368425</v>
      </c>
      <c r="K1087" t="s">
        <v>11</v>
      </c>
      <c r="M1087" s="2">
        <v>475</v>
      </c>
    </row>
    <row r="1088" spans="2:13" ht="12.75">
      <c r="B1088" s="404">
        <v>2500</v>
      </c>
      <c r="C1088" s="1" t="s">
        <v>11</v>
      </c>
      <c r="D1088" s="13" t="s">
        <v>405</v>
      </c>
      <c r="E1088" s="34" t="s">
        <v>520</v>
      </c>
      <c r="F1088" s="28" t="s">
        <v>521</v>
      </c>
      <c r="G1088" s="32" t="s">
        <v>14</v>
      </c>
      <c r="H1088" s="5">
        <f t="shared" si="61"/>
        <v>-205000</v>
      </c>
      <c r="I1088" s="23">
        <f t="shared" si="62"/>
        <v>5.2631578947368425</v>
      </c>
      <c r="K1088" t="s">
        <v>11</v>
      </c>
      <c r="M1088" s="2">
        <v>475</v>
      </c>
    </row>
    <row r="1089" spans="2:13" ht="12.75">
      <c r="B1089" s="405">
        <v>2500</v>
      </c>
      <c r="C1089" s="1" t="s">
        <v>11</v>
      </c>
      <c r="D1089" s="13" t="s">
        <v>405</v>
      </c>
      <c r="E1089" s="1" t="s">
        <v>520</v>
      </c>
      <c r="F1089" s="28" t="s">
        <v>522</v>
      </c>
      <c r="G1089" s="28" t="s">
        <v>127</v>
      </c>
      <c r="H1089" s="5">
        <f t="shared" si="61"/>
        <v>-207500</v>
      </c>
      <c r="I1089" s="23">
        <f t="shared" si="62"/>
        <v>5.2631578947368425</v>
      </c>
      <c r="K1089" t="s">
        <v>11</v>
      </c>
      <c r="M1089" s="2">
        <v>475</v>
      </c>
    </row>
    <row r="1090" spans="2:13" ht="12.75">
      <c r="B1090" s="405">
        <v>2500</v>
      </c>
      <c r="C1090" s="1" t="s">
        <v>11</v>
      </c>
      <c r="D1090" s="13" t="s">
        <v>405</v>
      </c>
      <c r="E1090" s="1" t="s">
        <v>520</v>
      </c>
      <c r="F1090" s="28" t="s">
        <v>523</v>
      </c>
      <c r="G1090" s="28" t="s">
        <v>19</v>
      </c>
      <c r="H1090" s="5">
        <f t="shared" si="61"/>
        <v>-210000</v>
      </c>
      <c r="I1090" s="23">
        <f t="shared" si="62"/>
        <v>5.2631578947368425</v>
      </c>
      <c r="K1090" t="s">
        <v>11</v>
      </c>
      <c r="M1090" s="2">
        <v>475</v>
      </c>
    </row>
    <row r="1091" spans="2:13" ht="12.75">
      <c r="B1091" s="405">
        <v>2500</v>
      </c>
      <c r="C1091" s="1" t="s">
        <v>11</v>
      </c>
      <c r="D1091" s="13" t="s">
        <v>405</v>
      </c>
      <c r="E1091" s="1" t="s">
        <v>520</v>
      </c>
      <c r="F1091" s="28" t="s">
        <v>524</v>
      </c>
      <c r="G1091" s="28" t="s">
        <v>21</v>
      </c>
      <c r="H1091" s="5">
        <f t="shared" si="61"/>
        <v>-212500</v>
      </c>
      <c r="I1091" s="23">
        <f t="shared" si="62"/>
        <v>5.2631578947368425</v>
      </c>
      <c r="K1091" t="s">
        <v>11</v>
      </c>
      <c r="M1091" s="2">
        <v>475</v>
      </c>
    </row>
    <row r="1092" spans="2:13" ht="12.75">
      <c r="B1092" s="405">
        <v>2500</v>
      </c>
      <c r="C1092" s="1" t="s">
        <v>11</v>
      </c>
      <c r="D1092" s="1" t="s">
        <v>405</v>
      </c>
      <c r="E1092" s="1" t="s">
        <v>520</v>
      </c>
      <c r="F1092" s="85" t="s">
        <v>525</v>
      </c>
      <c r="G1092" s="28" t="s">
        <v>24</v>
      </c>
      <c r="H1092" s="5">
        <f t="shared" si="61"/>
        <v>-215000</v>
      </c>
      <c r="I1092" s="23">
        <f t="shared" si="62"/>
        <v>5.2631578947368425</v>
      </c>
      <c r="K1092" t="s">
        <v>11</v>
      </c>
      <c r="M1092" s="2">
        <v>475</v>
      </c>
    </row>
    <row r="1093" spans="2:13" ht="12.75">
      <c r="B1093" s="405">
        <v>2500</v>
      </c>
      <c r="C1093" s="1" t="s">
        <v>11</v>
      </c>
      <c r="D1093" s="1" t="s">
        <v>405</v>
      </c>
      <c r="E1093" s="1" t="s">
        <v>520</v>
      </c>
      <c r="F1093" s="28" t="s">
        <v>526</v>
      </c>
      <c r="G1093" s="28" t="s">
        <v>35</v>
      </c>
      <c r="H1093" s="5">
        <f t="shared" si="61"/>
        <v>-217500</v>
      </c>
      <c r="I1093" s="23">
        <f t="shared" si="62"/>
        <v>5.2631578947368425</v>
      </c>
      <c r="K1093" t="s">
        <v>11</v>
      </c>
      <c r="M1093" s="2">
        <v>475</v>
      </c>
    </row>
    <row r="1094" spans="2:13" ht="12.75">
      <c r="B1094" s="405">
        <v>2500</v>
      </c>
      <c r="C1094" s="1" t="s">
        <v>11</v>
      </c>
      <c r="D1094" s="1" t="s">
        <v>405</v>
      </c>
      <c r="E1094" s="1" t="s">
        <v>520</v>
      </c>
      <c r="F1094" s="28" t="s">
        <v>527</v>
      </c>
      <c r="G1094" s="28" t="s">
        <v>42</v>
      </c>
      <c r="H1094" s="5">
        <f t="shared" si="61"/>
        <v>-220000</v>
      </c>
      <c r="I1094" s="23">
        <f t="shared" si="62"/>
        <v>5.2631578947368425</v>
      </c>
      <c r="K1094" t="s">
        <v>11</v>
      </c>
      <c r="M1094" s="2">
        <v>475</v>
      </c>
    </row>
    <row r="1095" spans="2:13" ht="12.75">
      <c r="B1095" s="405">
        <v>2500</v>
      </c>
      <c r="C1095" s="1" t="s">
        <v>11</v>
      </c>
      <c r="D1095" s="1" t="s">
        <v>405</v>
      </c>
      <c r="E1095" s="1" t="s">
        <v>520</v>
      </c>
      <c r="F1095" s="28" t="s">
        <v>528</v>
      </c>
      <c r="G1095" s="28" t="s">
        <v>58</v>
      </c>
      <c r="H1095" s="5">
        <f t="shared" si="61"/>
        <v>-222500</v>
      </c>
      <c r="I1095" s="23">
        <f t="shared" si="62"/>
        <v>5.2631578947368425</v>
      </c>
      <c r="K1095" t="s">
        <v>11</v>
      </c>
      <c r="M1095" s="2">
        <v>475</v>
      </c>
    </row>
    <row r="1096" spans="2:13" ht="12.75">
      <c r="B1096" s="405">
        <v>2500</v>
      </c>
      <c r="C1096" s="1" t="s">
        <v>11</v>
      </c>
      <c r="D1096" s="1" t="s">
        <v>405</v>
      </c>
      <c r="E1096" s="1" t="s">
        <v>520</v>
      </c>
      <c r="F1096" s="28" t="s">
        <v>529</v>
      </c>
      <c r="G1096" s="28" t="s">
        <v>62</v>
      </c>
      <c r="H1096" s="5">
        <f t="shared" si="61"/>
        <v>-225000</v>
      </c>
      <c r="I1096" s="23">
        <f t="shared" si="62"/>
        <v>5.2631578947368425</v>
      </c>
      <c r="K1096" t="s">
        <v>11</v>
      </c>
      <c r="M1096" s="2">
        <v>475</v>
      </c>
    </row>
    <row r="1097" spans="2:13" ht="12.75">
      <c r="B1097" s="405">
        <v>2500</v>
      </c>
      <c r="C1097" s="1" t="s">
        <v>11</v>
      </c>
      <c r="D1097" s="1" t="s">
        <v>405</v>
      </c>
      <c r="E1097" s="1" t="s">
        <v>520</v>
      </c>
      <c r="F1097" s="28" t="s">
        <v>530</v>
      </c>
      <c r="G1097" s="28" t="s">
        <v>68</v>
      </c>
      <c r="H1097" s="5">
        <f t="shared" si="61"/>
        <v>-227500</v>
      </c>
      <c r="I1097" s="23">
        <f t="shared" si="62"/>
        <v>5.2631578947368425</v>
      </c>
      <c r="K1097" t="s">
        <v>11</v>
      </c>
      <c r="M1097" s="2">
        <v>475</v>
      </c>
    </row>
    <row r="1098" spans="2:13" ht="12.75">
      <c r="B1098" s="405">
        <v>2500</v>
      </c>
      <c r="C1098" s="1" t="s">
        <v>11</v>
      </c>
      <c r="D1098" s="1" t="s">
        <v>405</v>
      </c>
      <c r="E1098" s="1" t="s">
        <v>520</v>
      </c>
      <c r="F1098" s="28" t="s">
        <v>531</v>
      </c>
      <c r="G1098" s="28" t="s">
        <v>70</v>
      </c>
      <c r="H1098" s="5">
        <f t="shared" si="61"/>
        <v>-230000</v>
      </c>
      <c r="I1098" s="23">
        <f t="shared" si="62"/>
        <v>5.2631578947368425</v>
      </c>
      <c r="K1098" t="s">
        <v>11</v>
      </c>
      <c r="M1098" s="2">
        <v>475</v>
      </c>
    </row>
    <row r="1099" spans="2:13" ht="12.75">
      <c r="B1099" s="405">
        <v>2500</v>
      </c>
      <c r="C1099" s="1" t="s">
        <v>11</v>
      </c>
      <c r="D1099" s="1" t="s">
        <v>405</v>
      </c>
      <c r="E1099" s="1" t="s">
        <v>520</v>
      </c>
      <c r="F1099" s="28" t="s">
        <v>532</v>
      </c>
      <c r="G1099" s="28" t="s">
        <v>73</v>
      </c>
      <c r="H1099" s="5">
        <f t="shared" si="61"/>
        <v>-232500</v>
      </c>
      <c r="I1099" s="23">
        <f t="shared" si="62"/>
        <v>5.2631578947368425</v>
      </c>
      <c r="K1099" t="s">
        <v>11</v>
      </c>
      <c r="M1099" s="2">
        <v>475</v>
      </c>
    </row>
    <row r="1100" spans="2:13" ht="12.75">
      <c r="B1100" s="405">
        <v>2500</v>
      </c>
      <c r="C1100" s="1" t="s">
        <v>11</v>
      </c>
      <c r="D1100" s="1" t="s">
        <v>405</v>
      </c>
      <c r="E1100" s="1" t="s">
        <v>520</v>
      </c>
      <c r="F1100" s="28" t="s">
        <v>533</v>
      </c>
      <c r="G1100" s="28" t="s">
        <v>76</v>
      </c>
      <c r="H1100" s="5">
        <f t="shared" si="61"/>
        <v>-235000</v>
      </c>
      <c r="I1100" s="23">
        <f t="shared" si="62"/>
        <v>5.2631578947368425</v>
      </c>
      <c r="K1100" t="s">
        <v>11</v>
      </c>
      <c r="M1100" s="2">
        <v>475</v>
      </c>
    </row>
    <row r="1101" spans="1:13" s="16" customFormat="1" ht="12.75">
      <c r="A1101" s="1"/>
      <c r="B1101" s="405">
        <v>2500</v>
      </c>
      <c r="C1101" s="1" t="s">
        <v>11</v>
      </c>
      <c r="D1101" s="1" t="s">
        <v>405</v>
      </c>
      <c r="E1101" s="1" t="s">
        <v>520</v>
      </c>
      <c r="F1101" s="28" t="s">
        <v>534</v>
      </c>
      <c r="G1101" s="28" t="s">
        <v>145</v>
      </c>
      <c r="H1101" s="5">
        <f t="shared" si="61"/>
        <v>-237500</v>
      </c>
      <c r="I1101" s="23">
        <f t="shared" si="62"/>
        <v>5.2631578947368425</v>
      </c>
      <c r="J1101"/>
      <c r="K1101" t="s">
        <v>11</v>
      </c>
      <c r="L1101"/>
      <c r="M1101" s="2">
        <v>475</v>
      </c>
    </row>
    <row r="1102" spans="2:13" ht="12.75">
      <c r="B1102" s="406">
        <v>2500</v>
      </c>
      <c r="C1102" s="1" t="s">
        <v>11</v>
      </c>
      <c r="D1102" s="1" t="s">
        <v>405</v>
      </c>
      <c r="E1102" s="1" t="s">
        <v>520</v>
      </c>
      <c r="F1102" s="28" t="s">
        <v>535</v>
      </c>
      <c r="G1102" s="28" t="s">
        <v>211</v>
      </c>
      <c r="H1102" s="5">
        <f t="shared" si="61"/>
        <v>-240000</v>
      </c>
      <c r="I1102" s="23">
        <f t="shared" si="62"/>
        <v>5.2631578947368425</v>
      </c>
      <c r="K1102" t="s">
        <v>11</v>
      </c>
      <c r="M1102" s="2">
        <v>475</v>
      </c>
    </row>
    <row r="1103" spans="2:13" ht="12.75">
      <c r="B1103" s="405">
        <v>2500</v>
      </c>
      <c r="C1103" s="1" t="s">
        <v>11</v>
      </c>
      <c r="D1103" s="1" t="s">
        <v>405</v>
      </c>
      <c r="E1103" s="1" t="s">
        <v>520</v>
      </c>
      <c r="F1103" s="28" t="s">
        <v>536</v>
      </c>
      <c r="G1103" s="28" t="s">
        <v>213</v>
      </c>
      <c r="H1103" s="5">
        <f t="shared" si="61"/>
        <v>-242500</v>
      </c>
      <c r="I1103" s="23">
        <f t="shared" si="62"/>
        <v>5.2631578947368425</v>
      </c>
      <c r="K1103" t="s">
        <v>11</v>
      </c>
      <c r="M1103" s="2">
        <v>475</v>
      </c>
    </row>
    <row r="1104" spans="2:13" ht="12.75">
      <c r="B1104" s="405">
        <v>2500</v>
      </c>
      <c r="C1104" s="1" t="s">
        <v>11</v>
      </c>
      <c r="D1104" s="1" t="s">
        <v>405</v>
      </c>
      <c r="E1104" s="1" t="s">
        <v>520</v>
      </c>
      <c r="F1104" s="28" t="s">
        <v>537</v>
      </c>
      <c r="G1104" s="28" t="s">
        <v>215</v>
      </c>
      <c r="H1104" s="5">
        <f t="shared" si="61"/>
        <v>-245000</v>
      </c>
      <c r="I1104" s="23">
        <f t="shared" si="62"/>
        <v>5.2631578947368425</v>
      </c>
      <c r="K1104" t="s">
        <v>11</v>
      </c>
      <c r="M1104" s="2">
        <v>475</v>
      </c>
    </row>
    <row r="1105" spans="2:14" ht="12.75">
      <c r="B1105" s="405">
        <v>2500</v>
      </c>
      <c r="C1105" s="1" t="s">
        <v>11</v>
      </c>
      <c r="D1105" s="1" t="s">
        <v>405</v>
      </c>
      <c r="E1105" s="1" t="s">
        <v>520</v>
      </c>
      <c r="F1105" s="28" t="s">
        <v>538</v>
      </c>
      <c r="G1105" s="28" t="s">
        <v>217</v>
      </c>
      <c r="H1105" s="5">
        <f t="shared" si="61"/>
        <v>-247500</v>
      </c>
      <c r="I1105" s="23">
        <f t="shared" si="62"/>
        <v>5.2631578947368425</v>
      </c>
      <c r="K1105" t="s">
        <v>11</v>
      </c>
      <c r="M1105" s="2">
        <v>475</v>
      </c>
      <c r="N1105" s="39"/>
    </row>
    <row r="1106" spans="2:13" ht="12.75">
      <c r="B1106" s="405">
        <v>2500</v>
      </c>
      <c r="C1106" s="1" t="s">
        <v>11</v>
      </c>
      <c r="D1106" s="1" t="s">
        <v>405</v>
      </c>
      <c r="E1106" s="1" t="s">
        <v>520</v>
      </c>
      <c r="F1106" s="28" t="s">
        <v>539</v>
      </c>
      <c r="G1106" s="28" t="s">
        <v>220</v>
      </c>
      <c r="H1106" s="5">
        <f t="shared" si="61"/>
        <v>-250000</v>
      </c>
      <c r="I1106" s="23">
        <f t="shared" si="62"/>
        <v>5.2631578947368425</v>
      </c>
      <c r="K1106" t="s">
        <v>11</v>
      </c>
      <c r="M1106" s="2">
        <v>475</v>
      </c>
    </row>
    <row r="1107" spans="2:13" ht="12.75">
      <c r="B1107" s="405">
        <v>2500</v>
      </c>
      <c r="C1107" s="1" t="s">
        <v>11</v>
      </c>
      <c r="D1107" s="1" t="s">
        <v>405</v>
      </c>
      <c r="E1107" s="1" t="s">
        <v>520</v>
      </c>
      <c r="F1107" s="28" t="s">
        <v>540</v>
      </c>
      <c r="G1107" s="28" t="s">
        <v>222</v>
      </c>
      <c r="H1107" s="5">
        <f t="shared" si="61"/>
        <v>-252500</v>
      </c>
      <c r="I1107" s="23">
        <f t="shared" si="62"/>
        <v>5.2631578947368425</v>
      </c>
      <c r="K1107" t="s">
        <v>11</v>
      </c>
      <c r="M1107" s="2">
        <v>475</v>
      </c>
    </row>
    <row r="1108" spans="2:13" ht="12.75">
      <c r="B1108" s="405">
        <v>2500</v>
      </c>
      <c r="C1108" s="1" t="s">
        <v>11</v>
      </c>
      <c r="D1108" s="1" t="s">
        <v>405</v>
      </c>
      <c r="E1108" s="1" t="s">
        <v>520</v>
      </c>
      <c r="F1108" s="28" t="s">
        <v>541</v>
      </c>
      <c r="G1108" s="28" t="s">
        <v>224</v>
      </c>
      <c r="H1108" s="5">
        <f t="shared" si="61"/>
        <v>-255000</v>
      </c>
      <c r="I1108" s="23">
        <f t="shared" si="62"/>
        <v>5.2631578947368425</v>
      </c>
      <c r="K1108" t="s">
        <v>11</v>
      </c>
      <c r="M1108" s="2">
        <v>475</v>
      </c>
    </row>
    <row r="1109" spans="2:13" ht="12.75">
      <c r="B1109" s="404">
        <v>2500</v>
      </c>
      <c r="C1109" s="1" t="s">
        <v>11</v>
      </c>
      <c r="D1109" s="13" t="s">
        <v>405</v>
      </c>
      <c r="E1109" s="1" t="s">
        <v>542</v>
      </c>
      <c r="F1109" s="28" t="s">
        <v>543</v>
      </c>
      <c r="G1109" s="32" t="s">
        <v>14</v>
      </c>
      <c r="H1109" s="5">
        <f t="shared" si="61"/>
        <v>-257500</v>
      </c>
      <c r="I1109" s="23">
        <f t="shared" si="62"/>
        <v>5.2631578947368425</v>
      </c>
      <c r="K1109" t="s">
        <v>11</v>
      </c>
      <c r="M1109" s="2">
        <v>475</v>
      </c>
    </row>
    <row r="1110" spans="2:13" ht="12.75">
      <c r="B1110" s="405">
        <v>2500</v>
      </c>
      <c r="C1110" s="1" t="s">
        <v>11</v>
      </c>
      <c r="D1110" s="13" t="s">
        <v>405</v>
      </c>
      <c r="E1110" s="1" t="s">
        <v>542</v>
      </c>
      <c r="F1110" s="28" t="s">
        <v>544</v>
      </c>
      <c r="G1110" s="28" t="s">
        <v>127</v>
      </c>
      <c r="H1110" s="5">
        <f t="shared" si="61"/>
        <v>-260000</v>
      </c>
      <c r="I1110" s="23">
        <f t="shared" si="62"/>
        <v>5.2631578947368425</v>
      </c>
      <c r="K1110" t="s">
        <v>11</v>
      </c>
      <c r="M1110" s="2">
        <v>475</v>
      </c>
    </row>
    <row r="1111" spans="2:13" ht="12.75">
      <c r="B1111" s="405">
        <v>2500</v>
      </c>
      <c r="C1111" s="1" t="s">
        <v>11</v>
      </c>
      <c r="D1111" s="13" t="s">
        <v>405</v>
      </c>
      <c r="E1111" s="1" t="s">
        <v>542</v>
      </c>
      <c r="F1111" s="28" t="s">
        <v>545</v>
      </c>
      <c r="G1111" s="28" t="s">
        <v>19</v>
      </c>
      <c r="H1111" s="5">
        <f t="shared" si="61"/>
        <v>-262500</v>
      </c>
      <c r="I1111" s="23">
        <f t="shared" si="62"/>
        <v>5.2631578947368425</v>
      </c>
      <c r="K1111" t="s">
        <v>11</v>
      </c>
      <c r="M1111" s="2">
        <v>475</v>
      </c>
    </row>
    <row r="1112" spans="2:13" ht="12.75">
      <c r="B1112" s="405">
        <v>2500</v>
      </c>
      <c r="C1112" s="1" t="s">
        <v>11</v>
      </c>
      <c r="D1112" s="13" t="s">
        <v>405</v>
      </c>
      <c r="E1112" s="1" t="s">
        <v>542</v>
      </c>
      <c r="F1112" s="28" t="s">
        <v>546</v>
      </c>
      <c r="G1112" s="28" t="s">
        <v>21</v>
      </c>
      <c r="H1112" s="5">
        <f t="shared" si="61"/>
        <v>-265000</v>
      </c>
      <c r="I1112" s="23">
        <f t="shared" si="62"/>
        <v>5.2631578947368425</v>
      </c>
      <c r="K1112" t="s">
        <v>11</v>
      </c>
      <c r="M1112" s="2">
        <v>475</v>
      </c>
    </row>
    <row r="1113" spans="2:13" ht="12.75">
      <c r="B1113" s="405">
        <v>2500</v>
      </c>
      <c r="C1113" s="1" t="s">
        <v>11</v>
      </c>
      <c r="D1113" s="1" t="s">
        <v>405</v>
      </c>
      <c r="E1113" s="1" t="s">
        <v>542</v>
      </c>
      <c r="F1113" s="28" t="s">
        <v>547</v>
      </c>
      <c r="G1113" s="28" t="s">
        <v>35</v>
      </c>
      <c r="H1113" s="5">
        <f t="shared" si="61"/>
        <v>-267500</v>
      </c>
      <c r="I1113" s="23">
        <f t="shared" si="62"/>
        <v>5.2631578947368425</v>
      </c>
      <c r="K1113" t="s">
        <v>11</v>
      </c>
      <c r="M1113" s="2">
        <v>475</v>
      </c>
    </row>
    <row r="1114" spans="2:13" ht="12.75">
      <c r="B1114" s="405">
        <v>2500</v>
      </c>
      <c r="C1114" s="1" t="s">
        <v>11</v>
      </c>
      <c r="D1114" s="1" t="s">
        <v>405</v>
      </c>
      <c r="E1114" s="1" t="s">
        <v>542</v>
      </c>
      <c r="F1114" s="28" t="s">
        <v>548</v>
      </c>
      <c r="G1114" s="28" t="s">
        <v>42</v>
      </c>
      <c r="H1114" s="5">
        <f t="shared" si="61"/>
        <v>-270000</v>
      </c>
      <c r="I1114" s="23">
        <f t="shared" si="62"/>
        <v>5.2631578947368425</v>
      </c>
      <c r="K1114" t="s">
        <v>11</v>
      </c>
      <c r="M1114" s="2">
        <v>475</v>
      </c>
    </row>
    <row r="1115" spans="2:13" ht="12.75">
      <c r="B1115" s="405">
        <v>2500</v>
      </c>
      <c r="C1115" s="1" t="s">
        <v>11</v>
      </c>
      <c r="D1115" s="1" t="s">
        <v>405</v>
      </c>
      <c r="E1115" s="1" t="s">
        <v>542</v>
      </c>
      <c r="F1115" s="28" t="s">
        <v>549</v>
      </c>
      <c r="G1115" s="28" t="s">
        <v>58</v>
      </c>
      <c r="H1115" s="5">
        <f t="shared" si="61"/>
        <v>-272500</v>
      </c>
      <c r="I1115" s="23">
        <f t="shared" si="62"/>
        <v>5.2631578947368425</v>
      </c>
      <c r="K1115" t="s">
        <v>11</v>
      </c>
      <c r="M1115" s="2">
        <v>475</v>
      </c>
    </row>
    <row r="1116" spans="2:13" ht="12.75">
      <c r="B1116" s="405">
        <v>2500</v>
      </c>
      <c r="C1116" s="1" t="s">
        <v>11</v>
      </c>
      <c r="D1116" s="1" t="s">
        <v>405</v>
      </c>
      <c r="E1116" s="1" t="s">
        <v>542</v>
      </c>
      <c r="F1116" s="28" t="s">
        <v>550</v>
      </c>
      <c r="G1116" s="28" t="s">
        <v>62</v>
      </c>
      <c r="H1116" s="5">
        <f t="shared" si="61"/>
        <v>-275000</v>
      </c>
      <c r="I1116" s="23">
        <f t="shared" si="62"/>
        <v>5.2631578947368425</v>
      </c>
      <c r="K1116" t="s">
        <v>11</v>
      </c>
      <c r="M1116" s="2">
        <v>475</v>
      </c>
    </row>
    <row r="1117" spans="2:13" ht="12.75">
      <c r="B1117" s="405">
        <v>2500</v>
      </c>
      <c r="C1117" s="1" t="s">
        <v>11</v>
      </c>
      <c r="D1117" s="1" t="s">
        <v>405</v>
      </c>
      <c r="E1117" s="1" t="s">
        <v>542</v>
      </c>
      <c r="F1117" s="28" t="s">
        <v>551</v>
      </c>
      <c r="G1117" s="28" t="s">
        <v>68</v>
      </c>
      <c r="H1117" s="5">
        <f t="shared" si="61"/>
        <v>-277500</v>
      </c>
      <c r="I1117" s="23">
        <f t="shared" si="62"/>
        <v>5.2631578947368425</v>
      </c>
      <c r="K1117" t="s">
        <v>11</v>
      </c>
      <c r="M1117" s="2">
        <v>475</v>
      </c>
    </row>
    <row r="1118" spans="2:13" ht="12.75">
      <c r="B1118" s="405">
        <v>2500</v>
      </c>
      <c r="C1118" s="1" t="s">
        <v>11</v>
      </c>
      <c r="D1118" s="1" t="s">
        <v>405</v>
      </c>
      <c r="E1118" s="1" t="s">
        <v>542</v>
      </c>
      <c r="F1118" s="28" t="s">
        <v>552</v>
      </c>
      <c r="G1118" s="28" t="s">
        <v>70</v>
      </c>
      <c r="H1118" s="5">
        <f t="shared" si="61"/>
        <v>-280000</v>
      </c>
      <c r="I1118" s="23">
        <f t="shared" si="62"/>
        <v>5.2631578947368425</v>
      </c>
      <c r="K1118" t="s">
        <v>11</v>
      </c>
      <c r="M1118" s="2">
        <v>475</v>
      </c>
    </row>
    <row r="1119" spans="2:13" ht="12.75">
      <c r="B1119" s="405">
        <v>2500</v>
      </c>
      <c r="C1119" s="1" t="s">
        <v>11</v>
      </c>
      <c r="D1119" s="1" t="s">
        <v>405</v>
      </c>
      <c r="E1119" s="1" t="s">
        <v>542</v>
      </c>
      <c r="F1119" s="28" t="s">
        <v>553</v>
      </c>
      <c r="G1119" s="28" t="s">
        <v>73</v>
      </c>
      <c r="H1119" s="5">
        <f t="shared" si="61"/>
        <v>-282500</v>
      </c>
      <c r="I1119" s="23">
        <f t="shared" si="62"/>
        <v>5.2631578947368425</v>
      </c>
      <c r="K1119" t="s">
        <v>11</v>
      </c>
      <c r="M1119" s="2">
        <v>475</v>
      </c>
    </row>
    <row r="1120" spans="2:13" ht="12.75">
      <c r="B1120" s="405">
        <v>2500</v>
      </c>
      <c r="C1120" s="1" t="s">
        <v>11</v>
      </c>
      <c r="D1120" s="1" t="s">
        <v>405</v>
      </c>
      <c r="E1120" s="1" t="s">
        <v>542</v>
      </c>
      <c r="F1120" s="28" t="s">
        <v>554</v>
      </c>
      <c r="G1120" s="28" t="s">
        <v>76</v>
      </c>
      <c r="H1120" s="5">
        <f t="shared" si="61"/>
        <v>-285000</v>
      </c>
      <c r="I1120" s="23">
        <f t="shared" si="62"/>
        <v>5.2631578947368425</v>
      </c>
      <c r="K1120" t="s">
        <v>11</v>
      </c>
      <c r="M1120" s="2">
        <v>475</v>
      </c>
    </row>
    <row r="1121" spans="2:13" ht="12.75">
      <c r="B1121" s="405">
        <v>2500</v>
      </c>
      <c r="C1121" s="1" t="s">
        <v>11</v>
      </c>
      <c r="D1121" s="1" t="s">
        <v>405</v>
      </c>
      <c r="E1121" s="1" t="s">
        <v>542</v>
      </c>
      <c r="F1121" s="28" t="s">
        <v>555</v>
      </c>
      <c r="G1121" s="28" t="s">
        <v>145</v>
      </c>
      <c r="H1121" s="5">
        <f t="shared" si="61"/>
        <v>-287500</v>
      </c>
      <c r="I1121" s="23">
        <f t="shared" si="62"/>
        <v>5.2631578947368425</v>
      </c>
      <c r="K1121" t="s">
        <v>11</v>
      </c>
      <c r="M1121" s="2">
        <v>475</v>
      </c>
    </row>
    <row r="1122" spans="2:13" ht="12.75">
      <c r="B1122" s="406">
        <v>2500</v>
      </c>
      <c r="C1122" s="1" t="s">
        <v>11</v>
      </c>
      <c r="D1122" s="1" t="s">
        <v>405</v>
      </c>
      <c r="E1122" s="1" t="s">
        <v>542</v>
      </c>
      <c r="F1122" s="28" t="s">
        <v>556</v>
      </c>
      <c r="G1122" s="28" t="s">
        <v>211</v>
      </c>
      <c r="H1122" s="5">
        <f t="shared" si="61"/>
        <v>-290000</v>
      </c>
      <c r="I1122" s="23">
        <f t="shared" si="62"/>
        <v>5.2631578947368425</v>
      </c>
      <c r="K1122" t="s">
        <v>11</v>
      </c>
      <c r="M1122" s="2">
        <v>475</v>
      </c>
    </row>
    <row r="1123" spans="2:13" ht="12.75">
      <c r="B1123" s="405">
        <v>2500</v>
      </c>
      <c r="C1123" s="1" t="s">
        <v>11</v>
      </c>
      <c r="D1123" s="1" t="s">
        <v>405</v>
      </c>
      <c r="E1123" s="1" t="s">
        <v>542</v>
      </c>
      <c r="F1123" s="28" t="s">
        <v>557</v>
      </c>
      <c r="G1123" s="28" t="s">
        <v>213</v>
      </c>
      <c r="H1123" s="5">
        <f t="shared" si="61"/>
        <v>-292500</v>
      </c>
      <c r="I1123" s="23">
        <f t="shared" si="62"/>
        <v>5.2631578947368425</v>
      </c>
      <c r="K1123" t="s">
        <v>11</v>
      </c>
      <c r="M1123" s="2">
        <v>475</v>
      </c>
    </row>
    <row r="1124" spans="2:13" ht="12.75">
      <c r="B1124" s="405">
        <v>2500</v>
      </c>
      <c r="C1124" s="1" t="s">
        <v>11</v>
      </c>
      <c r="D1124" s="1" t="s">
        <v>405</v>
      </c>
      <c r="E1124" s="1" t="s">
        <v>542</v>
      </c>
      <c r="F1124" s="28" t="s">
        <v>558</v>
      </c>
      <c r="G1124" s="28" t="s">
        <v>215</v>
      </c>
      <c r="H1124" s="5">
        <f t="shared" si="61"/>
        <v>-295000</v>
      </c>
      <c r="I1124" s="23">
        <f t="shared" si="62"/>
        <v>5.2631578947368425</v>
      </c>
      <c r="K1124" t="s">
        <v>11</v>
      </c>
      <c r="M1124" s="2">
        <v>475</v>
      </c>
    </row>
    <row r="1125" spans="2:13" ht="12.75">
      <c r="B1125" s="405">
        <v>2500</v>
      </c>
      <c r="C1125" s="1" t="s">
        <v>11</v>
      </c>
      <c r="D1125" s="1" t="s">
        <v>405</v>
      </c>
      <c r="E1125" s="1" t="s">
        <v>542</v>
      </c>
      <c r="F1125" s="28" t="s">
        <v>559</v>
      </c>
      <c r="G1125" s="28" t="s">
        <v>217</v>
      </c>
      <c r="H1125" s="5">
        <f t="shared" si="61"/>
        <v>-297500</v>
      </c>
      <c r="I1125" s="23">
        <f t="shared" si="62"/>
        <v>5.2631578947368425</v>
      </c>
      <c r="K1125" t="s">
        <v>11</v>
      </c>
      <c r="M1125" s="2">
        <v>475</v>
      </c>
    </row>
    <row r="1126" spans="2:13" ht="12.75">
      <c r="B1126" s="405">
        <v>2500</v>
      </c>
      <c r="C1126" s="1" t="s">
        <v>11</v>
      </c>
      <c r="D1126" s="1" t="s">
        <v>405</v>
      </c>
      <c r="E1126" s="1" t="s">
        <v>542</v>
      </c>
      <c r="F1126" s="28" t="s">
        <v>560</v>
      </c>
      <c r="G1126" s="28" t="s">
        <v>220</v>
      </c>
      <c r="H1126" s="5">
        <f t="shared" si="61"/>
        <v>-300000</v>
      </c>
      <c r="I1126" s="23">
        <f t="shared" si="62"/>
        <v>5.2631578947368425</v>
      </c>
      <c r="K1126" t="s">
        <v>11</v>
      </c>
      <c r="M1126" s="2">
        <v>475</v>
      </c>
    </row>
    <row r="1127" spans="2:13" ht="12.75">
      <c r="B1127" s="405">
        <v>2500</v>
      </c>
      <c r="C1127" s="1" t="s">
        <v>11</v>
      </c>
      <c r="D1127" s="1" t="s">
        <v>405</v>
      </c>
      <c r="E1127" s="1" t="s">
        <v>542</v>
      </c>
      <c r="F1127" s="28" t="s">
        <v>561</v>
      </c>
      <c r="G1127" s="28" t="s">
        <v>222</v>
      </c>
      <c r="H1127" s="5">
        <f t="shared" si="61"/>
        <v>-302500</v>
      </c>
      <c r="I1127" s="23">
        <f t="shared" si="62"/>
        <v>5.2631578947368425</v>
      </c>
      <c r="K1127" t="s">
        <v>11</v>
      </c>
      <c r="M1127" s="2">
        <v>475</v>
      </c>
    </row>
    <row r="1128" spans="2:13" ht="12.75">
      <c r="B1128" s="405">
        <v>2500</v>
      </c>
      <c r="C1128" s="1" t="s">
        <v>11</v>
      </c>
      <c r="D1128" s="1" t="s">
        <v>405</v>
      </c>
      <c r="E1128" s="1" t="s">
        <v>542</v>
      </c>
      <c r="F1128" s="28" t="s">
        <v>562</v>
      </c>
      <c r="G1128" s="28" t="s">
        <v>224</v>
      </c>
      <c r="H1128" s="5">
        <f t="shared" si="61"/>
        <v>-305000</v>
      </c>
      <c r="I1128" s="23">
        <f t="shared" si="62"/>
        <v>5.2631578947368425</v>
      </c>
      <c r="K1128" t="s">
        <v>11</v>
      </c>
      <c r="M1128" s="2">
        <v>475</v>
      </c>
    </row>
    <row r="1129" spans="2:13" ht="12.75">
      <c r="B1129" s="405">
        <v>2500</v>
      </c>
      <c r="C1129" s="1" t="s">
        <v>11</v>
      </c>
      <c r="D1129" s="1" t="s">
        <v>405</v>
      </c>
      <c r="E1129" s="1" t="s">
        <v>563</v>
      </c>
      <c r="F1129" s="28" t="s">
        <v>564</v>
      </c>
      <c r="G1129" s="28" t="s">
        <v>42</v>
      </c>
      <c r="H1129" s="5">
        <f t="shared" si="61"/>
        <v>-307500</v>
      </c>
      <c r="I1129" s="23">
        <f t="shared" si="62"/>
        <v>5.2631578947368425</v>
      </c>
      <c r="K1129" t="s">
        <v>11</v>
      </c>
      <c r="M1129" s="2">
        <v>475</v>
      </c>
    </row>
    <row r="1130" spans="1:13" s="58" customFormat="1" ht="12.75">
      <c r="A1130" s="12"/>
      <c r="B1130" s="407">
        <f>SUM(B1017:B1129)</f>
        <v>307500</v>
      </c>
      <c r="C1130" s="12" t="s">
        <v>11</v>
      </c>
      <c r="D1130" s="12"/>
      <c r="E1130" s="12"/>
      <c r="F1130" s="19"/>
      <c r="G1130" s="19"/>
      <c r="H1130" s="55">
        <v>0</v>
      </c>
      <c r="I1130" s="57">
        <f aca="true" t="shared" si="63" ref="I1130:I1183">+B1130/M1130</f>
        <v>647.3684210526316</v>
      </c>
      <c r="M1130" s="2">
        <v>475</v>
      </c>
    </row>
    <row r="1131" spans="4:13" ht="12.75">
      <c r="D1131" s="13"/>
      <c r="H1131" s="5">
        <f aca="true" t="shared" si="64" ref="H1131:H1173">H1130-B1131</f>
        <v>0</v>
      </c>
      <c r="I1131" s="23">
        <f t="shared" si="63"/>
        <v>0</v>
      </c>
      <c r="M1131" s="2">
        <v>475</v>
      </c>
    </row>
    <row r="1132" spans="4:13" ht="12.75">
      <c r="D1132" s="13"/>
      <c r="H1132" s="5">
        <f t="shared" si="64"/>
        <v>0</v>
      </c>
      <c r="I1132" s="23">
        <f t="shared" si="63"/>
        <v>0</v>
      </c>
      <c r="M1132" s="2">
        <v>475</v>
      </c>
    </row>
    <row r="1133" spans="1:13" s="75" customFormat="1" ht="12.75">
      <c r="A1133" s="34"/>
      <c r="B1133" s="401">
        <v>2300</v>
      </c>
      <c r="C1133" s="34" t="s">
        <v>565</v>
      </c>
      <c r="D1133" s="34" t="s">
        <v>405</v>
      </c>
      <c r="E1133" s="34" t="s">
        <v>376</v>
      </c>
      <c r="F1133" s="32" t="s">
        <v>566</v>
      </c>
      <c r="G1133" s="32" t="s">
        <v>66</v>
      </c>
      <c r="H1133" s="41">
        <f t="shared" si="64"/>
        <v>-2300</v>
      </c>
      <c r="I1133" s="78">
        <f t="shared" si="63"/>
        <v>4.842105263157895</v>
      </c>
      <c r="K1133" s="68" t="s">
        <v>567</v>
      </c>
      <c r="M1133" s="2">
        <v>475</v>
      </c>
    </row>
    <row r="1134" spans="1:13" s="75" customFormat="1" ht="12.75">
      <c r="A1134" s="34"/>
      <c r="B1134" s="401">
        <v>2300</v>
      </c>
      <c r="C1134" s="34" t="s">
        <v>568</v>
      </c>
      <c r="D1134" s="34" t="s">
        <v>405</v>
      </c>
      <c r="E1134" s="34" t="s">
        <v>376</v>
      </c>
      <c r="F1134" s="32" t="s">
        <v>569</v>
      </c>
      <c r="G1134" s="32" t="s">
        <v>68</v>
      </c>
      <c r="H1134" s="41">
        <f t="shared" si="64"/>
        <v>-4600</v>
      </c>
      <c r="I1134" s="78">
        <f t="shared" si="63"/>
        <v>4.842105263157895</v>
      </c>
      <c r="K1134" s="68" t="s">
        <v>567</v>
      </c>
      <c r="M1134" s="2">
        <v>475</v>
      </c>
    </row>
    <row r="1135" spans="1:13" s="75" customFormat="1" ht="12.75">
      <c r="A1135" s="34"/>
      <c r="B1135" s="401">
        <v>10000</v>
      </c>
      <c r="C1135" s="34" t="s">
        <v>570</v>
      </c>
      <c r="D1135" s="34" t="s">
        <v>405</v>
      </c>
      <c r="E1135" s="34" t="s">
        <v>376</v>
      </c>
      <c r="F1135" s="32" t="s">
        <v>571</v>
      </c>
      <c r="G1135" s="32" t="s">
        <v>68</v>
      </c>
      <c r="H1135" s="41">
        <f t="shared" si="64"/>
        <v>-14600</v>
      </c>
      <c r="I1135" s="78">
        <f t="shared" si="63"/>
        <v>21.05263157894737</v>
      </c>
      <c r="K1135" s="68" t="s">
        <v>567</v>
      </c>
      <c r="M1135" s="2">
        <v>475</v>
      </c>
    </row>
    <row r="1136" spans="1:13" s="75" customFormat="1" ht="12.75">
      <c r="A1136" s="34"/>
      <c r="B1136" s="401">
        <v>6000</v>
      </c>
      <c r="C1136" s="34" t="s">
        <v>572</v>
      </c>
      <c r="D1136" s="34" t="s">
        <v>405</v>
      </c>
      <c r="E1136" s="34" t="s">
        <v>376</v>
      </c>
      <c r="F1136" s="32" t="s">
        <v>573</v>
      </c>
      <c r="G1136" s="32" t="s">
        <v>145</v>
      </c>
      <c r="H1136" s="41">
        <f t="shared" si="64"/>
        <v>-20600</v>
      </c>
      <c r="I1136" s="78">
        <f t="shared" si="63"/>
        <v>12.631578947368421</v>
      </c>
      <c r="K1136" s="68" t="s">
        <v>567</v>
      </c>
      <c r="M1136" s="2">
        <v>475</v>
      </c>
    </row>
    <row r="1137" spans="1:13" s="75" customFormat="1" ht="12.75">
      <c r="A1137" s="34"/>
      <c r="B1137" s="401">
        <v>10000</v>
      </c>
      <c r="C1137" s="34" t="s">
        <v>574</v>
      </c>
      <c r="D1137" s="34" t="s">
        <v>405</v>
      </c>
      <c r="E1137" s="34" t="s">
        <v>376</v>
      </c>
      <c r="F1137" s="32" t="s">
        <v>575</v>
      </c>
      <c r="G1137" s="32" t="s">
        <v>211</v>
      </c>
      <c r="H1137" s="41">
        <f t="shared" si="64"/>
        <v>-30600</v>
      </c>
      <c r="I1137" s="78">
        <f t="shared" si="63"/>
        <v>21.05263157894737</v>
      </c>
      <c r="K1137" s="68" t="s">
        <v>567</v>
      </c>
      <c r="M1137" s="2">
        <v>475</v>
      </c>
    </row>
    <row r="1138" spans="1:13" s="75" customFormat="1" ht="12.75">
      <c r="A1138" s="34"/>
      <c r="B1138" s="401">
        <v>10000</v>
      </c>
      <c r="C1138" s="34" t="s">
        <v>576</v>
      </c>
      <c r="D1138" s="34" t="s">
        <v>405</v>
      </c>
      <c r="E1138" s="34" t="s">
        <v>376</v>
      </c>
      <c r="F1138" s="32" t="s">
        <v>577</v>
      </c>
      <c r="G1138" s="32" t="s">
        <v>213</v>
      </c>
      <c r="H1138" s="41">
        <f t="shared" si="64"/>
        <v>-40600</v>
      </c>
      <c r="I1138" s="78">
        <f t="shared" si="63"/>
        <v>21.05263157894737</v>
      </c>
      <c r="K1138" s="68" t="s">
        <v>567</v>
      </c>
      <c r="M1138" s="2">
        <v>475</v>
      </c>
    </row>
    <row r="1139" spans="1:13" s="75" customFormat="1" ht="12.75">
      <c r="A1139" s="34"/>
      <c r="B1139" s="401">
        <v>6000</v>
      </c>
      <c r="C1139" s="34" t="s">
        <v>578</v>
      </c>
      <c r="D1139" s="34" t="s">
        <v>405</v>
      </c>
      <c r="E1139" s="34" t="s">
        <v>376</v>
      </c>
      <c r="F1139" s="32" t="s">
        <v>579</v>
      </c>
      <c r="G1139" s="32" t="s">
        <v>215</v>
      </c>
      <c r="H1139" s="41">
        <f t="shared" si="64"/>
        <v>-46600</v>
      </c>
      <c r="I1139" s="78">
        <f t="shared" si="63"/>
        <v>12.631578947368421</v>
      </c>
      <c r="K1139" s="68" t="s">
        <v>567</v>
      </c>
      <c r="M1139" s="2">
        <v>475</v>
      </c>
    </row>
    <row r="1140" spans="1:13" s="68" customFormat="1" ht="12.75">
      <c r="A1140" s="67"/>
      <c r="B1140" s="401">
        <v>3000</v>
      </c>
      <c r="C1140" s="34" t="s">
        <v>100</v>
      </c>
      <c r="D1140" s="34" t="s">
        <v>405</v>
      </c>
      <c r="E1140" s="34" t="s">
        <v>376</v>
      </c>
      <c r="F1140" s="32" t="s">
        <v>580</v>
      </c>
      <c r="G1140" s="66" t="s">
        <v>24</v>
      </c>
      <c r="H1140" s="41">
        <f t="shared" si="64"/>
        <v>-49600</v>
      </c>
      <c r="I1140" s="78">
        <f t="shared" si="63"/>
        <v>6.315789473684211</v>
      </c>
      <c r="K1140" s="68" t="s">
        <v>419</v>
      </c>
      <c r="M1140" s="2">
        <v>475</v>
      </c>
    </row>
    <row r="1141" spans="1:13" s="75" customFormat="1" ht="12.75">
      <c r="A1141" s="34"/>
      <c r="B1141" s="401">
        <v>3000</v>
      </c>
      <c r="C1141" s="34" t="s">
        <v>80</v>
      </c>
      <c r="D1141" s="34" t="s">
        <v>405</v>
      </c>
      <c r="E1141" s="34" t="s">
        <v>376</v>
      </c>
      <c r="F1141" s="32" t="s">
        <v>581</v>
      </c>
      <c r="G1141" s="32" t="s">
        <v>35</v>
      </c>
      <c r="H1141" s="41">
        <f t="shared" si="64"/>
        <v>-52600</v>
      </c>
      <c r="I1141" s="78">
        <f t="shared" si="63"/>
        <v>6.315789473684211</v>
      </c>
      <c r="K1141" s="68" t="s">
        <v>419</v>
      </c>
      <c r="M1141" s="2">
        <v>475</v>
      </c>
    </row>
    <row r="1142" spans="1:13" s="75" customFormat="1" ht="12.75">
      <c r="A1142" s="34"/>
      <c r="B1142" s="401">
        <v>2500</v>
      </c>
      <c r="C1142" s="34" t="s">
        <v>81</v>
      </c>
      <c r="D1142" s="34" t="s">
        <v>405</v>
      </c>
      <c r="E1142" s="34" t="s">
        <v>376</v>
      </c>
      <c r="F1142" s="32" t="s">
        <v>582</v>
      </c>
      <c r="G1142" s="32" t="s">
        <v>70</v>
      </c>
      <c r="H1142" s="41">
        <f t="shared" si="64"/>
        <v>-55100</v>
      </c>
      <c r="I1142" s="78">
        <f t="shared" si="63"/>
        <v>5.2631578947368425</v>
      </c>
      <c r="K1142" s="68" t="s">
        <v>419</v>
      </c>
      <c r="M1142" s="2">
        <v>475</v>
      </c>
    </row>
    <row r="1143" spans="1:13" s="75" customFormat="1" ht="12.75">
      <c r="A1143" s="34"/>
      <c r="B1143" s="401">
        <v>1000</v>
      </c>
      <c r="C1143" s="34" t="s">
        <v>583</v>
      </c>
      <c r="D1143" s="34" t="s">
        <v>405</v>
      </c>
      <c r="E1143" s="34" t="s">
        <v>376</v>
      </c>
      <c r="F1143" s="32" t="s">
        <v>584</v>
      </c>
      <c r="G1143" s="32" t="s">
        <v>73</v>
      </c>
      <c r="H1143" s="41">
        <f t="shared" si="64"/>
        <v>-56100</v>
      </c>
      <c r="I1143" s="78">
        <f t="shared" si="63"/>
        <v>2.1052631578947367</v>
      </c>
      <c r="K1143" s="68" t="s">
        <v>419</v>
      </c>
      <c r="M1143" s="2">
        <v>475</v>
      </c>
    </row>
    <row r="1144" spans="1:13" s="16" customFormat="1" ht="12.75">
      <c r="A1144" s="34"/>
      <c r="B1144" s="401">
        <v>1000</v>
      </c>
      <c r="C1144" s="34" t="s">
        <v>585</v>
      </c>
      <c r="D1144" s="34" t="s">
        <v>405</v>
      </c>
      <c r="E1144" s="34" t="s">
        <v>376</v>
      </c>
      <c r="F1144" s="32" t="s">
        <v>586</v>
      </c>
      <c r="G1144" s="32" t="s">
        <v>73</v>
      </c>
      <c r="H1144" s="41">
        <f t="shared" si="64"/>
        <v>-57100</v>
      </c>
      <c r="I1144" s="78">
        <f t="shared" si="63"/>
        <v>2.1052631578947367</v>
      </c>
      <c r="J1144" s="75"/>
      <c r="K1144" s="68" t="s">
        <v>419</v>
      </c>
      <c r="L1144" s="75"/>
      <c r="M1144" s="2">
        <v>475</v>
      </c>
    </row>
    <row r="1145" spans="1:13" s="75" customFormat="1" ht="12.75">
      <c r="A1145" s="34"/>
      <c r="B1145" s="401">
        <v>2500</v>
      </c>
      <c r="C1145" s="34" t="s">
        <v>98</v>
      </c>
      <c r="D1145" s="34" t="s">
        <v>405</v>
      </c>
      <c r="E1145" s="34" t="s">
        <v>376</v>
      </c>
      <c r="F1145" s="32" t="s">
        <v>587</v>
      </c>
      <c r="G1145" s="32" t="s">
        <v>76</v>
      </c>
      <c r="H1145" s="41">
        <f t="shared" si="64"/>
        <v>-59600</v>
      </c>
      <c r="I1145" s="78">
        <f t="shared" si="63"/>
        <v>5.2631578947368425</v>
      </c>
      <c r="K1145" s="68" t="s">
        <v>419</v>
      </c>
      <c r="M1145" s="2">
        <v>475</v>
      </c>
    </row>
    <row r="1146" spans="1:13" s="75" customFormat="1" ht="12.75">
      <c r="A1146" s="34"/>
      <c r="B1146" s="401">
        <v>3000</v>
      </c>
      <c r="C1146" s="34" t="s">
        <v>100</v>
      </c>
      <c r="D1146" s="34" t="s">
        <v>405</v>
      </c>
      <c r="E1146" s="34" t="s">
        <v>376</v>
      </c>
      <c r="F1146" s="32" t="s">
        <v>588</v>
      </c>
      <c r="G1146" s="32" t="s">
        <v>213</v>
      </c>
      <c r="H1146" s="41">
        <f t="shared" si="64"/>
        <v>-62600</v>
      </c>
      <c r="I1146" s="78">
        <f t="shared" si="63"/>
        <v>6.315789473684211</v>
      </c>
      <c r="K1146" s="68" t="s">
        <v>419</v>
      </c>
      <c r="M1146" s="2">
        <v>475</v>
      </c>
    </row>
    <row r="1147" spans="1:13" s="75" customFormat="1" ht="12.75">
      <c r="A1147" s="34"/>
      <c r="B1147" s="401">
        <v>3000</v>
      </c>
      <c r="C1147" s="34" t="s">
        <v>80</v>
      </c>
      <c r="D1147" s="34" t="s">
        <v>405</v>
      </c>
      <c r="E1147" s="34" t="s">
        <v>376</v>
      </c>
      <c r="F1147" s="32" t="s">
        <v>589</v>
      </c>
      <c r="G1147" s="32" t="s">
        <v>217</v>
      </c>
      <c r="H1147" s="41">
        <f t="shared" si="64"/>
        <v>-65600</v>
      </c>
      <c r="I1147" s="78">
        <f t="shared" si="63"/>
        <v>6.315789473684211</v>
      </c>
      <c r="K1147" s="68" t="s">
        <v>419</v>
      </c>
      <c r="M1147" s="2">
        <v>475</v>
      </c>
    </row>
    <row r="1148" spans="1:13" s="16" customFormat="1" ht="12.75">
      <c r="A1148" s="13"/>
      <c r="B1148" s="401">
        <v>3000</v>
      </c>
      <c r="C1148" s="13" t="s">
        <v>684</v>
      </c>
      <c r="D1148" s="13" t="s">
        <v>405</v>
      </c>
      <c r="E1148" s="34" t="s">
        <v>376</v>
      </c>
      <c r="F1148" s="28" t="s">
        <v>590</v>
      </c>
      <c r="G1148" s="31" t="s">
        <v>24</v>
      </c>
      <c r="H1148" s="41">
        <f t="shared" si="64"/>
        <v>-68600</v>
      </c>
      <c r="I1148" s="78">
        <f t="shared" si="63"/>
        <v>6.315789473684211</v>
      </c>
      <c r="K1148" t="s">
        <v>430</v>
      </c>
      <c r="M1148" s="2">
        <v>475</v>
      </c>
    </row>
    <row r="1149" spans="2:14" ht="12.75">
      <c r="B1149" s="408">
        <v>1000</v>
      </c>
      <c r="C1149" s="38" t="s">
        <v>697</v>
      </c>
      <c r="D1149" s="13" t="s">
        <v>405</v>
      </c>
      <c r="E1149" s="34" t="s">
        <v>376</v>
      </c>
      <c r="F1149" s="28" t="s">
        <v>591</v>
      </c>
      <c r="G1149" s="28" t="s">
        <v>35</v>
      </c>
      <c r="H1149" s="41">
        <f t="shared" si="64"/>
        <v>-69600</v>
      </c>
      <c r="I1149" s="78">
        <f t="shared" si="63"/>
        <v>2.1052631578947367</v>
      </c>
      <c r="J1149" s="37"/>
      <c r="K1149" t="s">
        <v>430</v>
      </c>
      <c r="L1149" s="37"/>
      <c r="M1149" s="2">
        <v>475</v>
      </c>
      <c r="N1149" s="39"/>
    </row>
    <row r="1150" spans="2:13" ht="12.75">
      <c r="B1150" s="400">
        <v>1000</v>
      </c>
      <c r="C1150" s="1" t="s">
        <v>698</v>
      </c>
      <c r="D1150" s="13" t="s">
        <v>405</v>
      </c>
      <c r="E1150" s="34" t="s">
        <v>376</v>
      </c>
      <c r="F1150" s="28" t="s">
        <v>591</v>
      </c>
      <c r="G1150" s="28" t="s">
        <v>58</v>
      </c>
      <c r="H1150" s="41">
        <f t="shared" si="64"/>
        <v>-70600</v>
      </c>
      <c r="I1150" s="78">
        <f t="shared" si="63"/>
        <v>2.1052631578947367</v>
      </c>
      <c r="K1150" t="s">
        <v>430</v>
      </c>
      <c r="M1150" s="2">
        <v>475</v>
      </c>
    </row>
    <row r="1151" spans="2:13" ht="12.75">
      <c r="B1151" s="400">
        <v>4000</v>
      </c>
      <c r="C1151" s="1" t="s">
        <v>685</v>
      </c>
      <c r="D1151" s="13" t="s">
        <v>405</v>
      </c>
      <c r="E1151" s="34" t="s">
        <v>376</v>
      </c>
      <c r="F1151" s="28" t="s">
        <v>592</v>
      </c>
      <c r="G1151" s="28" t="s">
        <v>58</v>
      </c>
      <c r="H1151" s="41">
        <f t="shared" si="64"/>
        <v>-74600</v>
      </c>
      <c r="I1151" s="78">
        <f t="shared" si="63"/>
        <v>8.421052631578947</v>
      </c>
      <c r="K1151" t="s">
        <v>430</v>
      </c>
      <c r="M1151" s="2">
        <v>475</v>
      </c>
    </row>
    <row r="1152" spans="2:13" ht="12.75">
      <c r="B1152" s="400">
        <v>2500</v>
      </c>
      <c r="C1152" s="1" t="s">
        <v>686</v>
      </c>
      <c r="D1152" s="13" t="s">
        <v>405</v>
      </c>
      <c r="E1152" s="34" t="s">
        <v>376</v>
      </c>
      <c r="F1152" s="28" t="s">
        <v>593</v>
      </c>
      <c r="G1152" s="28" t="s">
        <v>68</v>
      </c>
      <c r="H1152" s="41">
        <f t="shared" si="64"/>
        <v>-77100</v>
      </c>
      <c r="I1152" s="78">
        <f t="shared" si="63"/>
        <v>5.2631578947368425</v>
      </c>
      <c r="K1152" t="s">
        <v>430</v>
      </c>
      <c r="M1152" s="2">
        <v>475</v>
      </c>
    </row>
    <row r="1153" spans="2:13" ht="12.75">
      <c r="B1153" s="400">
        <v>30000</v>
      </c>
      <c r="C1153" s="1" t="s">
        <v>594</v>
      </c>
      <c r="D1153" s="13" t="s">
        <v>405</v>
      </c>
      <c r="E1153" s="34" t="s">
        <v>376</v>
      </c>
      <c r="F1153" s="28" t="s">
        <v>595</v>
      </c>
      <c r="G1153" s="28" t="s">
        <v>70</v>
      </c>
      <c r="H1153" s="41">
        <f t="shared" si="64"/>
        <v>-107100</v>
      </c>
      <c r="I1153" s="78">
        <f t="shared" si="63"/>
        <v>63.1578947368421</v>
      </c>
      <c r="K1153" t="s">
        <v>430</v>
      </c>
      <c r="M1153" s="2">
        <v>475</v>
      </c>
    </row>
    <row r="1154" spans="2:13" ht="12.75">
      <c r="B1154" s="400">
        <v>2500</v>
      </c>
      <c r="C1154" s="1" t="s">
        <v>687</v>
      </c>
      <c r="D1154" s="13" t="s">
        <v>405</v>
      </c>
      <c r="E1154" s="34" t="s">
        <v>376</v>
      </c>
      <c r="F1154" s="28" t="s">
        <v>596</v>
      </c>
      <c r="G1154" s="28" t="s">
        <v>70</v>
      </c>
      <c r="H1154" s="41">
        <f t="shared" si="64"/>
        <v>-109600</v>
      </c>
      <c r="I1154" s="78">
        <f t="shared" si="63"/>
        <v>5.2631578947368425</v>
      </c>
      <c r="K1154" t="s">
        <v>430</v>
      </c>
      <c r="M1154" s="2">
        <v>475</v>
      </c>
    </row>
    <row r="1155" spans="2:13" ht="12.75">
      <c r="B1155" s="400">
        <v>3000</v>
      </c>
      <c r="C1155" s="1" t="s">
        <v>688</v>
      </c>
      <c r="D1155" s="13" t="s">
        <v>405</v>
      </c>
      <c r="E1155" s="34" t="s">
        <v>376</v>
      </c>
      <c r="F1155" s="28" t="s">
        <v>597</v>
      </c>
      <c r="G1155" s="28" t="s">
        <v>220</v>
      </c>
      <c r="H1155" s="41">
        <f t="shared" si="64"/>
        <v>-112600</v>
      </c>
      <c r="I1155" s="78">
        <f t="shared" si="63"/>
        <v>6.315789473684211</v>
      </c>
      <c r="K1155" t="s">
        <v>430</v>
      </c>
      <c r="M1155" s="2">
        <v>475</v>
      </c>
    </row>
    <row r="1156" spans="2:13" ht="12.75">
      <c r="B1156" s="400">
        <v>4000</v>
      </c>
      <c r="C1156" s="1" t="s">
        <v>689</v>
      </c>
      <c r="D1156" s="13" t="s">
        <v>405</v>
      </c>
      <c r="E1156" s="34" t="s">
        <v>376</v>
      </c>
      <c r="F1156" s="28" t="s">
        <v>598</v>
      </c>
      <c r="G1156" s="28" t="s">
        <v>224</v>
      </c>
      <c r="H1156" s="41">
        <f t="shared" si="64"/>
        <v>-116600</v>
      </c>
      <c r="I1156" s="78">
        <f t="shared" si="63"/>
        <v>8.421052631578947</v>
      </c>
      <c r="K1156" t="s">
        <v>430</v>
      </c>
      <c r="M1156" s="2">
        <v>475</v>
      </c>
    </row>
    <row r="1157" spans="1:13" s="16" customFormat="1" ht="12.75">
      <c r="A1157" s="13"/>
      <c r="B1157" s="401">
        <v>10000</v>
      </c>
      <c r="C1157" s="13" t="s">
        <v>599</v>
      </c>
      <c r="D1157" s="13" t="s">
        <v>405</v>
      </c>
      <c r="E1157" s="34" t="s">
        <v>376</v>
      </c>
      <c r="F1157" s="28" t="s">
        <v>600</v>
      </c>
      <c r="G1157" s="31" t="s">
        <v>21</v>
      </c>
      <c r="H1157" s="41">
        <f t="shared" si="64"/>
        <v>-126600</v>
      </c>
      <c r="I1157" s="78">
        <f t="shared" si="63"/>
        <v>21.05263157894737</v>
      </c>
      <c r="K1157" t="s">
        <v>444</v>
      </c>
      <c r="M1157" s="2">
        <v>475</v>
      </c>
    </row>
    <row r="1158" spans="1:13" s="16" customFormat="1" ht="12.75">
      <c r="A1158" s="13"/>
      <c r="B1158" s="401">
        <v>30000</v>
      </c>
      <c r="C1158" s="13" t="s">
        <v>601</v>
      </c>
      <c r="D1158" s="13" t="s">
        <v>405</v>
      </c>
      <c r="E1158" s="34" t="s">
        <v>376</v>
      </c>
      <c r="F1158" s="28" t="s">
        <v>602</v>
      </c>
      <c r="G1158" s="31" t="s">
        <v>21</v>
      </c>
      <c r="H1158" s="41">
        <f t="shared" si="64"/>
        <v>-156600</v>
      </c>
      <c r="I1158" s="78">
        <f t="shared" si="63"/>
        <v>63.1578947368421</v>
      </c>
      <c r="K1158" t="s">
        <v>444</v>
      </c>
      <c r="M1158" s="2">
        <v>475</v>
      </c>
    </row>
    <row r="1159" spans="2:13" ht="12.75">
      <c r="B1159" s="400">
        <v>2300</v>
      </c>
      <c r="C1159" s="13" t="s">
        <v>565</v>
      </c>
      <c r="D1159" s="13" t="s">
        <v>405</v>
      </c>
      <c r="E1159" s="34" t="s">
        <v>376</v>
      </c>
      <c r="F1159" s="28" t="s">
        <v>603</v>
      </c>
      <c r="G1159" s="28" t="s">
        <v>24</v>
      </c>
      <c r="H1159" s="41">
        <f t="shared" si="64"/>
        <v>-158900</v>
      </c>
      <c r="I1159" s="78">
        <f t="shared" si="63"/>
        <v>4.842105263157895</v>
      </c>
      <c r="K1159" t="s">
        <v>444</v>
      </c>
      <c r="M1159" s="2">
        <v>475</v>
      </c>
    </row>
    <row r="1160" spans="2:13" ht="12.75">
      <c r="B1160" s="400">
        <v>2300</v>
      </c>
      <c r="C1160" s="1" t="s">
        <v>568</v>
      </c>
      <c r="D1160" s="13" t="s">
        <v>405</v>
      </c>
      <c r="E1160" s="34" t="s">
        <v>376</v>
      </c>
      <c r="F1160" s="28" t="s">
        <v>604</v>
      </c>
      <c r="G1160" s="28" t="s">
        <v>35</v>
      </c>
      <c r="H1160" s="41">
        <f t="shared" si="64"/>
        <v>-161200</v>
      </c>
      <c r="I1160" s="78">
        <f t="shared" si="63"/>
        <v>4.842105263157895</v>
      </c>
      <c r="K1160" t="s">
        <v>444</v>
      </c>
      <c r="M1160" s="2">
        <v>475</v>
      </c>
    </row>
    <row r="1161" spans="2:13" ht="12.75">
      <c r="B1161" s="400">
        <v>2500</v>
      </c>
      <c r="C1161" s="1" t="s">
        <v>605</v>
      </c>
      <c r="D1161" s="13" t="s">
        <v>405</v>
      </c>
      <c r="E1161" s="34" t="s">
        <v>376</v>
      </c>
      <c r="F1161" s="28" t="s">
        <v>606</v>
      </c>
      <c r="G1161" s="28" t="s">
        <v>35</v>
      </c>
      <c r="H1161" s="41">
        <f t="shared" si="64"/>
        <v>-163700</v>
      </c>
      <c r="I1161" s="78">
        <f t="shared" si="63"/>
        <v>5.2631578947368425</v>
      </c>
      <c r="K1161" t="s">
        <v>444</v>
      </c>
      <c r="M1161" s="2">
        <v>475</v>
      </c>
    </row>
    <row r="1162" spans="2:13" ht="12.75">
      <c r="B1162" s="400">
        <v>2000</v>
      </c>
      <c r="C1162" s="1" t="s">
        <v>607</v>
      </c>
      <c r="D1162" s="13" t="s">
        <v>405</v>
      </c>
      <c r="E1162" s="34" t="s">
        <v>376</v>
      </c>
      <c r="F1162" s="28" t="s">
        <v>608</v>
      </c>
      <c r="G1162" s="28" t="s">
        <v>35</v>
      </c>
      <c r="H1162" s="41">
        <f t="shared" si="64"/>
        <v>-165700</v>
      </c>
      <c r="I1162" s="78">
        <f t="shared" si="63"/>
        <v>4.2105263157894735</v>
      </c>
      <c r="K1162" t="s">
        <v>444</v>
      </c>
      <c r="M1162" s="2">
        <v>475</v>
      </c>
    </row>
    <row r="1163" spans="2:13" ht="12.75">
      <c r="B1163" s="400">
        <v>2500</v>
      </c>
      <c r="C1163" s="1" t="s">
        <v>700</v>
      </c>
      <c r="D1163" s="13" t="s">
        <v>405</v>
      </c>
      <c r="E1163" s="34" t="s">
        <v>376</v>
      </c>
      <c r="F1163" s="28" t="s">
        <v>609</v>
      </c>
      <c r="G1163" s="28" t="s">
        <v>42</v>
      </c>
      <c r="H1163" s="41">
        <f t="shared" si="64"/>
        <v>-168200</v>
      </c>
      <c r="I1163" s="78">
        <f t="shared" si="63"/>
        <v>5.2631578947368425</v>
      </c>
      <c r="K1163" t="s">
        <v>444</v>
      </c>
      <c r="M1163" s="2">
        <v>475</v>
      </c>
    </row>
    <row r="1164" spans="2:13" ht="12.75">
      <c r="B1164" s="400">
        <v>500</v>
      </c>
      <c r="C1164" s="1" t="s">
        <v>690</v>
      </c>
      <c r="D1164" s="13" t="s">
        <v>405</v>
      </c>
      <c r="E1164" s="34" t="s">
        <v>376</v>
      </c>
      <c r="F1164" s="28" t="s">
        <v>608</v>
      </c>
      <c r="G1164" s="28" t="s">
        <v>211</v>
      </c>
      <c r="H1164" s="41">
        <f t="shared" si="64"/>
        <v>-168700</v>
      </c>
      <c r="I1164" s="78">
        <f t="shared" si="63"/>
        <v>1.0526315789473684</v>
      </c>
      <c r="K1164" t="s">
        <v>444</v>
      </c>
      <c r="M1164" s="2">
        <v>475</v>
      </c>
    </row>
    <row r="1165" spans="2:13" ht="12.75">
      <c r="B1165" s="400">
        <v>500</v>
      </c>
      <c r="C1165" s="1" t="s">
        <v>702</v>
      </c>
      <c r="D1165" s="13" t="s">
        <v>405</v>
      </c>
      <c r="E1165" s="34" t="s">
        <v>376</v>
      </c>
      <c r="F1165" s="28" t="s">
        <v>608</v>
      </c>
      <c r="G1165" s="28" t="s">
        <v>211</v>
      </c>
      <c r="H1165" s="41">
        <f t="shared" si="64"/>
        <v>-169200</v>
      </c>
      <c r="I1165" s="78">
        <f t="shared" si="63"/>
        <v>1.0526315789473684</v>
      </c>
      <c r="K1165" t="s">
        <v>444</v>
      </c>
      <c r="M1165" s="2">
        <v>475</v>
      </c>
    </row>
    <row r="1166" spans="2:13" ht="12.75">
      <c r="B1166" s="400">
        <v>4000</v>
      </c>
      <c r="C1166" s="1" t="s">
        <v>1074</v>
      </c>
      <c r="D1166" s="13" t="s">
        <v>405</v>
      </c>
      <c r="E1166" s="34" t="s">
        <v>376</v>
      </c>
      <c r="F1166" s="28" t="s">
        <v>610</v>
      </c>
      <c r="G1166" s="28" t="s">
        <v>215</v>
      </c>
      <c r="H1166" s="41">
        <f t="shared" si="64"/>
        <v>-173200</v>
      </c>
      <c r="I1166" s="78">
        <f t="shared" si="63"/>
        <v>8.421052631578947</v>
      </c>
      <c r="K1166" t="s">
        <v>444</v>
      </c>
      <c r="M1166" s="2">
        <v>475</v>
      </c>
    </row>
    <row r="1167" spans="2:13" ht="12.75">
      <c r="B1167" s="400">
        <v>4000</v>
      </c>
      <c r="C1167" s="1" t="s">
        <v>701</v>
      </c>
      <c r="D1167" s="13" t="s">
        <v>405</v>
      </c>
      <c r="E1167" s="34" t="s">
        <v>376</v>
      </c>
      <c r="F1167" s="28" t="s">
        <v>611</v>
      </c>
      <c r="G1167" s="28" t="s">
        <v>217</v>
      </c>
      <c r="H1167" s="41">
        <f t="shared" si="64"/>
        <v>-177200</v>
      </c>
      <c r="I1167" s="78">
        <f t="shared" si="63"/>
        <v>8.421052631578947</v>
      </c>
      <c r="K1167" t="s">
        <v>444</v>
      </c>
      <c r="M1167" s="2">
        <v>475</v>
      </c>
    </row>
    <row r="1168" spans="2:13" ht="12.75">
      <c r="B1168" s="400">
        <v>2500</v>
      </c>
      <c r="C1168" s="1" t="s">
        <v>703</v>
      </c>
      <c r="D1168" s="13" t="s">
        <v>405</v>
      </c>
      <c r="E1168" s="34" t="s">
        <v>376</v>
      </c>
      <c r="F1168" s="28" t="s">
        <v>612</v>
      </c>
      <c r="G1168" s="28" t="s">
        <v>220</v>
      </c>
      <c r="H1168" s="41">
        <f t="shared" si="64"/>
        <v>-179700</v>
      </c>
      <c r="I1168" s="78">
        <f t="shared" si="63"/>
        <v>5.2631578947368425</v>
      </c>
      <c r="K1168" t="s">
        <v>444</v>
      </c>
      <c r="M1168" s="2">
        <v>475</v>
      </c>
    </row>
    <row r="1169" spans="1:13" s="114" customFormat="1" ht="12.75">
      <c r="A1169" s="112"/>
      <c r="B1169" s="401">
        <v>2500</v>
      </c>
      <c r="C1169" s="113" t="s">
        <v>700</v>
      </c>
      <c r="D1169" s="13" t="s">
        <v>405</v>
      </c>
      <c r="E1169" s="34" t="s">
        <v>376</v>
      </c>
      <c r="F1169" s="31" t="s">
        <v>613</v>
      </c>
      <c r="G1169" s="31" t="s">
        <v>222</v>
      </c>
      <c r="H1169" s="41">
        <f t="shared" si="64"/>
        <v>-182200</v>
      </c>
      <c r="I1169" s="78">
        <f t="shared" si="63"/>
        <v>5.2631578947368425</v>
      </c>
      <c r="K1169" s="115" t="s">
        <v>444</v>
      </c>
      <c r="M1169" s="2">
        <v>475</v>
      </c>
    </row>
    <row r="1170" spans="2:13" ht="12.75">
      <c r="B1170" s="400">
        <v>500</v>
      </c>
      <c r="C1170" s="1" t="s">
        <v>690</v>
      </c>
      <c r="D1170" s="13" t="s">
        <v>405</v>
      </c>
      <c r="E1170" s="1" t="s">
        <v>376</v>
      </c>
      <c r="F1170" s="28" t="s">
        <v>614</v>
      </c>
      <c r="G1170" s="28" t="s">
        <v>42</v>
      </c>
      <c r="H1170" s="41">
        <f t="shared" si="64"/>
        <v>-182700</v>
      </c>
      <c r="I1170" s="78">
        <f t="shared" si="63"/>
        <v>1.0526315789473684</v>
      </c>
      <c r="K1170" t="s">
        <v>542</v>
      </c>
      <c r="M1170" s="2">
        <v>475</v>
      </c>
    </row>
    <row r="1171" spans="2:13" ht="12.75">
      <c r="B1171" s="400">
        <v>500</v>
      </c>
      <c r="C1171" s="1" t="s">
        <v>691</v>
      </c>
      <c r="D1171" s="13" t="s">
        <v>405</v>
      </c>
      <c r="E1171" s="1" t="s">
        <v>376</v>
      </c>
      <c r="F1171" s="28" t="s">
        <v>614</v>
      </c>
      <c r="G1171" s="28" t="s">
        <v>42</v>
      </c>
      <c r="H1171" s="41">
        <f t="shared" si="64"/>
        <v>-183200</v>
      </c>
      <c r="I1171" s="78">
        <f t="shared" si="63"/>
        <v>1.0526315789473684</v>
      </c>
      <c r="K1171" t="s">
        <v>542</v>
      </c>
      <c r="M1171" s="2">
        <v>475</v>
      </c>
    </row>
    <row r="1172" spans="2:14" ht="12.75">
      <c r="B1172" s="408">
        <v>4000</v>
      </c>
      <c r="C1172" s="76" t="s">
        <v>181</v>
      </c>
      <c r="D1172" s="13" t="s">
        <v>405</v>
      </c>
      <c r="E1172" s="38" t="s">
        <v>376</v>
      </c>
      <c r="F1172" s="66" t="s">
        <v>615</v>
      </c>
      <c r="G1172" s="28" t="s">
        <v>58</v>
      </c>
      <c r="H1172" s="41">
        <f t="shared" si="64"/>
        <v>-187200</v>
      </c>
      <c r="I1172" s="78">
        <f t="shared" si="63"/>
        <v>8.421052631578947</v>
      </c>
      <c r="J1172" s="37"/>
      <c r="K1172" t="s">
        <v>542</v>
      </c>
      <c r="L1172" s="37"/>
      <c r="M1172" s="2">
        <v>475</v>
      </c>
      <c r="N1172" s="39"/>
    </row>
    <row r="1173" spans="2:14" ht="12.75">
      <c r="B1173" s="408">
        <v>2000</v>
      </c>
      <c r="C1173" s="76" t="s">
        <v>694</v>
      </c>
      <c r="D1173" s="13" t="s">
        <v>405</v>
      </c>
      <c r="E1173" s="38" t="s">
        <v>376</v>
      </c>
      <c r="F1173" s="28" t="s">
        <v>614</v>
      </c>
      <c r="G1173" s="28" t="s">
        <v>58</v>
      </c>
      <c r="H1173" s="41">
        <f t="shared" si="64"/>
        <v>-189200</v>
      </c>
      <c r="I1173" s="78">
        <f t="shared" si="63"/>
        <v>4.2105263157894735</v>
      </c>
      <c r="J1173" s="37"/>
      <c r="K1173" t="s">
        <v>542</v>
      </c>
      <c r="L1173" s="37"/>
      <c r="M1173" s="2">
        <v>475</v>
      </c>
      <c r="N1173" s="39"/>
    </row>
    <row r="1174" spans="2:13" ht="12.75">
      <c r="B1174" s="400">
        <v>1000</v>
      </c>
      <c r="C1174" s="1" t="s">
        <v>699</v>
      </c>
      <c r="D1174" s="13" t="s">
        <v>405</v>
      </c>
      <c r="E1174" s="1" t="s">
        <v>376</v>
      </c>
      <c r="F1174" s="28" t="s">
        <v>614</v>
      </c>
      <c r="G1174" s="28" t="s">
        <v>60</v>
      </c>
      <c r="H1174" s="41">
        <f aca="true" t="shared" si="65" ref="H1174:H1181">H1173-B1174</f>
        <v>-190200</v>
      </c>
      <c r="I1174" s="78">
        <f t="shared" si="63"/>
        <v>2.1052631578947367</v>
      </c>
      <c r="K1174" t="s">
        <v>542</v>
      </c>
      <c r="M1174" s="2">
        <v>475</v>
      </c>
    </row>
    <row r="1175" spans="2:13" ht="12.75">
      <c r="B1175" s="400">
        <v>1000</v>
      </c>
      <c r="C1175" s="1" t="s">
        <v>39</v>
      </c>
      <c r="D1175" s="13" t="s">
        <v>405</v>
      </c>
      <c r="E1175" s="1" t="s">
        <v>376</v>
      </c>
      <c r="F1175" s="28" t="s">
        <v>614</v>
      </c>
      <c r="G1175" s="28" t="s">
        <v>60</v>
      </c>
      <c r="H1175" s="41">
        <f t="shared" si="65"/>
        <v>-191200</v>
      </c>
      <c r="I1175" s="78">
        <f t="shared" si="63"/>
        <v>2.1052631578947367</v>
      </c>
      <c r="K1175" t="s">
        <v>542</v>
      </c>
      <c r="M1175" s="2">
        <v>475</v>
      </c>
    </row>
    <row r="1176" spans="2:13" ht="12.75">
      <c r="B1176" s="400">
        <v>4000</v>
      </c>
      <c r="C1176" s="1" t="s">
        <v>43</v>
      </c>
      <c r="D1176" s="13" t="s">
        <v>405</v>
      </c>
      <c r="E1176" s="1" t="s">
        <v>376</v>
      </c>
      <c r="F1176" s="66" t="s">
        <v>616</v>
      </c>
      <c r="G1176" s="28" t="s">
        <v>60</v>
      </c>
      <c r="H1176" s="41">
        <f t="shared" si="65"/>
        <v>-195200</v>
      </c>
      <c r="I1176" s="78">
        <f t="shared" si="63"/>
        <v>8.421052631578947</v>
      </c>
      <c r="K1176" t="s">
        <v>542</v>
      </c>
      <c r="M1176" s="2">
        <v>475</v>
      </c>
    </row>
    <row r="1177" spans="2:13" ht="12.75">
      <c r="B1177" s="400">
        <v>10000</v>
      </c>
      <c r="C1177" s="1" t="s">
        <v>696</v>
      </c>
      <c r="D1177" s="13" t="s">
        <v>405</v>
      </c>
      <c r="E1177" s="1" t="s">
        <v>376</v>
      </c>
      <c r="F1177" s="66" t="s">
        <v>617</v>
      </c>
      <c r="G1177" s="28" t="s">
        <v>145</v>
      </c>
      <c r="H1177" s="41">
        <f t="shared" si="65"/>
        <v>-205200</v>
      </c>
      <c r="I1177" s="78">
        <f t="shared" si="63"/>
        <v>21.05263157894737</v>
      </c>
      <c r="K1177" t="s">
        <v>542</v>
      </c>
      <c r="M1177" s="2">
        <v>475</v>
      </c>
    </row>
    <row r="1178" spans="2:13" ht="12.75">
      <c r="B1178" s="400">
        <v>4000</v>
      </c>
      <c r="C1178" s="1" t="s">
        <v>181</v>
      </c>
      <c r="D1178" s="13" t="s">
        <v>405</v>
      </c>
      <c r="E1178" s="1" t="s">
        <v>376</v>
      </c>
      <c r="F1178" s="66" t="s">
        <v>618</v>
      </c>
      <c r="G1178" s="28" t="s">
        <v>145</v>
      </c>
      <c r="H1178" s="41">
        <f t="shared" si="65"/>
        <v>-209200</v>
      </c>
      <c r="I1178" s="78">
        <f t="shared" si="63"/>
        <v>8.421052631578947</v>
      </c>
      <c r="K1178" t="s">
        <v>542</v>
      </c>
      <c r="M1178" s="2">
        <v>475</v>
      </c>
    </row>
    <row r="1179" spans="2:13" ht="12.75">
      <c r="B1179" s="400">
        <v>1000</v>
      </c>
      <c r="C1179" s="67" t="s">
        <v>695</v>
      </c>
      <c r="D1179" s="13" t="s">
        <v>405</v>
      </c>
      <c r="E1179" s="1" t="s">
        <v>376</v>
      </c>
      <c r="F1179" s="28" t="s">
        <v>614</v>
      </c>
      <c r="G1179" s="28" t="s">
        <v>211</v>
      </c>
      <c r="H1179" s="41">
        <f t="shared" si="65"/>
        <v>-210200</v>
      </c>
      <c r="I1179" s="78">
        <f t="shared" si="63"/>
        <v>2.1052631578947367</v>
      </c>
      <c r="K1179" t="s">
        <v>542</v>
      </c>
      <c r="M1179" s="2">
        <v>475</v>
      </c>
    </row>
    <row r="1180" spans="2:13" ht="12.75">
      <c r="B1180" s="400">
        <v>1000</v>
      </c>
      <c r="C1180" s="67" t="s">
        <v>693</v>
      </c>
      <c r="D1180" s="13" t="s">
        <v>405</v>
      </c>
      <c r="E1180" s="1" t="s">
        <v>376</v>
      </c>
      <c r="F1180" s="28" t="s">
        <v>614</v>
      </c>
      <c r="G1180" s="28" t="s">
        <v>211</v>
      </c>
      <c r="H1180" s="41">
        <f t="shared" si="65"/>
        <v>-211200</v>
      </c>
      <c r="I1180" s="78">
        <f t="shared" si="63"/>
        <v>2.1052631578947367</v>
      </c>
      <c r="K1180" t="s">
        <v>542</v>
      </c>
      <c r="M1180" s="2">
        <v>475</v>
      </c>
    </row>
    <row r="1181" spans="2:13" ht="12.75">
      <c r="B1181" s="400">
        <v>4000</v>
      </c>
      <c r="C1181" s="67" t="s">
        <v>43</v>
      </c>
      <c r="D1181" s="13" t="s">
        <v>405</v>
      </c>
      <c r="E1181" s="1" t="s">
        <v>376</v>
      </c>
      <c r="F1181" s="66" t="s">
        <v>619</v>
      </c>
      <c r="G1181" s="28" t="s">
        <v>211</v>
      </c>
      <c r="H1181" s="41">
        <f t="shared" si="65"/>
        <v>-215200</v>
      </c>
      <c r="I1181" s="78">
        <f t="shared" si="63"/>
        <v>8.421052631578947</v>
      </c>
      <c r="K1181" t="s">
        <v>542</v>
      </c>
      <c r="M1181" s="2">
        <v>475</v>
      </c>
    </row>
    <row r="1182" spans="1:13" s="84" customFormat="1" ht="12.75">
      <c r="A1182" s="56"/>
      <c r="B1182" s="402">
        <f>SUM(B1133:B1181)</f>
        <v>215200</v>
      </c>
      <c r="C1182" s="56" t="s">
        <v>45</v>
      </c>
      <c r="D1182" s="56"/>
      <c r="E1182" s="56"/>
      <c r="F1182" s="81"/>
      <c r="G1182" s="81"/>
      <c r="H1182" s="65">
        <v>0</v>
      </c>
      <c r="I1182" s="120">
        <f t="shared" si="63"/>
        <v>453.05263157894734</v>
      </c>
      <c r="M1182" s="2">
        <v>475</v>
      </c>
    </row>
    <row r="1183" spans="1:13" s="75" customFormat="1" ht="12.75">
      <c r="A1183" s="34"/>
      <c r="B1183" s="401"/>
      <c r="C1183" s="34"/>
      <c r="D1183" s="34"/>
      <c r="E1183" s="34"/>
      <c r="F1183" s="32"/>
      <c r="G1183" s="32"/>
      <c r="H1183" s="41">
        <f>H1182-B1183</f>
        <v>0</v>
      </c>
      <c r="I1183" s="78">
        <f t="shared" si="63"/>
        <v>0</v>
      </c>
      <c r="M1183" s="2">
        <v>475</v>
      </c>
    </row>
    <row r="1184" spans="1:13" s="75" customFormat="1" ht="12.75">
      <c r="A1184" s="34"/>
      <c r="B1184" s="401"/>
      <c r="C1184" s="34"/>
      <c r="D1184" s="34"/>
      <c r="E1184" s="34"/>
      <c r="F1184" s="32"/>
      <c r="G1184" s="32"/>
      <c r="H1184" s="41">
        <f>H1183-B1184</f>
        <v>0</v>
      </c>
      <c r="I1184" s="78">
        <f>+B1184/M1184</f>
        <v>0</v>
      </c>
      <c r="M1184" s="2">
        <v>475</v>
      </c>
    </row>
    <row r="1185" spans="1:13" s="68" customFormat="1" ht="12.75">
      <c r="A1185" s="67"/>
      <c r="B1185" s="401">
        <v>1300</v>
      </c>
      <c r="C1185" s="67" t="s">
        <v>46</v>
      </c>
      <c r="D1185" s="34" t="s">
        <v>405</v>
      </c>
      <c r="E1185" s="67" t="s">
        <v>271</v>
      </c>
      <c r="F1185" s="66" t="s">
        <v>620</v>
      </c>
      <c r="G1185" s="32" t="s">
        <v>14</v>
      </c>
      <c r="H1185" s="41">
        <f aca="true" t="shared" si="66" ref="H1185:H1248">H1184-B1185</f>
        <v>-1300</v>
      </c>
      <c r="I1185" s="78">
        <f aca="true" t="shared" si="67" ref="I1185:I1248">+B1185/M1185</f>
        <v>2.736842105263158</v>
      </c>
      <c r="K1185" s="68" t="s">
        <v>567</v>
      </c>
      <c r="M1185" s="2">
        <v>475</v>
      </c>
    </row>
    <row r="1186" spans="1:13" s="68" customFormat="1" ht="12.75">
      <c r="A1186" s="67"/>
      <c r="B1186" s="401">
        <v>1200</v>
      </c>
      <c r="C1186" s="67" t="s">
        <v>46</v>
      </c>
      <c r="D1186" s="34" t="s">
        <v>405</v>
      </c>
      <c r="E1186" s="67" t="s">
        <v>271</v>
      </c>
      <c r="F1186" s="66" t="s">
        <v>620</v>
      </c>
      <c r="G1186" s="32" t="s">
        <v>127</v>
      </c>
      <c r="H1186" s="41">
        <f t="shared" si="66"/>
        <v>-2500</v>
      </c>
      <c r="I1186" s="78">
        <f t="shared" si="67"/>
        <v>2.526315789473684</v>
      </c>
      <c r="K1186" s="68" t="s">
        <v>567</v>
      </c>
      <c r="M1186" s="2">
        <v>475</v>
      </c>
    </row>
    <row r="1187" spans="1:13" s="68" customFormat="1" ht="12.75">
      <c r="A1187" s="67"/>
      <c r="B1187" s="401">
        <v>1200</v>
      </c>
      <c r="C1187" s="67" t="s">
        <v>46</v>
      </c>
      <c r="D1187" s="34" t="s">
        <v>405</v>
      </c>
      <c r="E1187" s="67" t="s">
        <v>271</v>
      </c>
      <c r="F1187" s="66" t="s">
        <v>620</v>
      </c>
      <c r="G1187" s="32" t="s">
        <v>17</v>
      </c>
      <c r="H1187" s="41">
        <f t="shared" si="66"/>
        <v>-3700</v>
      </c>
      <c r="I1187" s="78">
        <f t="shared" si="67"/>
        <v>2.526315789473684</v>
      </c>
      <c r="K1187" s="68" t="s">
        <v>567</v>
      </c>
      <c r="M1187" s="2">
        <v>475</v>
      </c>
    </row>
    <row r="1188" spans="1:13" s="68" customFormat="1" ht="12.75">
      <c r="A1188" s="67"/>
      <c r="B1188" s="401">
        <v>1000</v>
      </c>
      <c r="C1188" s="67" t="s">
        <v>46</v>
      </c>
      <c r="D1188" s="34" t="s">
        <v>405</v>
      </c>
      <c r="E1188" s="67" t="s">
        <v>271</v>
      </c>
      <c r="F1188" s="66" t="s">
        <v>620</v>
      </c>
      <c r="G1188" s="32" t="s">
        <v>19</v>
      </c>
      <c r="H1188" s="41">
        <f t="shared" si="66"/>
        <v>-4700</v>
      </c>
      <c r="I1188" s="78">
        <f t="shared" si="67"/>
        <v>2.1052631578947367</v>
      </c>
      <c r="K1188" s="68" t="s">
        <v>567</v>
      </c>
      <c r="M1188" s="2">
        <v>475</v>
      </c>
    </row>
    <row r="1189" spans="1:13" s="68" customFormat="1" ht="12.75">
      <c r="A1189" s="67"/>
      <c r="B1189" s="401">
        <v>800</v>
      </c>
      <c r="C1189" s="67" t="s">
        <v>46</v>
      </c>
      <c r="D1189" s="34" t="s">
        <v>405</v>
      </c>
      <c r="E1189" s="67" t="s">
        <v>271</v>
      </c>
      <c r="F1189" s="66" t="s">
        <v>620</v>
      </c>
      <c r="G1189" s="32" t="s">
        <v>21</v>
      </c>
      <c r="H1189" s="41">
        <f t="shared" si="66"/>
        <v>-5500</v>
      </c>
      <c r="I1189" s="78">
        <f t="shared" si="67"/>
        <v>1.6842105263157894</v>
      </c>
      <c r="K1189" s="68" t="s">
        <v>567</v>
      </c>
      <c r="M1189" s="2">
        <v>475</v>
      </c>
    </row>
    <row r="1190" spans="1:13" s="68" customFormat="1" ht="12.75">
      <c r="A1190" s="67"/>
      <c r="B1190" s="401">
        <v>1200</v>
      </c>
      <c r="C1190" s="34" t="s">
        <v>46</v>
      </c>
      <c r="D1190" s="34" t="s">
        <v>405</v>
      </c>
      <c r="E1190" s="34" t="s">
        <v>271</v>
      </c>
      <c r="F1190" s="66" t="s">
        <v>620</v>
      </c>
      <c r="G1190" s="32" t="s">
        <v>35</v>
      </c>
      <c r="H1190" s="41">
        <f t="shared" si="66"/>
        <v>-6700</v>
      </c>
      <c r="I1190" s="78">
        <f t="shared" si="67"/>
        <v>2.526315789473684</v>
      </c>
      <c r="K1190" s="68" t="s">
        <v>567</v>
      </c>
      <c r="M1190" s="2">
        <v>475</v>
      </c>
    </row>
    <row r="1191" spans="1:13" s="68" customFormat="1" ht="12.75">
      <c r="A1191" s="67"/>
      <c r="B1191" s="401">
        <v>1000</v>
      </c>
      <c r="C1191" s="34" t="s">
        <v>46</v>
      </c>
      <c r="D1191" s="34" t="s">
        <v>405</v>
      </c>
      <c r="E1191" s="34" t="s">
        <v>271</v>
      </c>
      <c r="F1191" s="66" t="s">
        <v>620</v>
      </c>
      <c r="G1191" s="32" t="s">
        <v>42</v>
      </c>
      <c r="H1191" s="41">
        <f t="shared" si="66"/>
        <v>-7700</v>
      </c>
      <c r="I1191" s="78">
        <f t="shared" si="67"/>
        <v>2.1052631578947367</v>
      </c>
      <c r="K1191" s="68" t="s">
        <v>567</v>
      </c>
      <c r="M1191" s="2">
        <v>475</v>
      </c>
    </row>
    <row r="1192" spans="1:13" s="68" customFormat="1" ht="12.75">
      <c r="A1192" s="67"/>
      <c r="B1192" s="401">
        <v>1200</v>
      </c>
      <c r="C1192" s="34" t="s">
        <v>46</v>
      </c>
      <c r="D1192" s="34" t="s">
        <v>405</v>
      </c>
      <c r="E1192" s="34" t="s">
        <v>271</v>
      </c>
      <c r="F1192" s="66" t="s">
        <v>620</v>
      </c>
      <c r="G1192" s="32" t="s">
        <v>58</v>
      </c>
      <c r="H1192" s="41">
        <f t="shared" si="66"/>
        <v>-8900</v>
      </c>
      <c r="I1192" s="78">
        <f t="shared" si="67"/>
        <v>2.526315789473684</v>
      </c>
      <c r="K1192" s="68" t="s">
        <v>567</v>
      </c>
      <c r="M1192" s="2">
        <v>475</v>
      </c>
    </row>
    <row r="1193" spans="1:13" s="75" customFormat="1" ht="12.75">
      <c r="A1193" s="34"/>
      <c r="B1193" s="401">
        <v>1100</v>
      </c>
      <c r="C1193" s="34" t="s">
        <v>46</v>
      </c>
      <c r="D1193" s="34" t="s">
        <v>405</v>
      </c>
      <c r="E1193" s="34" t="s">
        <v>271</v>
      </c>
      <c r="F1193" s="66" t="s">
        <v>620</v>
      </c>
      <c r="G1193" s="32" t="s">
        <v>60</v>
      </c>
      <c r="H1193" s="41">
        <f t="shared" si="66"/>
        <v>-10000</v>
      </c>
      <c r="I1193" s="78">
        <f t="shared" si="67"/>
        <v>2.3157894736842106</v>
      </c>
      <c r="K1193" s="68" t="s">
        <v>567</v>
      </c>
      <c r="M1193" s="2">
        <v>475</v>
      </c>
    </row>
    <row r="1194" spans="1:13" s="68" customFormat="1" ht="12.75">
      <c r="A1194" s="67"/>
      <c r="B1194" s="400">
        <v>950</v>
      </c>
      <c r="C1194" s="34" t="s">
        <v>46</v>
      </c>
      <c r="D1194" s="34" t="s">
        <v>405</v>
      </c>
      <c r="E1194" s="67" t="s">
        <v>271</v>
      </c>
      <c r="F1194" s="66" t="s">
        <v>620</v>
      </c>
      <c r="G1194" s="66" t="s">
        <v>62</v>
      </c>
      <c r="H1194" s="41">
        <f t="shared" si="66"/>
        <v>-10950</v>
      </c>
      <c r="I1194" s="78">
        <f t="shared" si="67"/>
        <v>2</v>
      </c>
      <c r="K1194" s="68" t="s">
        <v>567</v>
      </c>
      <c r="M1194" s="2">
        <v>475</v>
      </c>
    </row>
    <row r="1195" spans="1:13" s="75" customFormat="1" ht="12.75">
      <c r="A1195" s="34"/>
      <c r="B1195" s="401">
        <v>1500</v>
      </c>
      <c r="C1195" s="34" t="s">
        <v>46</v>
      </c>
      <c r="D1195" s="34" t="s">
        <v>405</v>
      </c>
      <c r="E1195" s="34" t="s">
        <v>271</v>
      </c>
      <c r="F1195" s="32" t="s">
        <v>620</v>
      </c>
      <c r="G1195" s="32" t="s">
        <v>66</v>
      </c>
      <c r="H1195" s="41">
        <f t="shared" si="66"/>
        <v>-12450</v>
      </c>
      <c r="I1195" s="78">
        <f t="shared" si="67"/>
        <v>3.1578947368421053</v>
      </c>
      <c r="K1195" s="68" t="s">
        <v>567</v>
      </c>
      <c r="M1195" s="2">
        <v>475</v>
      </c>
    </row>
    <row r="1196" spans="1:13" s="75" customFormat="1" ht="12.75">
      <c r="A1196" s="34"/>
      <c r="B1196" s="401">
        <v>1500</v>
      </c>
      <c r="C1196" s="34" t="s">
        <v>46</v>
      </c>
      <c r="D1196" s="34" t="s">
        <v>405</v>
      </c>
      <c r="E1196" s="34" t="s">
        <v>271</v>
      </c>
      <c r="F1196" s="32" t="s">
        <v>620</v>
      </c>
      <c r="G1196" s="32" t="s">
        <v>68</v>
      </c>
      <c r="H1196" s="41">
        <f t="shared" si="66"/>
        <v>-13950</v>
      </c>
      <c r="I1196" s="78">
        <f t="shared" si="67"/>
        <v>3.1578947368421053</v>
      </c>
      <c r="K1196" s="68" t="s">
        <v>567</v>
      </c>
      <c r="M1196" s="2">
        <v>475</v>
      </c>
    </row>
    <row r="1197" spans="1:14" s="75" customFormat="1" ht="12.75">
      <c r="A1197" s="34"/>
      <c r="B1197" s="401">
        <v>1400</v>
      </c>
      <c r="C1197" s="34" t="s">
        <v>46</v>
      </c>
      <c r="D1197" s="34" t="s">
        <v>405</v>
      </c>
      <c r="E1197" s="34" t="s">
        <v>271</v>
      </c>
      <c r="F1197" s="32" t="s">
        <v>620</v>
      </c>
      <c r="G1197" s="32" t="s">
        <v>70</v>
      </c>
      <c r="H1197" s="41">
        <f t="shared" si="66"/>
        <v>-15350</v>
      </c>
      <c r="I1197" s="78">
        <f t="shared" si="67"/>
        <v>2.9473684210526314</v>
      </c>
      <c r="K1197" s="68" t="s">
        <v>567</v>
      </c>
      <c r="M1197" s="2">
        <v>475</v>
      </c>
      <c r="N1197" s="116"/>
    </row>
    <row r="1198" spans="1:13" s="75" customFormat="1" ht="12.75">
      <c r="A1198" s="34"/>
      <c r="B1198" s="401">
        <v>1100</v>
      </c>
      <c r="C1198" s="34" t="s">
        <v>46</v>
      </c>
      <c r="D1198" s="34" t="s">
        <v>405</v>
      </c>
      <c r="E1198" s="34" t="s">
        <v>271</v>
      </c>
      <c r="F1198" s="32" t="s">
        <v>620</v>
      </c>
      <c r="G1198" s="32" t="s">
        <v>73</v>
      </c>
      <c r="H1198" s="41">
        <f t="shared" si="66"/>
        <v>-16450</v>
      </c>
      <c r="I1198" s="78">
        <f t="shared" si="67"/>
        <v>2.3157894736842106</v>
      </c>
      <c r="K1198" s="68" t="s">
        <v>567</v>
      </c>
      <c r="M1198" s="2">
        <v>475</v>
      </c>
    </row>
    <row r="1199" spans="1:13" s="75" customFormat="1" ht="12.75">
      <c r="A1199" s="34"/>
      <c r="B1199" s="401">
        <v>1000</v>
      </c>
      <c r="C1199" s="34" t="s">
        <v>46</v>
      </c>
      <c r="D1199" s="34" t="s">
        <v>405</v>
      </c>
      <c r="E1199" s="34" t="s">
        <v>271</v>
      </c>
      <c r="F1199" s="32" t="s">
        <v>620</v>
      </c>
      <c r="G1199" s="32" t="s">
        <v>76</v>
      </c>
      <c r="H1199" s="41">
        <f t="shared" si="66"/>
        <v>-17450</v>
      </c>
      <c r="I1199" s="78">
        <f t="shared" si="67"/>
        <v>2.1052631578947367</v>
      </c>
      <c r="K1199" s="68" t="s">
        <v>567</v>
      </c>
      <c r="M1199" s="2">
        <v>475</v>
      </c>
    </row>
    <row r="1200" spans="1:13" s="75" customFormat="1" ht="12.75">
      <c r="A1200" s="34"/>
      <c r="B1200" s="401">
        <v>1500</v>
      </c>
      <c r="C1200" s="34" t="s">
        <v>46</v>
      </c>
      <c r="D1200" s="34" t="s">
        <v>405</v>
      </c>
      <c r="E1200" s="34" t="s">
        <v>271</v>
      </c>
      <c r="F1200" s="32" t="s">
        <v>620</v>
      </c>
      <c r="G1200" s="32" t="s">
        <v>145</v>
      </c>
      <c r="H1200" s="41">
        <f t="shared" si="66"/>
        <v>-18950</v>
      </c>
      <c r="I1200" s="78">
        <f t="shared" si="67"/>
        <v>3.1578947368421053</v>
      </c>
      <c r="K1200" s="68" t="s">
        <v>567</v>
      </c>
      <c r="M1200" s="2">
        <v>475</v>
      </c>
    </row>
    <row r="1201" spans="1:13" s="75" customFormat="1" ht="12.75">
      <c r="A1201" s="34"/>
      <c r="B1201" s="401">
        <v>1500</v>
      </c>
      <c r="C1201" s="34" t="s">
        <v>46</v>
      </c>
      <c r="D1201" s="34" t="s">
        <v>405</v>
      </c>
      <c r="E1201" s="34" t="s">
        <v>271</v>
      </c>
      <c r="F1201" s="32" t="s">
        <v>620</v>
      </c>
      <c r="G1201" s="32" t="s">
        <v>211</v>
      </c>
      <c r="H1201" s="41">
        <f t="shared" si="66"/>
        <v>-20450</v>
      </c>
      <c r="I1201" s="78">
        <f t="shared" si="67"/>
        <v>3.1578947368421053</v>
      </c>
      <c r="K1201" s="68" t="s">
        <v>567</v>
      </c>
      <c r="M1201" s="2">
        <v>475</v>
      </c>
    </row>
    <row r="1202" spans="1:13" s="75" customFormat="1" ht="12.75">
      <c r="A1202" s="34"/>
      <c r="B1202" s="401">
        <v>1500</v>
      </c>
      <c r="C1202" s="34" t="s">
        <v>46</v>
      </c>
      <c r="D1202" s="34" t="s">
        <v>405</v>
      </c>
      <c r="E1202" s="34" t="s">
        <v>271</v>
      </c>
      <c r="F1202" s="32" t="s">
        <v>620</v>
      </c>
      <c r="G1202" s="32" t="s">
        <v>213</v>
      </c>
      <c r="H1202" s="41">
        <f t="shared" si="66"/>
        <v>-21950</v>
      </c>
      <c r="I1202" s="78">
        <f t="shared" si="67"/>
        <v>3.1578947368421053</v>
      </c>
      <c r="K1202" s="68" t="s">
        <v>567</v>
      </c>
      <c r="M1202" s="2">
        <v>475</v>
      </c>
    </row>
    <row r="1203" spans="1:13" s="75" customFormat="1" ht="12.75">
      <c r="A1203" s="34"/>
      <c r="B1203" s="401">
        <v>1500</v>
      </c>
      <c r="C1203" s="34" t="s">
        <v>46</v>
      </c>
      <c r="D1203" s="34" t="s">
        <v>405</v>
      </c>
      <c r="E1203" s="34" t="s">
        <v>271</v>
      </c>
      <c r="F1203" s="32" t="s">
        <v>620</v>
      </c>
      <c r="G1203" s="32" t="s">
        <v>215</v>
      </c>
      <c r="H1203" s="41">
        <f t="shared" si="66"/>
        <v>-23450</v>
      </c>
      <c r="I1203" s="78">
        <f t="shared" si="67"/>
        <v>3.1578947368421053</v>
      </c>
      <c r="K1203" s="68" t="s">
        <v>567</v>
      </c>
      <c r="M1203" s="2">
        <v>475</v>
      </c>
    </row>
    <row r="1204" spans="1:13" s="75" customFormat="1" ht="12.75">
      <c r="A1204" s="34"/>
      <c r="B1204" s="401">
        <v>1200</v>
      </c>
      <c r="C1204" s="34" t="s">
        <v>46</v>
      </c>
      <c r="D1204" s="34" t="s">
        <v>405</v>
      </c>
      <c r="E1204" s="34" t="s">
        <v>271</v>
      </c>
      <c r="F1204" s="32" t="s">
        <v>620</v>
      </c>
      <c r="G1204" s="32" t="s">
        <v>217</v>
      </c>
      <c r="H1204" s="41">
        <f t="shared" si="66"/>
        <v>-24650</v>
      </c>
      <c r="I1204" s="78">
        <f t="shared" si="67"/>
        <v>2.526315789473684</v>
      </c>
      <c r="K1204" s="68" t="s">
        <v>567</v>
      </c>
      <c r="M1204" s="2">
        <v>475</v>
      </c>
    </row>
    <row r="1205" spans="1:13" s="75" customFormat="1" ht="12.75">
      <c r="A1205" s="34"/>
      <c r="B1205" s="401">
        <v>900</v>
      </c>
      <c r="C1205" s="34" t="s">
        <v>46</v>
      </c>
      <c r="D1205" s="34" t="s">
        <v>405</v>
      </c>
      <c r="E1205" s="34" t="s">
        <v>271</v>
      </c>
      <c r="F1205" s="32" t="s">
        <v>620</v>
      </c>
      <c r="G1205" s="32" t="s">
        <v>79</v>
      </c>
      <c r="H1205" s="41">
        <f t="shared" si="66"/>
        <v>-25550</v>
      </c>
      <c r="I1205" s="78">
        <f t="shared" si="67"/>
        <v>1.894736842105263</v>
      </c>
      <c r="K1205" s="68" t="s">
        <v>567</v>
      </c>
      <c r="M1205" s="2">
        <v>475</v>
      </c>
    </row>
    <row r="1206" spans="1:13" s="75" customFormat="1" ht="12.75">
      <c r="A1206" s="34"/>
      <c r="B1206" s="401">
        <v>1400</v>
      </c>
      <c r="C1206" s="34" t="s">
        <v>46</v>
      </c>
      <c r="D1206" s="34" t="s">
        <v>405</v>
      </c>
      <c r="E1206" s="34" t="s">
        <v>271</v>
      </c>
      <c r="F1206" s="32" t="s">
        <v>620</v>
      </c>
      <c r="G1206" s="32" t="s">
        <v>220</v>
      </c>
      <c r="H1206" s="41">
        <f t="shared" si="66"/>
        <v>-26950</v>
      </c>
      <c r="I1206" s="78">
        <f t="shared" si="67"/>
        <v>2.9473684210526314</v>
      </c>
      <c r="K1206" s="68" t="s">
        <v>567</v>
      </c>
      <c r="M1206" s="2">
        <v>475</v>
      </c>
    </row>
    <row r="1207" spans="1:13" s="75" customFormat="1" ht="12.75">
      <c r="A1207" s="34"/>
      <c r="B1207" s="401">
        <v>1000</v>
      </c>
      <c r="C1207" s="34" t="s">
        <v>46</v>
      </c>
      <c r="D1207" s="34" t="s">
        <v>405</v>
      </c>
      <c r="E1207" s="34" t="s">
        <v>271</v>
      </c>
      <c r="F1207" s="32" t="s">
        <v>620</v>
      </c>
      <c r="G1207" s="32" t="s">
        <v>222</v>
      </c>
      <c r="H1207" s="41">
        <f t="shared" si="66"/>
        <v>-27950</v>
      </c>
      <c r="I1207" s="78">
        <f t="shared" si="67"/>
        <v>2.1052631578947367</v>
      </c>
      <c r="K1207" s="68" t="s">
        <v>567</v>
      </c>
      <c r="M1207" s="2">
        <v>475</v>
      </c>
    </row>
    <row r="1208" spans="1:13" s="75" customFormat="1" ht="12.75">
      <c r="A1208" s="34"/>
      <c r="B1208" s="401">
        <v>1300</v>
      </c>
      <c r="C1208" s="34" t="s">
        <v>46</v>
      </c>
      <c r="D1208" s="34" t="s">
        <v>405</v>
      </c>
      <c r="E1208" s="34" t="s">
        <v>271</v>
      </c>
      <c r="F1208" s="32" t="s">
        <v>620</v>
      </c>
      <c r="G1208" s="32" t="s">
        <v>224</v>
      </c>
      <c r="H1208" s="41">
        <f t="shared" si="66"/>
        <v>-29250</v>
      </c>
      <c r="I1208" s="78">
        <f t="shared" si="67"/>
        <v>2.736842105263158</v>
      </c>
      <c r="K1208" s="68" t="s">
        <v>567</v>
      </c>
      <c r="M1208" s="2">
        <v>475</v>
      </c>
    </row>
    <row r="1209" spans="1:13" s="75" customFormat="1" ht="12.75">
      <c r="A1209" s="67"/>
      <c r="B1209" s="401">
        <v>1400</v>
      </c>
      <c r="C1209" s="34" t="s">
        <v>46</v>
      </c>
      <c r="D1209" s="34" t="s">
        <v>405</v>
      </c>
      <c r="E1209" s="34" t="s">
        <v>271</v>
      </c>
      <c r="F1209" s="32" t="s">
        <v>621</v>
      </c>
      <c r="G1209" s="66" t="s">
        <v>14</v>
      </c>
      <c r="H1209" s="41">
        <f t="shared" si="66"/>
        <v>-30650</v>
      </c>
      <c r="I1209" s="78">
        <f t="shared" si="67"/>
        <v>2.9473684210526314</v>
      </c>
      <c r="J1209" s="68"/>
      <c r="K1209" s="68" t="s">
        <v>419</v>
      </c>
      <c r="L1209" s="68"/>
      <c r="M1209" s="2">
        <v>475</v>
      </c>
    </row>
    <row r="1210" spans="1:13" s="75" customFormat="1" ht="12.75">
      <c r="A1210" s="67"/>
      <c r="B1210" s="401">
        <v>1000</v>
      </c>
      <c r="C1210" s="34" t="s">
        <v>46</v>
      </c>
      <c r="D1210" s="34" t="s">
        <v>405</v>
      </c>
      <c r="E1210" s="34" t="s">
        <v>271</v>
      </c>
      <c r="F1210" s="32" t="s">
        <v>621</v>
      </c>
      <c r="G1210" s="66" t="s">
        <v>127</v>
      </c>
      <c r="H1210" s="41">
        <f t="shared" si="66"/>
        <v>-31650</v>
      </c>
      <c r="I1210" s="78">
        <f t="shared" si="67"/>
        <v>2.1052631578947367</v>
      </c>
      <c r="J1210" s="68"/>
      <c r="K1210" s="68" t="s">
        <v>419</v>
      </c>
      <c r="L1210" s="68"/>
      <c r="M1210" s="2">
        <v>475</v>
      </c>
    </row>
    <row r="1211" spans="1:13" s="75" customFormat="1" ht="12.75">
      <c r="A1211" s="67"/>
      <c r="B1211" s="401">
        <v>1200</v>
      </c>
      <c r="C1211" s="34" t="s">
        <v>46</v>
      </c>
      <c r="D1211" s="34" t="s">
        <v>405</v>
      </c>
      <c r="E1211" s="34" t="s">
        <v>271</v>
      </c>
      <c r="F1211" s="32" t="s">
        <v>621</v>
      </c>
      <c r="G1211" s="66" t="s">
        <v>17</v>
      </c>
      <c r="H1211" s="41">
        <f t="shared" si="66"/>
        <v>-32850</v>
      </c>
      <c r="I1211" s="78">
        <f t="shared" si="67"/>
        <v>2.526315789473684</v>
      </c>
      <c r="J1211" s="68"/>
      <c r="K1211" s="68" t="s">
        <v>419</v>
      </c>
      <c r="L1211" s="68"/>
      <c r="M1211" s="2">
        <v>475</v>
      </c>
    </row>
    <row r="1212" spans="1:13" s="75" customFormat="1" ht="12.75">
      <c r="A1212" s="67"/>
      <c r="B1212" s="401">
        <v>1400</v>
      </c>
      <c r="C1212" s="34" t="s">
        <v>46</v>
      </c>
      <c r="D1212" s="34" t="s">
        <v>405</v>
      </c>
      <c r="E1212" s="34" t="s">
        <v>271</v>
      </c>
      <c r="F1212" s="32" t="s">
        <v>621</v>
      </c>
      <c r="G1212" s="66" t="s">
        <v>19</v>
      </c>
      <c r="H1212" s="41">
        <f t="shared" si="66"/>
        <v>-34250</v>
      </c>
      <c r="I1212" s="78">
        <f t="shared" si="67"/>
        <v>2.9473684210526314</v>
      </c>
      <c r="J1212" s="68"/>
      <c r="K1212" s="68" t="s">
        <v>419</v>
      </c>
      <c r="L1212" s="68"/>
      <c r="M1212" s="2">
        <v>475</v>
      </c>
    </row>
    <row r="1213" spans="1:13" s="16" customFormat="1" ht="12.75">
      <c r="A1213" s="67"/>
      <c r="B1213" s="401">
        <v>1000</v>
      </c>
      <c r="C1213" s="34" t="s">
        <v>46</v>
      </c>
      <c r="D1213" s="34" t="s">
        <v>405</v>
      </c>
      <c r="E1213" s="34" t="s">
        <v>271</v>
      </c>
      <c r="F1213" s="32" t="s">
        <v>621</v>
      </c>
      <c r="G1213" s="66" t="s">
        <v>21</v>
      </c>
      <c r="H1213" s="41">
        <f t="shared" si="66"/>
        <v>-35250</v>
      </c>
      <c r="I1213" s="78">
        <f t="shared" si="67"/>
        <v>2.1052631578947367</v>
      </c>
      <c r="J1213" s="68"/>
      <c r="K1213" s="68" t="s">
        <v>419</v>
      </c>
      <c r="L1213" s="68"/>
      <c r="M1213" s="2">
        <v>475</v>
      </c>
    </row>
    <row r="1214" spans="1:13" s="16" customFormat="1" ht="12.75">
      <c r="A1214" s="67"/>
      <c r="B1214" s="401">
        <v>1500</v>
      </c>
      <c r="C1214" s="34" t="s">
        <v>46</v>
      </c>
      <c r="D1214" s="34" t="s">
        <v>405</v>
      </c>
      <c r="E1214" s="34" t="s">
        <v>271</v>
      </c>
      <c r="F1214" s="32" t="s">
        <v>621</v>
      </c>
      <c r="G1214" s="66" t="s">
        <v>24</v>
      </c>
      <c r="H1214" s="41">
        <f t="shared" si="66"/>
        <v>-36750</v>
      </c>
      <c r="I1214" s="78">
        <f t="shared" si="67"/>
        <v>3.1578947368421053</v>
      </c>
      <c r="J1214" s="68"/>
      <c r="K1214" s="68" t="s">
        <v>419</v>
      </c>
      <c r="L1214" s="68"/>
      <c r="M1214" s="2">
        <v>475</v>
      </c>
    </row>
    <row r="1215" spans="1:13" s="16" customFormat="1" ht="12.75">
      <c r="A1215" s="34"/>
      <c r="B1215" s="401">
        <v>1500</v>
      </c>
      <c r="C1215" s="34" t="s">
        <v>46</v>
      </c>
      <c r="D1215" s="34" t="s">
        <v>405</v>
      </c>
      <c r="E1215" s="34" t="s">
        <v>271</v>
      </c>
      <c r="F1215" s="32" t="s">
        <v>621</v>
      </c>
      <c r="G1215" s="32" t="s">
        <v>35</v>
      </c>
      <c r="H1215" s="41">
        <f t="shared" si="66"/>
        <v>-38250</v>
      </c>
      <c r="I1215" s="78">
        <f t="shared" si="67"/>
        <v>3.1578947368421053</v>
      </c>
      <c r="J1215" s="75"/>
      <c r="K1215" s="68" t="s">
        <v>419</v>
      </c>
      <c r="L1215" s="75"/>
      <c r="M1215" s="2">
        <v>475</v>
      </c>
    </row>
    <row r="1216" spans="1:13" s="16" customFormat="1" ht="12.75">
      <c r="A1216" s="34"/>
      <c r="B1216" s="401">
        <v>1400</v>
      </c>
      <c r="C1216" s="34" t="s">
        <v>46</v>
      </c>
      <c r="D1216" s="34" t="s">
        <v>405</v>
      </c>
      <c r="E1216" s="34" t="s">
        <v>271</v>
      </c>
      <c r="F1216" s="32" t="s">
        <v>621</v>
      </c>
      <c r="G1216" s="32" t="s">
        <v>42</v>
      </c>
      <c r="H1216" s="41">
        <f t="shared" si="66"/>
        <v>-39650</v>
      </c>
      <c r="I1216" s="78">
        <f t="shared" si="67"/>
        <v>2.9473684210526314</v>
      </c>
      <c r="J1216" s="75"/>
      <c r="K1216" s="68" t="s">
        <v>419</v>
      </c>
      <c r="L1216" s="75"/>
      <c r="M1216" s="2">
        <v>475</v>
      </c>
    </row>
    <row r="1217" spans="1:13" s="16" customFormat="1" ht="12.75">
      <c r="A1217" s="34"/>
      <c r="B1217" s="401">
        <v>1000</v>
      </c>
      <c r="C1217" s="34" t="s">
        <v>46</v>
      </c>
      <c r="D1217" s="34" t="s">
        <v>405</v>
      </c>
      <c r="E1217" s="34" t="s">
        <v>271</v>
      </c>
      <c r="F1217" s="32" t="s">
        <v>621</v>
      </c>
      <c r="G1217" s="32" t="s">
        <v>58</v>
      </c>
      <c r="H1217" s="41">
        <f t="shared" si="66"/>
        <v>-40650</v>
      </c>
      <c r="I1217" s="78">
        <f t="shared" si="67"/>
        <v>2.1052631578947367</v>
      </c>
      <c r="J1217" s="75"/>
      <c r="K1217" s="68" t="s">
        <v>419</v>
      </c>
      <c r="L1217" s="75"/>
      <c r="M1217" s="2">
        <v>475</v>
      </c>
    </row>
    <row r="1218" spans="1:13" s="16" customFormat="1" ht="12.75">
      <c r="A1218" s="34"/>
      <c r="B1218" s="401">
        <v>1400</v>
      </c>
      <c r="C1218" s="34" t="s">
        <v>46</v>
      </c>
      <c r="D1218" s="34" t="s">
        <v>405</v>
      </c>
      <c r="E1218" s="34" t="s">
        <v>271</v>
      </c>
      <c r="F1218" s="32" t="s">
        <v>621</v>
      </c>
      <c r="G1218" s="32" t="s">
        <v>60</v>
      </c>
      <c r="H1218" s="41">
        <f t="shared" si="66"/>
        <v>-42050</v>
      </c>
      <c r="I1218" s="78">
        <f t="shared" si="67"/>
        <v>2.9473684210526314</v>
      </c>
      <c r="J1218" s="75"/>
      <c r="K1218" s="68" t="s">
        <v>419</v>
      </c>
      <c r="L1218" s="75"/>
      <c r="M1218" s="2">
        <v>475</v>
      </c>
    </row>
    <row r="1219" spans="1:13" s="16" customFormat="1" ht="12.75">
      <c r="A1219" s="34"/>
      <c r="B1219" s="401">
        <v>1000</v>
      </c>
      <c r="C1219" s="34" t="s">
        <v>46</v>
      </c>
      <c r="D1219" s="34" t="s">
        <v>405</v>
      </c>
      <c r="E1219" s="34" t="s">
        <v>271</v>
      </c>
      <c r="F1219" s="32" t="s">
        <v>621</v>
      </c>
      <c r="G1219" s="32" t="s">
        <v>62</v>
      </c>
      <c r="H1219" s="41">
        <f t="shared" si="66"/>
        <v>-43050</v>
      </c>
      <c r="I1219" s="78">
        <f t="shared" si="67"/>
        <v>2.1052631578947367</v>
      </c>
      <c r="J1219" s="75"/>
      <c r="K1219" s="68" t="s">
        <v>419</v>
      </c>
      <c r="L1219" s="75"/>
      <c r="M1219" s="2">
        <v>475</v>
      </c>
    </row>
    <row r="1220" spans="1:13" s="16" customFormat="1" ht="12.75">
      <c r="A1220" s="34"/>
      <c r="B1220" s="401">
        <v>1500</v>
      </c>
      <c r="C1220" s="34" t="s">
        <v>46</v>
      </c>
      <c r="D1220" s="34" t="s">
        <v>405</v>
      </c>
      <c r="E1220" s="34" t="s">
        <v>271</v>
      </c>
      <c r="F1220" s="32" t="s">
        <v>621</v>
      </c>
      <c r="G1220" s="32" t="s">
        <v>68</v>
      </c>
      <c r="H1220" s="41">
        <f t="shared" si="66"/>
        <v>-44550</v>
      </c>
      <c r="I1220" s="78">
        <f t="shared" si="67"/>
        <v>3.1578947368421053</v>
      </c>
      <c r="J1220" s="75"/>
      <c r="K1220" s="68" t="s">
        <v>419</v>
      </c>
      <c r="L1220" s="75"/>
      <c r="M1220" s="2">
        <v>475</v>
      </c>
    </row>
    <row r="1221" spans="1:13" s="16" customFormat="1" ht="12.75">
      <c r="A1221" s="34"/>
      <c r="B1221" s="401">
        <v>1500</v>
      </c>
      <c r="C1221" s="34" t="s">
        <v>46</v>
      </c>
      <c r="D1221" s="34" t="s">
        <v>405</v>
      </c>
      <c r="E1221" s="34" t="s">
        <v>271</v>
      </c>
      <c r="F1221" s="32" t="s">
        <v>621</v>
      </c>
      <c r="G1221" s="32" t="s">
        <v>70</v>
      </c>
      <c r="H1221" s="41">
        <f t="shared" si="66"/>
        <v>-46050</v>
      </c>
      <c r="I1221" s="78">
        <f t="shared" si="67"/>
        <v>3.1578947368421053</v>
      </c>
      <c r="J1221" s="75"/>
      <c r="K1221" s="68" t="s">
        <v>419</v>
      </c>
      <c r="L1221" s="75"/>
      <c r="M1221" s="2">
        <v>475</v>
      </c>
    </row>
    <row r="1222" spans="1:13" s="16" customFormat="1" ht="12.75">
      <c r="A1222" s="34"/>
      <c r="B1222" s="401">
        <v>1500</v>
      </c>
      <c r="C1222" s="34" t="s">
        <v>46</v>
      </c>
      <c r="D1222" s="34" t="s">
        <v>405</v>
      </c>
      <c r="E1222" s="34" t="s">
        <v>271</v>
      </c>
      <c r="F1222" s="32" t="s">
        <v>621</v>
      </c>
      <c r="G1222" s="32" t="s">
        <v>73</v>
      </c>
      <c r="H1222" s="41">
        <f t="shared" si="66"/>
        <v>-47550</v>
      </c>
      <c r="I1222" s="78">
        <f t="shared" si="67"/>
        <v>3.1578947368421053</v>
      </c>
      <c r="J1222" s="75"/>
      <c r="K1222" s="68" t="s">
        <v>419</v>
      </c>
      <c r="L1222" s="75"/>
      <c r="M1222" s="2">
        <v>475</v>
      </c>
    </row>
    <row r="1223" spans="1:13" s="16" customFormat="1" ht="12.75">
      <c r="A1223" s="34"/>
      <c r="B1223" s="401">
        <v>1500</v>
      </c>
      <c r="C1223" s="34" t="s">
        <v>46</v>
      </c>
      <c r="D1223" s="34" t="s">
        <v>405</v>
      </c>
      <c r="E1223" s="34" t="s">
        <v>271</v>
      </c>
      <c r="F1223" s="32" t="s">
        <v>621</v>
      </c>
      <c r="G1223" s="32" t="s">
        <v>76</v>
      </c>
      <c r="H1223" s="41">
        <f t="shared" si="66"/>
        <v>-49050</v>
      </c>
      <c r="I1223" s="78">
        <f t="shared" si="67"/>
        <v>3.1578947368421053</v>
      </c>
      <c r="J1223" s="75"/>
      <c r="K1223" s="68" t="s">
        <v>419</v>
      </c>
      <c r="L1223" s="75"/>
      <c r="M1223" s="2">
        <v>475</v>
      </c>
    </row>
    <row r="1224" spans="1:13" s="16" customFormat="1" ht="12.75">
      <c r="A1224" s="34"/>
      <c r="B1224" s="401">
        <v>1400</v>
      </c>
      <c r="C1224" s="34" t="s">
        <v>46</v>
      </c>
      <c r="D1224" s="34" t="s">
        <v>405</v>
      </c>
      <c r="E1224" s="34" t="s">
        <v>271</v>
      </c>
      <c r="F1224" s="32" t="s">
        <v>621</v>
      </c>
      <c r="G1224" s="32" t="s">
        <v>145</v>
      </c>
      <c r="H1224" s="41">
        <f t="shared" si="66"/>
        <v>-50450</v>
      </c>
      <c r="I1224" s="78">
        <f t="shared" si="67"/>
        <v>2.9473684210526314</v>
      </c>
      <c r="J1224" s="75"/>
      <c r="K1224" s="68" t="s">
        <v>419</v>
      </c>
      <c r="L1224" s="75"/>
      <c r="M1224" s="2">
        <v>475</v>
      </c>
    </row>
    <row r="1225" spans="1:13" s="16" customFormat="1" ht="12.75">
      <c r="A1225" s="34"/>
      <c r="B1225" s="401">
        <v>1000</v>
      </c>
      <c r="C1225" s="34" t="s">
        <v>46</v>
      </c>
      <c r="D1225" s="34" t="s">
        <v>405</v>
      </c>
      <c r="E1225" s="34" t="s">
        <v>271</v>
      </c>
      <c r="F1225" s="32" t="s">
        <v>621</v>
      </c>
      <c r="G1225" s="32" t="s">
        <v>211</v>
      </c>
      <c r="H1225" s="41">
        <f t="shared" si="66"/>
        <v>-51450</v>
      </c>
      <c r="I1225" s="78">
        <f t="shared" si="67"/>
        <v>2.1052631578947367</v>
      </c>
      <c r="J1225" s="75"/>
      <c r="K1225" s="68" t="s">
        <v>419</v>
      </c>
      <c r="L1225" s="75"/>
      <c r="M1225" s="2">
        <v>475</v>
      </c>
    </row>
    <row r="1226" spans="1:13" s="16" customFormat="1" ht="12.75">
      <c r="A1226" s="34"/>
      <c r="B1226" s="401">
        <v>1500</v>
      </c>
      <c r="C1226" s="34" t="s">
        <v>46</v>
      </c>
      <c r="D1226" s="34" t="s">
        <v>405</v>
      </c>
      <c r="E1226" s="34" t="s">
        <v>271</v>
      </c>
      <c r="F1226" s="32" t="s">
        <v>621</v>
      </c>
      <c r="G1226" s="32" t="s">
        <v>213</v>
      </c>
      <c r="H1226" s="41">
        <f t="shared" si="66"/>
        <v>-52950</v>
      </c>
      <c r="I1226" s="78">
        <f t="shared" si="67"/>
        <v>3.1578947368421053</v>
      </c>
      <c r="J1226" s="75"/>
      <c r="K1226" s="68" t="s">
        <v>419</v>
      </c>
      <c r="L1226" s="75"/>
      <c r="M1226" s="2">
        <v>475</v>
      </c>
    </row>
    <row r="1227" spans="1:13" s="16" customFormat="1" ht="12.75">
      <c r="A1227" s="34"/>
      <c r="B1227" s="401">
        <v>1500</v>
      </c>
      <c r="C1227" s="34" t="s">
        <v>46</v>
      </c>
      <c r="D1227" s="34" t="s">
        <v>405</v>
      </c>
      <c r="E1227" s="34" t="s">
        <v>271</v>
      </c>
      <c r="F1227" s="32" t="s">
        <v>621</v>
      </c>
      <c r="G1227" s="32" t="s">
        <v>215</v>
      </c>
      <c r="H1227" s="41">
        <f t="shared" si="66"/>
        <v>-54450</v>
      </c>
      <c r="I1227" s="78">
        <f t="shared" si="67"/>
        <v>3.1578947368421053</v>
      </c>
      <c r="J1227" s="75"/>
      <c r="K1227" s="68" t="s">
        <v>419</v>
      </c>
      <c r="L1227" s="75"/>
      <c r="M1227" s="2">
        <v>475</v>
      </c>
    </row>
    <row r="1228" spans="1:13" s="16" customFormat="1" ht="12.75">
      <c r="A1228" s="34"/>
      <c r="B1228" s="401">
        <v>1500</v>
      </c>
      <c r="C1228" s="34" t="s">
        <v>46</v>
      </c>
      <c r="D1228" s="34" t="s">
        <v>405</v>
      </c>
      <c r="E1228" s="34" t="s">
        <v>271</v>
      </c>
      <c r="F1228" s="32" t="s">
        <v>621</v>
      </c>
      <c r="G1228" s="32" t="s">
        <v>217</v>
      </c>
      <c r="H1228" s="41">
        <f t="shared" si="66"/>
        <v>-55950</v>
      </c>
      <c r="I1228" s="78">
        <f t="shared" si="67"/>
        <v>3.1578947368421053</v>
      </c>
      <c r="J1228" s="75"/>
      <c r="K1228" s="68" t="s">
        <v>419</v>
      </c>
      <c r="L1228" s="75"/>
      <c r="M1228" s="2">
        <v>475</v>
      </c>
    </row>
    <row r="1229" spans="1:13" s="16" customFormat="1" ht="12.75">
      <c r="A1229" s="34"/>
      <c r="B1229" s="401">
        <v>1000</v>
      </c>
      <c r="C1229" s="34" t="s">
        <v>46</v>
      </c>
      <c r="D1229" s="34" t="s">
        <v>405</v>
      </c>
      <c r="E1229" s="34" t="s">
        <v>271</v>
      </c>
      <c r="F1229" s="32" t="s">
        <v>621</v>
      </c>
      <c r="G1229" s="32" t="s">
        <v>79</v>
      </c>
      <c r="H1229" s="41">
        <f t="shared" si="66"/>
        <v>-56950</v>
      </c>
      <c r="I1229" s="78">
        <f t="shared" si="67"/>
        <v>2.1052631578947367</v>
      </c>
      <c r="J1229" s="75"/>
      <c r="K1229" s="68" t="s">
        <v>419</v>
      </c>
      <c r="L1229" s="75"/>
      <c r="M1229" s="2">
        <v>475</v>
      </c>
    </row>
    <row r="1230" spans="1:13" s="16" customFormat="1" ht="12.75">
      <c r="A1230" s="34"/>
      <c r="B1230" s="401">
        <v>1400</v>
      </c>
      <c r="C1230" s="34" t="s">
        <v>46</v>
      </c>
      <c r="D1230" s="34" t="s">
        <v>405</v>
      </c>
      <c r="E1230" s="34" t="s">
        <v>271</v>
      </c>
      <c r="F1230" s="32" t="s">
        <v>621</v>
      </c>
      <c r="G1230" s="32" t="s">
        <v>220</v>
      </c>
      <c r="H1230" s="41">
        <f t="shared" si="66"/>
        <v>-58350</v>
      </c>
      <c r="I1230" s="78">
        <f t="shared" si="67"/>
        <v>2.9473684210526314</v>
      </c>
      <c r="J1230" s="75"/>
      <c r="K1230" s="68" t="s">
        <v>419</v>
      </c>
      <c r="L1230" s="75"/>
      <c r="M1230" s="2">
        <v>475</v>
      </c>
    </row>
    <row r="1231" spans="1:13" s="16" customFormat="1" ht="12.75">
      <c r="A1231" s="34"/>
      <c r="B1231" s="401">
        <v>1000</v>
      </c>
      <c r="C1231" s="34" t="s">
        <v>46</v>
      </c>
      <c r="D1231" s="34" t="s">
        <v>405</v>
      </c>
      <c r="E1231" s="34" t="s">
        <v>271</v>
      </c>
      <c r="F1231" s="32" t="s">
        <v>621</v>
      </c>
      <c r="G1231" s="32" t="s">
        <v>222</v>
      </c>
      <c r="H1231" s="41">
        <f t="shared" si="66"/>
        <v>-59350</v>
      </c>
      <c r="I1231" s="78">
        <f t="shared" si="67"/>
        <v>2.1052631578947367</v>
      </c>
      <c r="J1231" s="75"/>
      <c r="K1231" s="68" t="s">
        <v>419</v>
      </c>
      <c r="L1231" s="75"/>
      <c r="M1231" s="2">
        <v>475</v>
      </c>
    </row>
    <row r="1232" spans="1:13" s="16" customFormat="1" ht="12.75">
      <c r="A1232" s="34"/>
      <c r="B1232" s="401">
        <v>1400</v>
      </c>
      <c r="C1232" s="34" t="s">
        <v>46</v>
      </c>
      <c r="D1232" s="34" t="s">
        <v>405</v>
      </c>
      <c r="E1232" s="34" t="s">
        <v>271</v>
      </c>
      <c r="F1232" s="32" t="s">
        <v>621</v>
      </c>
      <c r="G1232" s="32" t="s">
        <v>224</v>
      </c>
      <c r="H1232" s="41">
        <f t="shared" si="66"/>
        <v>-60750</v>
      </c>
      <c r="I1232" s="78">
        <f t="shared" si="67"/>
        <v>2.9473684210526314</v>
      </c>
      <c r="J1232" s="75"/>
      <c r="K1232" s="68" t="s">
        <v>419</v>
      </c>
      <c r="L1232" s="75"/>
      <c r="M1232" s="2">
        <v>475</v>
      </c>
    </row>
    <row r="1233" spans="1:13" s="16" customFormat="1" ht="12.75">
      <c r="A1233" s="1"/>
      <c r="B1233" s="400">
        <v>1400</v>
      </c>
      <c r="C1233" s="1" t="s">
        <v>46</v>
      </c>
      <c r="D1233" s="13" t="s">
        <v>405</v>
      </c>
      <c r="E1233" s="1" t="s">
        <v>271</v>
      </c>
      <c r="F1233" s="28" t="s">
        <v>591</v>
      </c>
      <c r="G1233" s="28" t="s">
        <v>14</v>
      </c>
      <c r="H1233" s="41">
        <f t="shared" si="66"/>
        <v>-62150</v>
      </c>
      <c r="I1233" s="78">
        <f t="shared" si="67"/>
        <v>2.9473684210526314</v>
      </c>
      <c r="J1233"/>
      <c r="K1233" t="s">
        <v>430</v>
      </c>
      <c r="L1233"/>
      <c r="M1233" s="2">
        <v>475</v>
      </c>
    </row>
    <row r="1234" spans="1:13" s="16" customFormat="1" ht="12.75">
      <c r="A1234" s="1"/>
      <c r="B1234" s="401">
        <v>1200</v>
      </c>
      <c r="C1234" s="1" t="s">
        <v>46</v>
      </c>
      <c r="D1234" s="13" t="s">
        <v>405</v>
      </c>
      <c r="E1234" s="1" t="s">
        <v>271</v>
      </c>
      <c r="F1234" s="28" t="s">
        <v>591</v>
      </c>
      <c r="G1234" s="32" t="s">
        <v>127</v>
      </c>
      <c r="H1234" s="41">
        <f t="shared" si="66"/>
        <v>-63350</v>
      </c>
      <c r="I1234" s="78">
        <f t="shared" si="67"/>
        <v>2.526315789473684</v>
      </c>
      <c r="J1234"/>
      <c r="K1234" t="s">
        <v>430</v>
      </c>
      <c r="L1234"/>
      <c r="M1234" s="2">
        <v>475</v>
      </c>
    </row>
    <row r="1235" spans="1:13" s="16" customFormat="1" ht="12.75">
      <c r="A1235" s="1"/>
      <c r="B1235" s="401">
        <v>1000</v>
      </c>
      <c r="C1235" s="34" t="s">
        <v>46</v>
      </c>
      <c r="D1235" s="13" t="s">
        <v>405</v>
      </c>
      <c r="E1235" s="34" t="s">
        <v>271</v>
      </c>
      <c r="F1235" s="28" t="s">
        <v>591</v>
      </c>
      <c r="G1235" s="32" t="s">
        <v>17</v>
      </c>
      <c r="H1235" s="41">
        <f t="shared" si="66"/>
        <v>-64350</v>
      </c>
      <c r="I1235" s="78">
        <f t="shared" si="67"/>
        <v>2.1052631578947367</v>
      </c>
      <c r="J1235"/>
      <c r="K1235" t="s">
        <v>430</v>
      </c>
      <c r="L1235"/>
      <c r="M1235" s="2">
        <v>475</v>
      </c>
    </row>
    <row r="1236" spans="1:13" s="16" customFormat="1" ht="12.75">
      <c r="A1236" s="1"/>
      <c r="B1236" s="401">
        <v>1200</v>
      </c>
      <c r="C1236" s="34" t="s">
        <v>46</v>
      </c>
      <c r="D1236" s="13" t="s">
        <v>405</v>
      </c>
      <c r="E1236" s="13" t="s">
        <v>271</v>
      </c>
      <c r="F1236" s="28" t="s">
        <v>591</v>
      </c>
      <c r="G1236" s="31" t="s">
        <v>19</v>
      </c>
      <c r="H1236" s="41">
        <f t="shared" si="66"/>
        <v>-65550</v>
      </c>
      <c r="I1236" s="78">
        <f t="shared" si="67"/>
        <v>2.526315789473684</v>
      </c>
      <c r="J1236"/>
      <c r="K1236" t="s">
        <v>430</v>
      </c>
      <c r="L1236"/>
      <c r="M1236" s="2">
        <v>475</v>
      </c>
    </row>
    <row r="1237" spans="1:13" s="16" customFormat="1" ht="12.75">
      <c r="A1237" s="1"/>
      <c r="B1237" s="401">
        <v>800</v>
      </c>
      <c r="C1237" s="13" t="s">
        <v>46</v>
      </c>
      <c r="D1237" s="13" t="s">
        <v>405</v>
      </c>
      <c r="E1237" s="13" t="s">
        <v>271</v>
      </c>
      <c r="F1237" s="28" t="s">
        <v>591</v>
      </c>
      <c r="G1237" s="31" t="s">
        <v>21</v>
      </c>
      <c r="H1237" s="41">
        <f t="shared" si="66"/>
        <v>-66350</v>
      </c>
      <c r="I1237" s="78">
        <f t="shared" si="67"/>
        <v>1.6842105263157894</v>
      </c>
      <c r="J1237"/>
      <c r="K1237" t="s">
        <v>430</v>
      </c>
      <c r="L1237"/>
      <c r="M1237" s="2">
        <v>475</v>
      </c>
    </row>
    <row r="1238" spans="1:13" s="16" customFormat="1" ht="12.75">
      <c r="A1238" s="1"/>
      <c r="B1238" s="400">
        <v>1500</v>
      </c>
      <c r="C1238" s="13" t="s">
        <v>46</v>
      </c>
      <c r="D1238" s="13" t="s">
        <v>405</v>
      </c>
      <c r="E1238" s="1" t="s">
        <v>271</v>
      </c>
      <c r="F1238" s="28" t="s">
        <v>591</v>
      </c>
      <c r="G1238" s="28" t="s">
        <v>24</v>
      </c>
      <c r="H1238" s="41">
        <f t="shared" si="66"/>
        <v>-67850</v>
      </c>
      <c r="I1238" s="78">
        <f t="shared" si="67"/>
        <v>3.1578947368421053</v>
      </c>
      <c r="J1238"/>
      <c r="K1238" t="s">
        <v>430</v>
      </c>
      <c r="L1238"/>
      <c r="M1238" s="2">
        <v>475</v>
      </c>
    </row>
    <row r="1239" spans="1:13" s="16" customFormat="1" ht="12.75">
      <c r="A1239" s="1"/>
      <c r="B1239" s="400">
        <v>1500</v>
      </c>
      <c r="C1239" s="1" t="s">
        <v>46</v>
      </c>
      <c r="D1239" s="13" t="s">
        <v>405</v>
      </c>
      <c r="E1239" s="1" t="s">
        <v>271</v>
      </c>
      <c r="F1239" s="28" t="s">
        <v>591</v>
      </c>
      <c r="G1239" s="28" t="s">
        <v>35</v>
      </c>
      <c r="H1239" s="41">
        <f t="shared" si="66"/>
        <v>-69350</v>
      </c>
      <c r="I1239" s="78">
        <f t="shared" si="67"/>
        <v>3.1578947368421053</v>
      </c>
      <c r="J1239"/>
      <c r="K1239" t="s">
        <v>430</v>
      </c>
      <c r="L1239"/>
      <c r="M1239" s="2">
        <v>475</v>
      </c>
    </row>
    <row r="1240" spans="1:13" s="16" customFormat="1" ht="12.75">
      <c r="A1240" s="1"/>
      <c r="B1240" s="400">
        <v>1500</v>
      </c>
      <c r="C1240" s="67" t="s">
        <v>46</v>
      </c>
      <c r="D1240" s="13" t="s">
        <v>405</v>
      </c>
      <c r="E1240" s="1" t="s">
        <v>271</v>
      </c>
      <c r="F1240" s="28" t="s">
        <v>591</v>
      </c>
      <c r="G1240" s="28" t="s">
        <v>42</v>
      </c>
      <c r="H1240" s="41">
        <f t="shared" si="66"/>
        <v>-70850</v>
      </c>
      <c r="I1240" s="78">
        <f t="shared" si="67"/>
        <v>3.1578947368421053</v>
      </c>
      <c r="J1240"/>
      <c r="K1240" t="s">
        <v>430</v>
      </c>
      <c r="L1240"/>
      <c r="M1240" s="2">
        <v>475</v>
      </c>
    </row>
    <row r="1241" spans="1:13" s="16" customFormat="1" ht="12.75">
      <c r="A1241" s="1"/>
      <c r="B1241" s="400">
        <v>1500</v>
      </c>
      <c r="C1241" s="1" t="s">
        <v>46</v>
      </c>
      <c r="D1241" s="13" t="s">
        <v>405</v>
      </c>
      <c r="E1241" s="1" t="s">
        <v>271</v>
      </c>
      <c r="F1241" s="28" t="s">
        <v>591</v>
      </c>
      <c r="G1241" s="28" t="s">
        <v>58</v>
      </c>
      <c r="H1241" s="41">
        <f t="shared" si="66"/>
        <v>-72350</v>
      </c>
      <c r="I1241" s="78">
        <f t="shared" si="67"/>
        <v>3.1578947368421053</v>
      </c>
      <c r="J1241"/>
      <c r="K1241" t="s">
        <v>430</v>
      </c>
      <c r="L1241"/>
      <c r="M1241" s="2">
        <v>475</v>
      </c>
    </row>
    <row r="1242" spans="1:13" s="16" customFormat="1" ht="12.75">
      <c r="A1242" s="1"/>
      <c r="B1242" s="400">
        <v>1500</v>
      </c>
      <c r="C1242" s="1" t="s">
        <v>46</v>
      </c>
      <c r="D1242" s="13" t="s">
        <v>405</v>
      </c>
      <c r="E1242" s="1" t="s">
        <v>271</v>
      </c>
      <c r="F1242" s="28" t="s">
        <v>591</v>
      </c>
      <c r="G1242" s="28" t="s">
        <v>58</v>
      </c>
      <c r="H1242" s="41">
        <f t="shared" si="66"/>
        <v>-73850</v>
      </c>
      <c r="I1242" s="78">
        <f t="shared" si="67"/>
        <v>3.1578947368421053</v>
      </c>
      <c r="J1242"/>
      <c r="K1242" t="s">
        <v>430</v>
      </c>
      <c r="L1242"/>
      <c r="M1242" s="2">
        <v>475</v>
      </c>
    </row>
    <row r="1243" spans="1:13" s="16" customFormat="1" ht="12.75">
      <c r="A1243" s="1"/>
      <c r="B1243" s="400">
        <v>1200</v>
      </c>
      <c r="C1243" s="1" t="s">
        <v>46</v>
      </c>
      <c r="D1243" s="13" t="s">
        <v>405</v>
      </c>
      <c r="E1243" s="1" t="s">
        <v>271</v>
      </c>
      <c r="F1243" s="28" t="s">
        <v>591</v>
      </c>
      <c r="G1243" s="28" t="s">
        <v>60</v>
      </c>
      <c r="H1243" s="41">
        <f t="shared" si="66"/>
        <v>-75050</v>
      </c>
      <c r="I1243" s="78">
        <f t="shared" si="67"/>
        <v>2.526315789473684</v>
      </c>
      <c r="J1243"/>
      <c r="K1243" t="s">
        <v>430</v>
      </c>
      <c r="L1243"/>
      <c r="M1243" s="2">
        <v>475</v>
      </c>
    </row>
    <row r="1244" spans="1:13" s="16" customFormat="1" ht="12.75">
      <c r="A1244" s="1"/>
      <c r="B1244" s="400">
        <v>1400</v>
      </c>
      <c r="C1244" s="1" t="s">
        <v>46</v>
      </c>
      <c r="D1244" s="13" t="s">
        <v>405</v>
      </c>
      <c r="E1244" s="1" t="s">
        <v>271</v>
      </c>
      <c r="F1244" s="28" t="s">
        <v>591</v>
      </c>
      <c r="G1244" s="28" t="s">
        <v>62</v>
      </c>
      <c r="H1244" s="41">
        <f t="shared" si="66"/>
        <v>-76450</v>
      </c>
      <c r="I1244" s="78">
        <f t="shared" si="67"/>
        <v>2.9473684210526314</v>
      </c>
      <c r="J1244"/>
      <c r="K1244" t="s">
        <v>430</v>
      </c>
      <c r="L1244"/>
      <c r="M1244" s="2">
        <v>475</v>
      </c>
    </row>
    <row r="1245" spans="1:13" s="16" customFormat="1" ht="12.75">
      <c r="A1245" s="1"/>
      <c r="B1245" s="400">
        <v>1500</v>
      </c>
      <c r="C1245" s="1" t="s">
        <v>46</v>
      </c>
      <c r="D1245" s="13" t="s">
        <v>405</v>
      </c>
      <c r="E1245" s="1" t="s">
        <v>271</v>
      </c>
      <c r="F1245" s="28" t="s">
        <v>591</v>
      </c>
      <c r="G1245" s="28" t="s">
        <v>68</v>
      </c>
      <c r="H1245" s="41">
        <f t="shared" si="66"/>
        <v>-77950</v>
      </c>
      <c r="I1245" s="78">
        <f t="shared" si="67"/>
        <v>3.1578947368421053</v>
      </c>
      <c r="J1245"/>
      <c r="K1245" t="s">
        <v>430</v>
      </c>
      <c r="L1245"/>
      <c r="M1245" s="2">
        <v>475</v>
      </c>
    </row>
    <row r="1246" spans="1:13" s="16" customFormat="1" ht="12.75">
      <c r="A1246" s="1"/>
      <c r="B1246" s="400">
        <v>1500</v>
      </c>
      <c r="C1246" s="1" t="s">
        <v>46</v>
      </c>
      <c r="D1246" s="13" t="s">
        <v>405</v>
      </c>
      <c r="E1246" s="1" t="s">
        <v>271</v>
      </c>
      <c r="F1246" s="28" t="s">
        <v>591</v>
      </c>
      <c r="G1246" s="28" t="s">
        <v>70</v>
      </c>
      <c r="H1246" s="41">
        <f t="shared" si="66"/>
        <v>-79450</v>
      </c>
      <c r="I1246" s="78">
        <f t="shared" si="67"/>
        <v>3.1578947368421053</v>
      </c>
      <c r="J1246"/>
      <c r="K1246" t="s">
        <v>430</v>
      </c>
      <c r="L1246"/>
      <c r="M1246" s="2">
        <v>475</v>
      </c>
    </row>
    <row r="1247" spans="1:13" s="16" customFormat="1" ht="12.75">
      <c r="A1247" s="1"/>
      <c r="B1247" s="400">
        <v>1400</v>
      </c>
      <c r="C1247" s="1" t="s">
        <v>46</v>
      </c>
      <c r="D1247" s="13" t="s">
        <v>405</v>
      </c>
      <c r="E1247" s="1" t="s">
        <v>271</v>
      </c>
      <c r="F1247" s="28" t="s">
        <v>591</v>
      </c>
      <c r="G1247" s="28" t="s">
        <v>73</v>
      </c>
      <c r="H1247" s="41">
        <f t="shared" si="66"/>
        <v>-80850</v>
      </c>
      <c r="I1247" s="78">
        <f t="shared" si="67"/>
        <v>2.9473684210526314</v>
      </c>
      <c r="J1247"/>
      <c r="K1247" t="s">
        <v>430</v>
      </c>
      <c r="L1247"/>
      <c r="M1247" s="2">
        <v>475</v>
      </c>
    </row>
    <row r="1248" spans="1:13" s="16" customFormat="1" ht="12.75">
      <c r="A1248" s="1"/>
      <c r="B1248" s="400">
        <v>1200</v>
      </c>
      <c r="C1248" s="1" t="s">
        <v>46</v>
      </c>
      <c r="D1248" s="13" t="s">
        <v>405</v>
      </c>
      <c r="E1248" s="1" t="s">
        <v>271</v>
      </c>
      <c r="F1248" s="28" t="s">
        <v>591</v>
      </c>
      <c r="G1248" s="28" t="s">
        <v>76</v>
      </c>
      <c r="H1248" s="41">
        <f t="shared" si="66"/>
        <v>-82050</v>
      </c>
      <c r="I1248" s="78">
        <f t="shared" si="67"/>
        <v>2.526315789473684</v>
      </c>
      <c r="J1248"/>
      <c r="K1248" t="s">
        <v>430</v>
      </c>
      <c r="L1248"/>
      <c r="M1248" s="2">
        <v>475</v>
      </c>
    </row>
    <row r="1249" spans="1:13" s="16" customFormat="1" ht="12.75">
      <c r="A1249" s="1"/>
      <c r="B1249" s="400">
        <v>1200</v>
      </c>
      <c r="C1249" s="1" t="s">
        <v>46</v>
      </c>
      <c r="D1249" s="13" t="s">
        <v>405</v>
      </c>
      <c r="E1249" s="1" t="s">
        <v>271</v>
      </c>
      <c r="F1249" s="28" t="s">
        <v>591</v>
      </c>
      <c r="G1249" s="28" t="s">
        <v>145</v>
      </c>
      <c r="H1249" s="41">
        <f aca="true" t="shared" si="68" ref="H1249:H1306">H1248-B1249</f>
        <v>-83250</v>
      </c>
      <c r="I1249" s="78">
        <f aca="true" t="shared" si="69" ref="I1249:I1306">+B1249/M1249</f>
        <v>2.526315789473684</v>
      </c>
      <c r="J1249"/>
      <c r="K1249" t="s">
        <v>430</v>
      </c>
      <c r="L1249"/>
      <c r="M1249" s="2">
        <v>475</v>
      </c>
    </row>
    <row r="1250" spans="1:13" s="16" customFormat="1" ht="12.75">
      <c r="A1250" s="1"/>
      <c r="B1250" s="400">
        <v>1000</v>
      </c>
      <c r="C1250" s="1" t="s">
        <v>46</v>
      </c>
      <c r="D1250" s="13" t="s">
        <v>405</v>
      </c>
      <c r="E1250" s="1" t="s">
        <v>271</v>
      </c>
      <c r="F1250" s="28" t="s">
        <v>591</v>
      </c>
      <c r="G1250" s="28" t="s">
        <v>211</v>
      </c>
      <c r="H1250" s="41">
        <f t="shared" si="68"/>
        <v>-84250</v>
      </c>
      <c r="I1250" s="78">
        <f t="shared" si="69"/>
        <v>2.1052631578947367</v>
      </c>
      <c r="J1250"/>
      <c r="K1250" t="s">
        <v>430</v>
      </c>
      <c r="L1250"/>
      <c r="M1250" s="2">
        <v>475</v>
      </c>
    </row>
    <row r="1251" spans="1:13" s="16" customFormat="1" ht="12.75">
      <c r="A1251" s="1"/>
      <c r="B1251" s="400">
        <v>1300</v>
      </c>
      <c r="C1251" s="1" t="s">
        <v>46</v>
      </c>
      <c r="D1251" s="13" t="s">
        <v>405</v>
      </c>
      <c r="E1251" s="1" t="s">
        <v>271</v>
      </c>
      <c r="F1251" s="28" t="s">
        <v>591</v>
      </c>
      <c r="G1251" s="28" t="s">
        <v>213</v>
      </c>
      <c r="H1251" s="41">
        <f t="shared" si="68"/>
        <v>-85550</v>
      </c>
      <c r="I1251" s="78">
        <f t="shared" si="69"/>
        <v>2.736842105263158</v>
      </c>
      <c r="J1251"/>
      <c r="K1251" t="s">
        <v>430</v>
      </c>
      <c r="L1251"/>
      <c r="M1251" s="2">
        <v>475</v>
      </c>
    </row>
    <row r="1252" spans="1:13" s="16" customFormat="1" ht="12.75">
      <c r="A1252" s="1"/>
      <c r="B1252" s="400">
        <v>1100</v>
      </c>
      <c r="C1252" s="1" t="s">
        <v>46</v>
      </c>
      <c r="D1252" s="13" t="s">
        <v>405</v>
      </c>
      <c r="E1252" s="1" t="s">
        <v>271</v>
      </c>
      <c r="F1252" s="28" t="s">
        <v>591</v>
      </c>
      <c r="G1252" s="28" t="s">
        <v>215</v>
      </c>
      <c r="H1252" s="41">
        <f t="shared" si="68"/>
        <v>-86650</v>
      </c>
      <c r="I1252" s="78">
        <f t="shared" si="69"/>
        <v>2.3157894736842106</v>
      </c>
      <c r="J1252"/>
      <c r="K1252" t="s">
        <v>430</v>
      </c>
      <c r="L1252"/>
      <c r="M1252" s="2">
        <v>475</v>
      </c>
    </row>
    <row r="1253" spans="1:13" s="16" customFormat="1" ht="12.75">
      <c r="A1253" s="1"/>
      <c r="B1253" s="400">
        <v>1400</v>
      </c>
      <c r="C1253" s="1" t="s">
        <v>46</v>
      </c>
      <c r="D1253" s="13" t="s">
        <v>405</v>
      </c>
      <c r="E1253" s="1" t="s">
        <v>271</v>
      </c>
      <c r="F1253" s="28" t="s">
        <v>591</v>
      </c>
      <c r="G1253" s="28" t="s">
        <v>217</v>
      </c>
      <c r="H1253" s="41">
        <f t="shared" si="68"/>
        <v>-88050</v>
      </c>
      <c r="I1253" s="78">
        <f t="shared" si="69"/>
        <v>2.9473684210526314</v>
      </c>
      <c r="J1253"/>
      <c r="K1253" t="s">
        <v>430</v>
      </c>
      <c r="L1253"/>
      <c r="M1253" s="2">
        <v>475</v>
      </c>
    </row>
    <row r="1254" spans="1:13" s="16" customFormat="1" ht="12.75">
      <c r="A1254" s="1"/>
      <c r="B1254" s="400">
        <v>800</v>
      </c>
      <c r="C1254" s="1" t="s">
        <v>46</v>
      </c>
      <c r="D1254" s="13" t="s">
        <v>405</v>
      </c>
      <c r="E1254" s="1" t="s">
        <v>271</v>
      </c>
      <c r="F1254" s="28" t="s">
        <v>591</v>
      </c>
      <c r="G1254" s="28" t="s">
        <v>79</v>
      </c>
      <c r="H1254" s="41">
        <f t="shared" si="68"/>
        <v>-88850</v>
      </c>
      <c r="I1254" s="78">
        <f t="shared" si="69"/>
        <v>1.6842105263157894</v>
      </c>
      <c r="J1254"/>
      <c r="K1254" t="s">
        <v>430</v>
      </c>
      <c r="L1254"/>
      <c r="M1254" s="2">
        <v>475</v>
      </c>
    </row>
    <row r="1255" spans="1:13" s="16" customFormat="1" ht="12.75">
      <c r="A1255" s="1"/>
      <c r="B1255" s="400">
        <v>1500</v>
      </c>
      <c r="C1255" s="1" t="s">
        <v>46</v>
      </c>
      <c r="D1255" s="13" t="s">
        <v>405</v>
      </c>
      <c r="E1255" s="1" t="s">
        <v>271</v>
      </c>
      <c r="F1255" s="28" t="s">
        <v>591</v>
      </c>
      <c r="G1255" s="28" t="s">
        <v>220</v>
      </c>
      <c r="H1255" s="41">
        <f t="shared" si="68"/>
        <v>-90350</v>
      </c>
      <c r="I1255" s="78">
        <f t="shared" si="69"/>
        <v>3.1578947368421053</v>
      </c>
      <c r="J1255"/>
      <c r="K1255" t="s">
        <v>430</v>
      </c>
      <c r="L1255"/>
      <c r="M1255" s="2">
        <v>475</v>
      </c>
    </row>
    <row r="1256" spans="1:13" s="16" customFormat="1" ht="12.75">
      <c r="A1256" s="1"/>
      <c r="B1256" s="400">
        <v>1500</v>
      </c>
      <c r="C1256" s="1" t="s">
        <v>46</v>
      </c>
      <c r="D1256" s="13" t="s">
        <v>405</v>
      </c>
      <c r="E1256" s="1" t="s">
        <v>271</v>
      </c>
      <c r="F1256" s="28" t="s">
        <v>591</v>
      </c>
      <c r="G1256" s="28" t="s">
        <v>222</v>
      </c>
      <c r="H1256" s="41">
        <f t="shared" si="68"/>
        <v>-91850</v>
      </c>
      <c r="I1256" s="78">
        <f t="shared" si="69"/>
        <v>3.1578947368421053</v>
      </c>
      <c r="J1256"/>
      <c r="K1256" t="s">
        <v>430</v>
      </c>
      <c r="L1256"/>
      <c r="M1256" s="2">
        <v>475</v>
      </c>
    </row>
    <row r="1257" spans="1:13" s="16" customFormat="1" ht="12.75">
      <c r="A1257" s="1"/>
      <c r="B1257" s="400">
        <v>1500</v>
      </c>
      <c r="C1257" s="1" t="s">
        <v>46</v>
      </c>
      <c r="D1257" s="13" t="s">
        <v>405</v>
      </c>
      <c r="E1257" s="1" t="s">
        <v>271</v>
      </c>
      <c r="F1257" s="28" t="s">
        <v>591</v>
      </c>
      <c r="G1257" s="28" t="s">
        <v>224</v>
      </c>
      <c r="H1257" s="41">
        <f t="shared" si="68"/>
        <v>-93350</v>
      </c>
      <c r="I1257" s="78">
        <f t="shared" si="69"/>
        <v>3.1578947368421053</v>
      </c>
      <c r="J1257"/>
      <c r="K1257" t="s">
        <v>430</v>
      </c>
      <c r="L1257"/>
      <c r="M1257" s="2">
        <v>475</v>
      </c>
    </row>
    <row r="1258" spans="1:13" s="16" customFormat="1" ht="12.75">
      <c r="A1258" s="1"/>
      <c r="B1258" s="401">
        <v>800</v>
      </c>
      <c r="C1258" s="1" t="s">
        <v>46</v>
      </c>
      <c r="D1258" s="13" t="s">
        <v>405</v>
      </c>
      <c r="E1258" s="1" t="s">
        <v>271</v>
      </c>
      <c r="F1258" s="28" t="s">
        <v>608</v>
      </c>
      <c r="G1258" s="32" t="s">
        <v>14</v>
      </c>
      <c r="H1258" s="41">
        <f t="shared" si="68"/>
        <v>-94150</v>
      </c>
      <c r="I1258" s="78">
        <f t="shared" si="69"/>
        <v>1.6842105263157894</v>
      </c>
      <c r="J1258"/>
      <c r="K1258" t="s">
        <v>444</v>
      </c>
      <c r="L1258"/>
      <c r="M1258" s="2">
        <v>475</v>
      </c>
    </row>
    <row r="1259" spans="1:13" s="16" customFormat="1" ht="12.75">
      <c r="A1259" s="1"/>
      <c r="B1259" s="401">
        <v>1000</v>
      </c>
      <c r="C1259" s="34" t="s">
        <v>46</v>
      </c>
      <c r="D1259" s="13" t="s">
        <v>405</v>
      </c>
      <c r="E1259" s="34" t="s">
        <v>271</v>
      </c>
      <c r="F1259" s="28" t="s">
        <v>608</v>
      </c>
      <c r="G1259" s="32" t="s">
        <v>127</v>
      </c>
      <c r="H1259" s="41">
        <f t="shared" si="68"/>
        <v>-95150</v>
      </c>
      <c r="I1259" s="78">
        <f t="shared" si="69"/>
        <v>2.1052631578947367</v>
      </c>
      <c r="J1259"/>
      <c r="K1259" t="s">
        <v>444</v>
      </c>
      <c r="L1259"/>
      <c r="M1259" s="2">
        <v>475</v>
      </c>
    </row>
    <row r="1260" spans="1:13" s="16" customFormat="1" ht="12.75">
      <c r="A1260" s="1"/>
      <c r="B1260" s="401">
        <v>1300</v>
      </c>
      <c r="C1260" s="13" t="s">
        <v>46</v>
      </c>
      <c r="D1260" s="13" t="s">
        <v>405</v>
      </c>
      <c r="E1260" s="13" t="s">
        <v>271</v>
      </c>
      <c r="F1260" s="28" t="s">
        <v>608</v>
      </c>
      <c r="G1260" s="31" t="s">
        <v>17</v>
      </c>
      <c r="H1260" s="41">
        <f t="shared" si="68"/>
        <v>-96450</v>
      </c>
      <c r="I1260" s="78">
        <f t="shared" si="69"/>
        <v>2.736842105263158</v>
      </c>
      <c r="J1260"/>
      <c r="K1260" t="s">
        <v>444</v>
      </c>
      <c r="L1260"/>
      <c r="M1260" s="2">
        <v>475</v>
      </c>
    </row>
    <row r="1261" spans="1:13" s="16" customFormat="1" ht="12.75">
      <c r="A1261" s="1"/>
      <c r="B1261" s="401">
        <v>1200</v>
      </c>
      <c r="C1261" s="13" t="s">
        <v>46</v>
      </c>
      <c r="D1261" s="13" t="s">
        <v>405</v>
      </c>
      <c r="E1261" s="13" t="s">
        <v>271</v>
      </c>
      <c r="F1261" s="28" t="s">
        <v>608</v>
      </c>
      <c r="G1261" s="31" t="s">
        <v>19</v>
      </c>
      <c r="H1261" s="41">
        <f t="shared" si="68"/>
        <v>-97650</v>
      </c>
      <c r="I1261" s="78">
        <f t="shared" si="69"/>
        <v>2.526315789473684</v>
      </c>
      <c r="J1261"/>
      <c r="K1261" t="s">
        <v>444</v>
      </c>
      <c r="L1261"/>
      <c r="M1261" s="2">
        <v>475</v>
      </c>
    </row>
    <row r="1262" spans="1:13" s="16" customFormat="1" ht="12.75">
      <c r="A1262" s="13"/>
      <c r="B1262" s="401">
        <v>600</v>
      </c>
      <c r="C1262" s="13" t="s">
        <v>46</v>
      </c>
      <c r="D1262" s="13" t="s">
        <v>405</v>
      </c>
      <c r="E1262" s="13" t="s">
        <v>271</v>
      </c>
      <c r="F1262" s="28" t="s">
        <v>608</v>
      </c>
      <c r="G1262" s="31" t="s">
        <v>21</v>
      </c>
      <c r="H1262" s="41">
        <f t="shared" si="68"/>
        <v>-98250</v>
      </c>
      <c r="I1262" s="78">
        <f t="shared" si="69"/>
        <v>1.263157894736842</v>
      </c>
      <c r="K1262" t="s">
        <v>444</v>
      </c>
      <c r="M1262" s="2">
        <v>475</v>
      </c>
    </row>
    <row r="1263" spans="1:13" s="16" customFormat="1" ht="12.75">
      <c r="A1263" s="1"/>
      <c r="B1263" s="408">
        <v>1500</v>
      </c>
      <c r="C1263" s="38" t="s">
        <v>46</v>
      </c>
      <c r="D1263" s="13" t="s">
        <v>405</v>
      </c>
      <c r="E1263" s="38" t="s">
        <v>271</v>
      </c>
      <c r="F1263" s="28" t="s">
        <v>608</v>
      </c>
      <c r="G1263" s="28" t="s">
        <v>24</v>
      </c>
      <c r="H1263" s="41">
        <f t="shared" si="68"/>
        <v>-99750</v>
      </c>
      <c r="I1263" s="78">
        <f t="shared" si="69"/>
        <v>3.1578947368421053</v>
      </c>
      <c r="J1263" s="37"/>
      <c r="K1263" t="s">
        <v>444</v>
      </c>
      <c r="L1263" s="37"/>
      <c r="M1263" s="2">
        <v>475</v>
      </c>
    </row>
    <row r="1264" spans="1:13" s="16" customFormat="1" ht="12.75">
      <c r="A1264" s="1"/>
      <c r="B1264" s="400">
        <v>1500</v>
      </c>
      <c r="C1264" s="1" t="s">
        <v>46</v>
      </c>
      <c r="D1264" s="13" t="s">
        <v>405</v>
      </c>
      <c r="E1264" s="1" t="s">
        <v>271</v>
      </c>
      <c r="F1264" s="28" t="s">
        <v>608</v>
      </c>
      <c r="G1264" s="28" t="s">
        <v>35</v>
      </c>
      <c r="H1264" s="41">
        <f t="shared" si="68"/>
        <v>-101250</v>
      </c>
      <c r="I1264" s="78">
        <f t="shared" si="69"/>
        <v>3.1578947368421053</v>
      </c>
      <c r="J1264"/>
      <c r="K1264" t="s">
        <v>444</v>
      </c>
      <c r="L1264"/>
      <c r="M1264" s="2">
        <v>475</v>
      </c>
    </row>
    <row r="1265" spans="1:13" s="16" customFormat="1" ht="12.75">
      <c r="A1265" s="1"/>
      <c r="B1265" s="400">
        <v>1500</v>
      </c>
      <c r="C1265" s="1" t="s">
        <v>46</v>
      </c>
      <c r="D1265" s="13" t="s">
        <v>405</v>
      </c>
      <c r="E1265" s="1" t="s">
        <v>271</v>
      </c>
      <c r="F1265" s="28" t="s">
        <v>608</v>
      </c>
      <c r="G1265" s="28" t="s">
        <v>42</v>
      </c>
      <c r="H1265" s="41">
        <f t="shared" si="68"/>
        <v>-102750</v>
      </c>
      <c r="I1265" s="78">
        <f t="shared" si="69"/>
        <v>3.1578947368421053</v>
      </c>
      <c r="J1265"/>
      <c r="K1265" t="s">
        <v>444</v>
      </c>
      <c r="L1265"/>
      <c r="M1265" s="2">
        <v>475</v>
      </c>
    </row>
    <row r="1266" spans="1:13" s="16" customFormat="1" ht="12.75">
      <c r="A1266" s="1"/>
      <c r="B1266" s="400">
        <v>800</v>
      </c>
      <c r="C1266" s="1" t="s">
        <v>46</v>
      </c>
      <c r="D1266" s="13" t="s">
        <v>405</v>
      </c>
      <c r="E1266" s="1" t="s">
        <v>271</v>
      </c>
      <c r="F1266" s="28" t="s">
        <v>608</v>
      </c>
      <c r="G1266" s="28" t="s">
        <v>58</v>
      </c>
      <c r="H1266" s="41">
        <f t="shared" si="68"/>
        <v>-103550</v>
      </c>
      <c r="I1266" s="78">
        <f t="shared" si="69"/>
        <v>1.6842105263157894</v>
      </c>
      <c r="J1266"/>
      <c r="K1266" t="s">
        <v>444</v>
      </c>
      <c r="L1266"/>
      <c r="M1266" s="2">
        <v>475</v>
      </c>
    </row>
    <row r="1267" spans="1:13" s="16" customFormat="1" ht="12.75">
      <c r="A1267" s="1"/>
      <c r="B1267" s="400">
        <v>1500</v>
      </c>
      <c r="C1267" s="1" t="s">
        <v>46</v>
      </c>
      <c r="D1267" s="13" t="s">
        <v>405</v>
      </c>
      <c r="E1267" s="1" t="s">
        <v>271</v>
      </c>
      <c r="F1267" s="28" t="s">
        <v>608</v>
      </c>
      <c r="G1267" s="28" t="s">
        <v>60</v>
      </c>
      <c r="H1267" s="41">
        <f t="shared" si="68"/>
        <v>-105050</v>
      </c>
      <c r="I1267" s="78">
        <f t="shared" si="69"/>
        <v>3.1578947368421053</v>
      </c>
      <c r="J1267"/>
      <c r="K1267" t="s">
        <v>444</v>
      </c>
      <c r="L1267"/>
      <c r="M1267" s="2">
        <v>475</v>
      </c>
    </row>
    <row r="1268" spans="1:13" s="16" customFormat="1" ht="12.75">
      <c r="A1268" s="1"/>
      <c r="B1268" s="400">
        <v>800</v>
      </c>
      <c r="C1268" s="1" t="s">
        <v>46</v>
      </c>
      <c r="D1268" s="13" t="s">
        <v>405</v>
      </c>
      <c r="E1268" s="1" t="s">
        <v>271</v>
      </c>
      <c r="F1268" s="28" t="s">
        <v>608</v>
      </c>
      <c r="G1268" s="28" t="s">
        <v>62</v>
      </c>
      <c r="H1268" s="41">
        <f t="shared" si="68"/>
        <v>-105850</v>
      </c>
      <c r="I1268" s="78">
        <f t="shared" si="69"/>
        <v>1.6842105263157894</v>
      </c>
      <c r="J1268"/>
      <c r="K1268" t="s">
        <v>444</v>
      </c>
      <c r="L1268"/>
      <c r="M1268" s="2">
        <v>475</v>
      </c>
    </row>
    <row r="1269" spans="1:13" s="16" customFormat="1" ht="12.75">
      <c r="A1269" s="1"/>
      <c r="B1269" s="400">
        <v>1500</v>
      </c>
      <c r="C1269" s="1" t="s">
        <v>46</v>
      </c>
      <c r="D1269" s="13" t="s">
        <v>405</v>
      </c>
      <c r="E1269" s="1" t="s">
        <v>271</v>
      </c>
      <c r="F1269" s="28" t="s">
        <v>608</v>
      </c>
      <c r="G1269" s="28" t="s">
        <v>68</v>
      </c>
      <c r="H1269" s="41">
        <f t="shared" si="68"/>
        <v>-107350</v>
      </c>
      <c r="I1269" s="78">
        <f t="shared" si="69"/>
        <v>3.1578947368421053</v>
      </c>
      <c r="J1269"/>
      <c r="K1269" t="s">
        <v>444</v>
      </c>
      <c r="L1269"/>
      <c r="M1269" s="2">
        <v>475</v>
      </c>
    </row>
    <row r="1270" spans="1:13" s="16" customFormat="1" ht="12.75">
      <c r="A1270" s="1"/>
      <c r="B1270" s="400">
        <v>2500</v>
      </c>
      <c r="C1270" s="1" t="s">
        <v>46</v>
      </c>
      <c r="D1270" s="13" t="s">
        <v>405</v>
      </c>
      <c r="E1270" s="1" t="s">
        <v>271</v>
      </c>
      <c r="F1270" s="28" t="s">
        <v>608</v>
      </c>
      <c r="G1270" s="28" t="s">
        <v>70</v>
      </c>
      <c r="H1270" s="41">
        <f t="shared" si="68"/>
        <v>-109850</v>
      </c>
      <c r="I1270" s="78">
        <f t="shared" si="69"/>
        <v>5.2631578947368425</v>
      </c>
      <c r="J1270"/>
      <c r="K1270" t="s">
        <v>444</v>
      </c>
      <c r="L1270"/>
      <c r="M1270" s="2">
        <v>475</v>
      </c>
    </row>
    <row r="1271" spans="1:13" s="16" customFormat="1" ht="12.75">
      <c r="A1271" s="1"/>
      <c r="B1271" s="400">
        <v>1500</v>
      </c>
      <c r="C1271" s="1" t="s">
        <v>46</v>
      </c>
      <c r="D1271" s="13" t="s">
        <v>405</v>
      </c>
      <c r="E1271" s="1" t="s">
        <v>271</v>
      </c>
      <c r="F1271" s="28" t="s">
        <v>608</v>
      </c>
      <c r="G1271" s="28" t="s">
        <v>70</v>
      </c>
      <c r="H1271" s="41">
        <f t="shared" si="68"/>
        <v>-111350</v>
      </c>
      <c r="I1271" s="78">
        <f t="shared" si="69"/>
        <v>3.1578947368421053</v>
      </c>
      <c r="J1271"/>
      <c r="K1271" t="s">
        <v>444</v>
      </c>
      <c r="L1271"/>
      <c r="M1271" s="2">
        <v>475</v>
      </c>
    </row>
    <row r="1272" spans="1:13" s="16" customFormat="1" ht="12.75">
      <c r="A1272" s="1"/>
      <c r="B1272" s="400">
        <v>1200</v>
      </c>
      <c r="C1272" s="1" t="s">
        <v>46</v>
      </c>
      <c r="D1272" s="13" t="s">
        <v>405</v>
      </c>
      <c r="E1272" s="1" t="s">
        <v>271</v>
      </c>
      <c r="F1272" s="28" t="s">
        <v>608</v>
      </c>
      <c r="G1272" s="28" t="s">
        <v>73</v>
      </c>
      <c r="H1272" s="41">
        <f t="shared" si="68"/>
        <v>-112550</v>
      </c>
      <c r="I1272" s="78">
        <f t="shared" si="69"/>
        <v>2.526315789473684</v>
      </c>
      <c r="J1272"/>
      <c r="K1272" t="s">
        <v>444</v>
      </c>
      <c r="L1272"/>
      <c r="M1272" s="2">
        <v>475</v>
      </c>
    </row>
    <row r="1273" spans="1:13" s="16" customFormat="1" ht="12.75">
      <c r="A1273" s="1"/>
      <c r="B1273" s="400">
        <v>800</v>
      </c>
      <c r="C1273" s="1" t="s">
        <v>46</v>
      </c>
      <c r="D1273" s="13" t="s">
        <v>405</v>
      </c>
      <c r="E1273" s="1" t="s">
        <v>271</v>
      </c>
      <c r="F1273" s="28" t="s">
        <v>608</v>
      </c>
      <c r="G1273" s="28" t="s">
        <v>76</v>
      </c>
      <c r="H1273" s="41">
        <f t="shared" si="68"/>
        <v>-113350</v>
      </c>
      <c r="I1273" s="78">
        <f t="shared" si="69"/>
        <v>1.6842105263157894</v>
      </c>
      <c r="J1273"/>
      <c r="K1273" t="s">
        <v>444</v>
      </c>
      <c r="L1273"/>
      <c r="M1273" s="2">
        <v>475</v>
      </c>
    </row>
    <row r="1274" spans="1:13" s="16" customFormat="1" ht="12.75">
      <c r="A1274" s="1"/>
      <c r="B1274" s="401">
        <v>10000</v>
      </c>
      <c r="C1274" s="1" t="s">
        <v>46</v>
      </c>
      <c r="D1274" s="13" t="s">
        <v>405</v>
      </c>
      <c r="E1274" s="1" t="s">
        <v>271</v>
      </c>
      <c r="F1274" s="28" t="s">
        <v>608</v>
      </c>
      <c r="G1274" s="28" t="s">
        <v>76</v>
      </c>
      <c r="H1274" s="41">
        <f t="shared" si="68"/>
        <v>-123350</v>
      </c>
      <c r="I1274" s="78">
        <f t="shared" si="69"/>
        <v>21.05263157894737</v>
      </c>
      <c r="J1274"/>
      <c r="K1274" t="s">
        <v>444</v>
      </c>
      <c r="L1274"/>
      <c r="M1274" s="2">
        <v>475</v>
      </c>
    </row>
    <row r="1275" spans="1:13" s="16" customFormat="1" ht="12.75">
      <c r="A1275" s="1"/>
      <c r="B1275" s="400">
        <v>1300</v>
      </c>
      <c r="C1275" s="1" t="s">
        <v>46</v>
      </c>
      <c r="D1275" s="13" t="s">
        <v>405</v>
      </c>
      <c r="E1275" s="1" t="s">
        <v>271</v>
      </c>
      <c r="F1275" s="28" t="s">
        <v>608</v>
      </c>
      <c r="G1275" s="28" t="s">
        <v>145</v>
      </c>
      <c r="H1275" s="41">
        <f t="shared" si="68"/>
        <v>-124650</v>
      </c>
      <c r="I1275" s="78">
        <f t="shared" si="69"/>
        <v>2.736842105263158</v>
      </c>
      <c r="J1275"/>
      <c r="K1275" t="s">
        <v>444</v>
      </c>
      <c r="L1275"/>
      <c r="M1275" s="2">
        <v>475</v>
      </c>
    </row>
    <row r="1276" spans="1:13" s="16" customFormat="1" ht="12.75">
      <c r="A1276" s="1"/>
      <c r="B1276" s="400">
        <v>900</v>
      </c>
      <c r="C1276" s="1" t="s">
        <v>46</v>
      </c>
      <c r="D1276" s="13" t="s">
        <v>405</v>
      </c>
      <c r="E1276" s="1" t="s">
        <v>271</v>
      </c>
      <c r="F1276" s="28" t="s">
        <v>608</v>
      </c>
      <c r="G1276" s="28" t="s">
        <v>211</v>
      </c>
      <c r="H1276" s="41">
        <f t="shared" si="68"/>
        <v>-125550</v>
      </c>
      <c r="I1276" s="78">
        <f t="shared" si="69"/>
        <v>1.894736842105263</v>
      </c>
      <c r="J1276"/>
      <c r="K1276" t="s">
        <v>444</v>
      </c>
      <c r="L1276"/>
      <c r="M1276" s="2">
        <v>475</v>
      </c>
    </row>
    <row r="1277" spans="1:13" s="16" customFormat="1" ht="12.75">
      <c r="A1277" s="1"/>
      <c r="B1277" s="400">
        <v>1000</v>
      </c>
      <c r="C1277" s="1" t="s">
        <v>46</v>
      </c>
      <c r="D1277" s="13" t="s">
        <v>405</v>
      </c>
      <c r="E1277" s="1" t="s">
        <v>271</v>
      </c>
      <c r="F1277" s="28" t="s">
        <v>608</v>
      </c>
      <c r="G1277" s="28" t="s">
        <v>213</v>
      </c>
      <c r="H1277" s="41">
        <f t="shared" si="68"/>
        <v>-126550</v>
      </c>
      <c r="I1277" s="78">
        <f t="shared" si="69"/>
        <v>2.1052631578947367</v>
      </c>
      <c r="J1277"/>
      <c r="K1277" t="s">
        <v>444</v>
      </c>
      <c r="L1277"/>
      <c r="M1277" s="2">
        <v>475</v>
      </c>
    </row>
    <row r="1278" spans="1:13" s="16" customFormat="1" ht="12.75">
      <c r="A1278" s="1"/>
      <c r="B1278" s="400">
        <v>1500</v>
      </c>
      <c r="C1278" s="1" t="s">
        <v>46</v>
      </c>
      <c r="D1278" s="13" t="s">
        <v>405</v>
      </c>
      <c r="E1278" s="1" t="s">
        <v>271</v>
      </c>
      <c r="F1278" s="28" t="s">
        <v>608</v>
      </c>
      <c r="G1278" s="28" t="s">
        <v>215</v>
      </c>
      <c r="H1278" s="41">
        <f t="shared" si="68"/>
        <v>-128050</v>
      </c>
      <c r="I1278" s="78">
        <f t="shared" si="69"/>
        <v>3.1578947368421053</v>
      </c>
      <c r="J1278"/>
      <c r="K1278" t="s">
        <v>444</v>
      </c>
      <c r="L1278"/>
      <c r="M1278" s="2">
        <v>475</v>
      </c>
    </row>
    <row r="1279" spans="1:13" s="16" customFormat="1" ht="12.75">
      <c r="A1279" s="1"/>
      <c r="B1279" s="400">
        <v>1500</v>
      </c>
      <c r="C1279" s="1" t="s">
        <v>46</v>
      </c>
      <c r="D1279" s="13" t="s">
        <v>405</v>
      </c>
      <c r="E1279" s="67" t="s">
        <v>271</v>
      </c>
      <c r="F1279" s="28" t="s">
        <v>608</v>
      </c>
      <c r="G1279" s="28" t="s">
        <v>217</v>
      </c>
      <c r="H1279" s="41">
        <f t="shared" si="68"/>
        <v>-129550</v>
      </c>
      <c r="I1279" s="78">
        <f t="shared" si="69"/>
        <v>3.1578947368421053</v>
      </c>
      <c r="J1279"/>
      <c r="K1279" t="s">
        <v>444</v>
      </c>
      <c r="L1279"/>
      <c r="M1279" s="2">
        <v>475</v>
      </c>
    </row>
    <row r="1280" spans="1:13" s="16" customFormat="1" ht="12.75">
      <c r="A1280" s="1"/>
      <c r="B1280" s="400">
        <v>800</v>
      </c>
      <c r="C1280" s="1" t="s">
        <v>46</v>
      </c>
      <c r="D1280" s="13" t="s">
        <v>405</v>
      </c>
      <c r="E1280" s="1" t="s">
        <v>271</v>
      </c>
      <c r="F1280" s="28" t="s">
        <v>608</v>
      </c>
      <c r="G1280" s="28" t="s">
        <v>79</v>
      </c>
      <c r="H1280" s="41">
        <f t="shared" si="68"/>
        <v>-130350</v>
      </c>
      <c r="I1280" s="78">
        <f t="shared" si="69"/>
        <v>1.6842105263157894</v>
      </c>
      <c r="J1280"/>
      <c r="K1280" t="s">
        <v>444</v>
      </c>
      <c r="L1280"/>
      <c r="M1280" s="2">
        <v>475</v>
      </c>
    </row>
    <row r="1281" spans="1:13" s="16" customFormat="1" ht="12.75">
      <c r="A1281" s="1"/>
      <c r="B1281" s="400">
        <v>1500</v>
      </c>
      <c r="C1281" s="1" t="s">
        <v>46</v>
      </c>
      <c r="D1281" s="13" t="s">
        <v>405</v>
      </c>
      <c r="E1281" s="1" t="s">
        <v>271</v>
      </c>
      <c r="F1281" s="28" t="s">
        <v>608</v>
      </c>
      <c r="G1281" s="28" t="s">
        <v>220</v>
      </c>
      <c r="H1281" s="41">
        <f t="shared" si="68"/>
        <v>-131850</v>
      </c>
      <c r="I1281" s="78">
        <f t="shared" si="69"/>
        <v>3.1578947368421053</v>
      </c>
      <c r="J1281"/>
      <c r="K1281" t="s">
        <v>444</v>
      </c>
      <c r="L1281"/>
      <c r="M1281" s="2">
        <v>475</v>
      </c>
    </row>
    <row r="1282" spans="1:13" s="16" customFormat="1" ht="12.75">
      <c r="A1282" s="1"/>
      <c r="B1282" s="400">
        <v>1500</v>
      </c>
      <c r="C1282" s="1" t="s">
        <v>46</v>
      </c>
      <c r="D1282" s="13" t="s">
        <v>405</v>
      </c>
      <c r="E1282" s="1" t="s">
        <v>271</v>
      </c>
      <c r="F1282" s="28" t="s">
        <v>608</v>
      </c>
      <c r="G1282" s="28" t="s">
        <v>222</v>
      </c>
      <c r="H1282" s="41">
        <f t="shared" si="68"/>
        <v>-133350</v>
      </c>
      <c r="I1282" s="78">
        <f t="shared" si="69"/>
        <v>3.1578947368421053</v>
      </c>
      <c r="J1282"/>
      <c r="K1282" t="s">
        <v>444</v>
      </c>
      <c r="L1282"/>
      <c r="M1282" s="2">
        <v>475</v>
      </c>
    </row>
    <row r="1283" spans="1:13" s="16" customFormat="1" ht="12.75">
      <c r="A1283" s="1"/>
      <c r="B1283" s="400">
        <v>800</v>
      </c>
      <c r="C1283" s="1" t="s">
        <v>46</v>
      </c>
      <c r="D1283" s="13" t="s">
        <v>405</v>
      </c>
      <c r="E1283" s="1" t="s">
        <v>271</v>
      </c>
      <c r="F1283" s="28" t="s">
        <v>608</v>
      </c>
      <c r="G1283" s="66" t="s">
        <v>224</v>
      </c>
      <c r="H1283" s="41">
        <f t="shared" si="68"/>
        <v>-134150</v>
      </c>
      <c r="I1283" s="78">
        <f t="shared" si="69"/>
        <v>1.6842105263157894</v>
      </c>
      <c r="J1283"/>
      <c r="K1283" t="s">
        <v>444</v>
      </c>
      <c r="L1283"/>
      <c r="M1283" s="2">
        <v>475</v>
      </c>
    </row>
    <row r="1284" spans="1:13" s="16" customFormat="1" ht="12.75">
      <c r="A1284" s="13"/>
      <c r="B1284" s="401">
        <v>600</v>
      </c>
      <c r="C1284" s="13" t="s">
        <v>46</v>
      </c>
      <c r="D1284" s="13" t="s">
        <v>405</v>
      </c>
      <c r="E1284" s="13" t="s">
        <v>271</v>
      </c>
      <c r="F1284" s="31" t="s">
        <v>614</v>
      </c>
      <c r="G1284" s="28" t="s">
        <v>14</v>
      </c>
      <c r="H1284" s="41">
        <f t="shared" si="68"/>
        <v>-134750</v>
      </c>
      <c r="I1284" s="78">
        <f t="shared" si="69"/>
        <v>1.263157894736842</v>
      </c>
      <c r="K1284" s="16" t="s">
        <v>542</v>
      </c>
      <c r="M1284" s="2">
        <v>475</v>
      </c>
    </row>
    <row r="1285" spans="1:13" s="16" customFormat="1" ht="12.75">
      <c r="A1285" s="13"/>
      <c r="B1285" s="400">
        <v>1300</v>
      </c>
      <c r="C1285" s="1" t="s">
        <v>46</v>
      </c>
      <c r="D1285" s="13" t="s">
        <v>405</v>
      </c>
      <c r="E1285" s="1" t="s">
        <v>271</v>
      </c>
      <c r="F1285" s="28" t="s">
        <v>614</v>
      </c>
      <c r="G1285" s="28" t="s">
        <v>127</v>
      </c>
      <c r="H1285" s="41">
        <f t="shared" si="68"/>
        <v>-136050</v>
      </c>
      <c r="I1285" s="78">
        <f t="shared" si="69"/>
        <v>2.736842105263158</v>
      </c>
      <c r="K1285" s="16" t="s">
        <v>542</v>
      </c>
      <c r="M1285" s="2">
        <v>475</v>
      </c>
    </row>
    <row r="1286" spans="1:13" s="16" customFormat="1" ht="12.75">
      <c r="A1286" s="13"/>
      <c r="B1286" s="401">
        <v>1300</v>
      </c>
      <c r="C1286" s="1" t="s">
        <v>46</v>
      </c>
      <c r="D1286" s="13" t="s">
        <v>405</v>
      </c>
      <c r="E1286" s="1" t="s">
        <v>271</v>
      </c>
      <c r="F1286" s="28" t="s">
        <v>614</v>
      </c>
      <c r="G1286" s="32" t="s">
        <v>17</v>
      </c>
      <c r="H1286" s="41">
        <f t="shared" si="68"/>
        <v>-137350</v>
      </c>
      <c r="I1286" s="78">
        <f t="shared" si="69"/>
        <v>2.736842105263158</v>
      </c>
      <c r="K1286" s="16" t="s">
        <v>542</v>
      </c>
      <c r="M1286" s="2">
        <v>475</v>
      </c>
    </row>
    <row r="1287" spans="1:13" s="16" customFormat="1" ht="12.75">
      <c r="A1287" s="13"/>
      <c r="B1287" s="401">
        <v>800</v>
      </c>
      <c r="C1287" s="34" t="s">
        <v>46</v>
      </c>
      <c r="D1287" s="13" t="s">
        <v>405</v>
      </c>
      <c r="E1287" s="34" t="s">
        <v>271</v>
      </c>
      <c r="F1287" s="28" t="s">
        <v>614</v>
      </c>
      <c r="G1287" s="32" t="s">
        <v>19</v>
      </c>
      <c r="H1287" s="41">
        <f t="shared" si="68"/>
        <v>-138150</v>
      </c>
      <c r="I1287" s="78">
        <f t="shared" si="69"/>
        <v>1.6842105263157894</v>
      </c>
      <c r="K1287" s="16" t="s">
        <v>542</v>
      </c>
      <c r="M1287" s="2">
        <v>475</v>
      </c>
    </row>
    <row r="1288" spans="1:13" s="16" customFormat="1" ht="12.75">
      <c r="A1288" s="13"/>
      <c r="B1288" s="401">
        <v>400</v>
      </c>
      <c r="C1288" s="13" t="s">
        <v>46</v>
      </c>
      <c r="D1288" s="13" t="s">
        <v>405</v>
      </c>
      <c r="E1288" s="13" t="s">
        <v>271</v>
      </c>
      <c r="F1288" s="28" t="s">
        <v>614</v>
      </c>
      <c r="G1288" s="31" t="s">
        <v>21</v>
      </c>
      <c r="H1288" s="41">
        <f t="shared" si="68"/>
        <v>-138550</v>
      </c>
      <c r="I1288" s="78">
        <f t="shared" si="69"/>
        <v>0.8421052631578947</v>
      </c>
      <c r="K1288" s="16" t="s">
        <v>542</v>
      </c>
      <c r="M1288" s="2">
        <v>475</v>
      </c>
    </row>
    <row r="1289" spans="1:13" s="16" customFormat="1" ht="12.75">
      <c r="A1289" s="13"/>
      <c r="B1289" s="401">
        <v>800</v>
      </c>
      <c r="C1289" s="13" t="s">
        <v>46</v>
      </c>
      <c r="D1289" s="13" t="s">
        <v>405</v>
      </c>
      <c r="E1289" s="13" t="s">
        <v>271</v>
      </c>
      <c r="F1289" s="28" t="s">
        <v>614</v>
      </c>
      <c r="G1289" s="31" t="s">
        <v>35</v>
      </c>
      <c r="H1289" s="41">
        <f t="shared" si="68"/>
        <v>-139350</v>
      </c>
      <c r="I1289" s="78">
        <f t="shared" si="69"/>
        <v>1.6842105263157894</v>
      </c>
      <c r="K1289" s="16" t="s">
        <v>542</v>
      </c>
      <c r="M1289" s="2">
        <v>475</v>
      </c>
    </row>
    <row r="1290" spans="1:13" s="16" customFormat="1" ht="12.75">
      <c r="A1290" s="13"/>
      <c r="B1290" s="400">
        <v>1000</v>
      </c>
      <c r="C1290" s="1" t="s">
        <v>46</v>
      </c>
      <c r="D1290" s="13" t="s">
        <v>405</v>
      </c>
      <c r="E1290" s="1" t="s">
        <v>271</v>
      </c>
      <c r="F1290" s="28" t="s">
        <v>614</v>
      </c>
      <c r="G1290" s="28" t="s">
        <v>42</v>
      </c>
      <c r="H1290" s="41">
        <f t="shared" si="68"/>
        <v>-140350</v>
      </c>
      <c r="I1290" s="78">
        <f t="shared" si="69"/>
        <v>2.1052631578947367</v>
      </c>
      <c r="K1290" s="16" t="s">
        <v>542</v>
      </c>
      <c r="M1290" s="2">
        <v>475</v>
      </c>
    </row>
    <row r="1291" spans="1:13" s="16" customFormat="1" ht="12.75">
      <c r="A1291" s="13"/>
      <c r="B1291" s="400">
        <v>400</v>
      </c>
      <c r="C1291" s="67" t="s">
        <v>46</v>
      </c>
      <c r="D1291" s="34" t="s">
        <v>405</v>
      </c>
      <c r="E1291" s="67" t="s">
        <v>271</v>
      </c>
      <c r="F1291" s="66" t="s">
        <v>614</v>
      </c>
      <c r="G1291" s="66" t="s">
        <v>58</v>
      </c>
      <c r="H1291" s="41">
        <f t="shared" si="68"/>
        <v>-140750</v>
      </c>
      <c r="I1291" s="78">
        <f t="shared" si="69"/>
        <v>0.8421052631578947</v>
      </c>
      <c r="K1291" s="75" t="s">
        <v>542</v>
      </c>
      <c r="M1291" s="2">
        <v>475</v>
      </c>
    </row>
    <row r="1292" spans="1:13" s="16" customFormat="1" ht="12.75">
      <c r="A1292" s="13"/>
      <c r="B1292" s="400">
        <v>1500</v>
      </c>
      <c r="C1292" s="1" t="s">
        <v>46</v>
      </c>
      <c r="D1292" s="13" t="s">
        <v>405</v>
      </c>
      <c r="E1292" s="1" t="s">
        <v>271</v>
      </c>
      <c r="F1292" s="28" t="s">
        <v>614</v>
      </c>
      <c r="G1292" s="28" t="s">
        <v>60</v>
      </c>
      <c r="H1292" s="41">
        <f t="shared" si="68"/>
        <v>-142250</v>
      </c>
      <c r="I1292" s="78">
        <f t="shared" si="69"/>
        <v>3.1578947368421053</v>
      </c>
      <c r="K1292" s="16" t="s">
        <v>542</v>
      </c>
      <c r="M1292" s="2">
        <v>475</v>
      </c>
    </row>
    <row r="1293" spans="1:13" s="16" customFormat="1" ht="12.75">
      <c r="A1293" s="13"/>
      <c r="B1293" s="400">
        <v>1500</v>
      </c>
      <c r="C1293" s="1" t="s">
        <v>46</v>
      </c>
      <c r="D1293" s="13" t="s">
        <v>405</v>
      </c>
      <c r="E1293" s="1" t="s">
        <v>271</v>
      </c>
      <c r="F1293" s="28" t="s">
        <v>614</v>
      </c>
      <c r="G1293" s="66" t="s">
        <v>62</v>
      </c>
      <c r="H1293" s="41">
        <f t="shared" si="68"/>
        <v>-143750</v>
      </c>
      <c r="I1293" s="78">
        <f t="shared" si="69"/>
        <v>3.1578947368421053</v>
      </c>
      <c r="K1293" s="16" t="s">
        <v>542</v>
      </c>
      <c r="M1293" s="2">
        <v>475</v>
      </c>
    </row>
    <row r="1294" spans="1:13" s="16" customFormat="1" ht="12.75">
      <c r="A1294" s="13"/>
      <c r="B1294" s="400">
        <v>400</v>
      </c>
      <c r="C1294" s="1" t="s">
        <v>46</v>
      </c>
      <c r="D1294" s="13" t="s">
        <v>405</v>
      </c>
      <c r="E1294" s="1" t="s">
        <v>271</v>
      </c>
      <c r="F1294" s="28" t="s">
        <v>614</v>
      </c>
      <c r="G1294" s="28" t="s">
        <v>68</v>
      </c>
      <c r="H1294" s="41">
        <f t="shared" si="68"/>
        <v>-144150</v>
      </c>
      <c r="I1294" s="78">
        <f t="shared" si="69"/>
        <v>0.8421052631578947</v>
      </c>
      <c r="K1294" s="16" t="s">
        <v>542</v>
      </c>
      <c r="M1294" s="2">
        <v>475</v>
      </c>
    </row>
    <row r="1295" spans="1:13" s="16" customFormat="1" ht="12.75">
      <c r="A1295" s="13"/>
      <c r="B1295" s="400">
        <v>1100</v>
      </c>
      <c r="C1295" s="1" t="s">
        <v>46</v>
      </c>
      <c r="D1295" s="13" t="s">
        <v>405</v>
      </c>
      <c r="E1295" s="1" t="s">
        <v>271</v>
      </c>
      <c r="F1295" s="28" t="s">
        <v>614</v>
      </c>
      <c r="G1295" s="28" t="s">
        <v>70</v>
      </c>
      <c r="H1295" s="41">
        <f t="shared" si="68"/>
        <v>-145250</v>
      </c>
      <c r="I1295" s="78">
        <f t="shared" si="69"/>
        <v>2.3157894736842106</v>
      </c>
      <c r="K1295" s="16" t="s">
        <v>542</v>
      </c>
      <c r="M1295" s="2">
        <v>475</v>
      </c>
    </row>
    <row r="1296" spans="1:13" s="16" customFormat="1" ht="12.75">
      <c r="A1296" s="13"/>
      <c r="B1296" s="400">
        <v>1200</v>
      </c>
      <c r="C1296" s="1" t="s">
        <v>46</v>
      </c>
      <c r="D1296" s="13" t="s">
        <v>405</v>
      </c>
      <c r="E1296" s="1" t="s">
        <v>271</v>
      </c>
      <c r="F1296" s="28" t="s">
        <v>614</v>
      </c>
      <c r="G1296" s="28" t="s">
        <v>73</v>
      </c>
      <c r="H1296" s="41">
        <f t="shared" si="68"/>
        <v>-146450</v>
      </c>
      <c r="I1296" s="78">
        <f t="shared" si="69"/>
        <v>2.526315789473684</v>
      </c>
      <c r="K1296" s="16" t="s">
        <v>542</v>
      </c>
      <c r="M1296" s="2">
        <v>475</v>
      </c>
    </row>
    <row r="1297" spans="1:13" s="16" customFormat="1" ht="12.75">
      <c r="A1297" s="13"/>
      <c r="B1297" s="400">
        <v>600</v>
      </c>
      <c r="C1297" s="1" t="s">
        <v>46</v>
      </c>
      <c r="D1297" s="13" t="s">
        <v>405</v>
      </c>
      <c r="E1297" s="1" t="s">
        <v>271</v>
      </c>
      <c r="F1297" s="28" t="s">
        <v>614</v>
      </c>
      <c r="G1297" s="28" t="s">
        <v>76</v>
      </c>
      <c r="H1297" s="41">
        <f t="shared" si="68"/>
        <v>-147050</v>
      </c>
      <c r="I1297" s="78">
        <f t="shared" si="69"/>
        <v>1.263157894736842</v>
      </c>
      <c r="K1297" s="16" t="s">
        <v>542</v>
      </c>
      <c r="M1297" s="2">
        <v>475</v>
      </c>
    </row>
    <row r="1298" spans="1:13" s="16" customFormat="1" ht="12.75">
      <c r="A1298" s="13"/>
      <c r="B1298" s="400">
        <v>1500</v>
      </c>
      <c r="C1298" s="1" t="s">
        <v>46</v>
      </c>
      <c r="D1298" s="13" t="s">
        <v>405</v>
      </c>
      <c r="E1298" s="1" t="s">
        <v>271</v>
      </c>
      <c r="F1298" s="28" t="s">
        <v>614</v>
      </c>
      <c r="G1298" s="28" t="s">
        <v>145</v>
      </c>
      <c r="H1298" s="41">
        <f t="shared" si="68"/>
        <v>-148550</v>
      </c>
      <c r="I1298" s="78">
        <f t="shared" si="69"/>
        <v>3.1578947368421053</v>
      </c>
      <c r="K1298" s="16" t="s">
        <v>542</v>
      </c>
      <c r="M1298" s="2">
        <v>475</v>
      </c>
    </row>
    <row r="1299" spans="1:13" s="16" customFormat="1" ht="12.75">
      <c r="A1299" s="13"/>
      <c r="B1299" s="400">
        <v>1500</v>
      </c>
      <c r="C1299" s="1" t="s">
        <v>46</v>
      </c>
      <c r="D1299" s="13" t="s">
        <v>405</v>
      </c>
      <c r="E1299" s="1" t="s">
        <v>271</v>
      </c>
      <c r="F1299" s="28" t="s">
        <v>614</v>
      </c>
      <c r="G1299" s="28" t="s">
        <v>211</v>
      </c>
      <c r="H1299" s="41">
        <f t="shared" si="68"/>
        <v>-150050</v>
      </c>
      <c r="I1299" s="78">
        <f t="shared" si="69"/>
        <v>3.1578947368421053</v>
      </c>
      <c r="K1299" s="16" t="s">
        <v>542</v>
      </c>
      <c r="M1299" s="2">
        <v>475</v>
      </c>
    </row>
    <row r="1300" spans="1:13" s="16" customFormat="1" ht="12.75">
      <c r="A1300" s="13"/>
      <c r="B1300" s="400">
        <v>400</v>
      </c>
      <c r="C1300" s="1" t="s">
        <v>46</v>
      </c>
      <c r="D1300" s="13" t="s">
        <v>405</v>
      </c>
      <c r="E1300" s="1" t="s">
        <v>271</v>
      </c>
      <c r="F1300" s="28" t="s">
        <v>614</v>
      </c>
      <c r="G1300" s="28" t="s">
        <v>213</v>
      </c>
      <c r="H1300" s="41">
        <f t="shared" si="68"/>
        <v>-150450</v>
      </c>
      <c r="I1300" s="78">
        <f t="shared" si="69"/>
        <v>0.8421052631578947</v>
      </c>
      <c r="K1300" s="16" t="s">
        <v>542</v>
      </c>
      <c r="M1300" s="2">
        <v>475</v>
      </c>
    </row>
    <row r="1301" spans="1:13" s="16" customFormat="1" ht="12.75">
      <c r="A1301" s="13"/>
      <c r="B1301" s="400">
        <v>400</v>
      </c>
      <c r="C1301" s="1" t="s">
        <v>46</v>
      </c>
      <c r="D1301" s="13" t="s">
        <v>405</v>
      </c>
      <c r="E1301" s="1" t="s">
        <v>271</v>
      </c>
      <c r="F1301" s="28" t="s">
        <v>614</v>
      </c>
      <c r="G1301" s="28" t="s">
        <v>215</v>
      </c>
      <c r="H1301" s="41">
        <f t="shared" si="68"/>
        <v>-150850</v>
      </c>
      <c r="I1301" s="78">
        <f t="shared" si="69"/>
        <v>0.8421052631578947</v>
      </c>
      <c r="K1301" s="16" t="s">
        <v>542</v>
      </c>
      <c r="M1301" s="2">
        <v>475</v>
      </c>
    </row>
    <row r="1302" spans="1:13" s="16" customFormat="1" ht="12.75">
      <c r="A1302" s="13"/>
      <c r="B1302" s="400">
        <v>400</v>
      </c>
      <c r="C1302" s="1" t="s">
        <v>46</v>
      </c>
      <c r="D1302" s="13" t="s">
        <v>405</v>
      </c>
      <c r="E1302" s="1" t="s">
        <v>271</v>
      </c>
      <c r="F1302" s="28" t="s">
        <v>614</v>
      </c>
      <c r="G1302" s="28" t="s">
        <v>217</v>
      </c>
      <c r="H1302" s="41">
        <f t="shared" si="68"/>
        <v>-151250</v>
      </c>
      <c r="I1302" s="78">
        <f t="shared" si="69"/>
        <v>0.8421052631578947</v>
      </c>
      <c r="K1302" s="16" t="s">
        <v>542</v>
      </c>
      <c r="M1302" s="2">
        <v>475</v>
      </c>
    </row>
    <row r="1303" spans="1:13" s="16" customFormat="1" ht="12.75">
      <c r="A1303" s="13"/>
      <c r="B1303" s="400">
        <v>400</v>
      </c>
      <c r="C1303" s="1" t="s">
        <v>46</v>
      </c>
      <c r="D1303" s="13" t="s">
        <v>405</v>
      </c>
      <c r="E1303" s="1" t="s">
        <v>271</v>
      </c>
      <c r="F1303" s="28" t="s">
        <v>614</v>
      </c>
      <c r="G1303" s="28" t="s">
        <v>79</v>
      </c>
      <c r="H1303" s="41">
        <f t="shared" si="68"/>
        <v>-151650</v>
      </c>
      <c r="I1303" s="78">
        <f t="shared" si="69"/>
        <v>0.8421052631578947</v>
      </c>
      <c r="K1303" s="16" t="s">
        <v>542</v>
      </c>
      <c r="M1303" s="2">
        <v>475</v>
      </c>
    </row>
    <row r="1304" spans="1:13" s="16" customFormat="1" ht="12.75">
      <c r="A1304" s="13"/>
      <c r="B1304" s="400">
        <v>400</v>
      </c>
      <c r="C1304" s="1" t="s">
        <v>46</v>
      </c>
      <c r="D1304" s="13" t="s">
        <v>405</v>
      </c>
      <c r="E1304" s="1" t="s">
        <v>271</v>
      </c>
      <c r="F1304" s="28" t="s">
        <v>614</v>
      </c>
      <c r="G1304" s="28" t="s">
        <v>220</v>
      </c>
      <c r="H1304" s="41">
        <f t="shared" si="68"/>
        <v>-152050</v>
      </c>
      <c r="I1304" s="78">
        <f t="shared" si="69"/>
        <v>0.8421052631578947</v>
      </c>
      <c r="K1304" s="16" t="s">
        <v>542</v>
      </c>
      <c r="M1304" s="2">
        <v>475</v>
      </c>
    </row>
    <row r="1305" spans="1:13" s="16" customFormat="1" ht="12.75">
      <c r="A1305" s="13"/>
      <c r="B1305" s="400">
        <v>400</v>
      </c>
      <c r="C1305" s="1" t="s">
        <v>46</v>
      </c>
      <c r="D1305" s="13" t="s">
        <v>405</v>
      </c>
      <c r="E1305" s="1" t="s">
        <v>271</v>
      </c>
      <c r="F1305" s="28" t="s">
        <v>614</v>
      </c>
      <c r="G1305" s="28" t="s">
        <v>222</v>
      </c>
      <c r="H1305" s="41">
        <f t="shared" si="68"/>
        <v>-152450</v>
      </c>
      <c r="I1305" s="78">
        <f t="shared" si="69"/>
        <v>0.8421052631578947</v>
      </c>
      <c r="K1305" s="16" t="s">
        <v>542</v>
      </c>
      <c r="M1305" s="2">
        <v>475</v>
      </c>
    </row>
    <row r="1306" spans="1:13" s="16" customFormat="1" ht="12.75">
      <c r="A1306" s="13"/>
      <c r="B1306" s="400">
        <v>1000</v>
      </c>
      <c r="C1306" s="1" t="s">
        <v>46</v>
      </c>
      <c r="D1306" s="13" t="s">
        <v>405</v>
      </c>
      <c r="E1306" s="1" t="s">
        <v>271</v>
      </c>
      <c r="F1306" s="28" t="s">
        <v>614</v>
      </c>
      <c r="G1306" s="28" t="s">
        <v>224</v>
      </c>
      <c r="H1306" s="41">
        <f t="shared" si="68"/>
        <v>-153450</v>
      </c>
      <c r="I1306" s="78">
        <f t="shared" si="69"/>
        <v>2.1052631578947367</v>
      </c>
      <c r="K1306" s="16" t="s">
        <v>542</v>
      </c>
      <c r="M1306" s="2">
        <v>475</v>
      </c>
    </row>
    <row r="1307" spans="1:13" s="58" customFormat="1" ht="12.75">
      <c r="A1307" s="12"/>
      <c r="B1307" s="402">
        <f>SUM(B1185:B1306)</f>
        <v>153450</v>
      </c>
      <c r="C1307" s="56"/>
      <c r="D1307" s="12"/>
      <c r="E1307" s="12" t="s">
        <v>271</v>
      </c>
      <c r="F1307" s="19"/>
      <c r="G1307" s="19"/>
      <c r="H1307" s="65">
        <v>0</v>
      </c>
      <c r="I1307" s="120">
        <f aca="true" t="shared" si="70" ref="I1307:I1338">+B1307/M1307</f>
        <v>323.05263157894734</v>
      </c>
      <c r="K1307" s="84"/>
      <c r="M1307" s="2">
        <v>475</v>
      </c>
    </row>
    <row r="1308" spans="1:13" s="16" customFormat="1" ht="12.75">
      <c r="A1308" s="13"/>
      <c r="B1308" s="401"/>
      <c r="C1308" s="13"/>
      <c r="D1308" s="13"/>
      <c r="E1308" s="13"/>
      <c r="F1308" s="31"/>
      <c r="G1308" s="31"/>
      <c r="H1308" s="41">
        <f aca="true" t="shared" si="71" ref="H1308:H1329">H1307-B1308</f>
        <v>0</v>
      </c>
      <c r="I1308" s="78">
        <f t="shared" si="70"/>
        <v>0</v>
      </c>
      <c r="K1308" s="75"/>
      <c r="M1308" s="2">
        <v>475</v>
      </c>
    </row>
    <row r="1309" spans="1:13" s="16" customFormat="1" ht="12.75">
      <c r="A1309" s="34"/>
      <c r="B1309" s="401"/>
      <c r="C1309" s="34"/>
      <c r="D1309" s="34"/>
      <c r="E1309" s="34"/>
      <c r="F1309" s="32"/>
      <c r="G1309" s="32"/>
      <c r="H1309" s="41">
        <f t="shared" si="71"/>
        <v>0</v>
      </c>
      <c r="I1309" s="78">
        <f t="shared" si="70"/>
        <v>0</v>
      </c>
      <c r="J1309" s="75"/>
      <c r="K1309" s="75"/>
      <c r="L1309" s="75"/>
      <c r="M1309" s="2">
        <v>475</v>
      </c>
    </row>
    <row r="1310" spans="1:13" s="16" customFormat="1" ht="12.75">
      <c r="A1310" s="34"/>
      <c r="B1310" s="401">
        <v>5000</v>
      </c>
      <c r="C1310" s="34" t="s">
        <v>47</v>
      </c>
      <c r="D1310" s="34" t="s">
        <v>405</v>
      </c>
      <c r="E1310" s="34" t="s">
        <v>376</v>
      </c>
      <c r="F1310" s="32" t="s">
        <v>622</v>
      </c>
      <c r="G1310" s="32" t="s">
        <v>145</v>
      </c>
      <c r="H1310" s="41">
        <f>H1309-B1310</f>
        <v>-5000</v>
      </c>
      <c r="I1310" s="78">
        <f>+B1310/M1310</f>
        <v>10.526315789473685</v>
      </c>
      <c r="J1310" s="75"/>
      <c r="K1310" s="68" t="s">
        <v>567</v>
      </c>
      <c r="L1310" s="75"/>
      <c r="M1310" s="2">
        <v>475</v>
      </c>
    </row>
    <row r="1311" spans="1:13" s="16" customFormat="1" ht="12.75">
      <c r="A1311" s="34"/>
      <c r="B1311" s="401">
        <v>5000</v>
      </c>
      <c r="C1311" s="34" t="s">
        <v>47</v>
      </c>
      <c r="D1311" s="34" t="s">
        <v>405</v>
      </c>
      <c r="E1311" s="34" t="s">
        <v>376</v>
      </c>
      <c r="F1311" s="32" t="s">
        <v>623</v>
      </c>
      <c r="G1311" s="32" t="s">
        <v>211</v>
      </c>
      <c r="H1311" s="41">
        <f>H1310-B1311</f>
        <v>-10000</v>
      </c>
      <c r="I1311" s="78">
        <f>+B1311/M1311</f>
        <v>10.526315789473685</v>
      </c>
      <c r="J1311" s="75"/>
      <c r="K1311" s="68" t="s">
        <v>567</v>
      </c>
      <c r="L1311" s="75"/>
      <c r="M1311" s="2">
        <v>475</v>
      </c>
    </row>
    <row r="1312" spans="1:13" s="16" customFormat="1" ht="12.75">
      <c r="A1312" s="34"/>
      <c r="B1312" s="401">
        <v>5000</v>
      </c>
      <c r="C1312" s="34" t="s">
        <v>47</v>
      </c>
      <c r="D1312" s="34" t="s">
        <v>405</v>
      </c>
      <c r="E1312" s="34" t="s">
        <v>376</v>
      </c>
      <c r="F1312" s="32" t="s">
        <v>624</v>
      </c>
      <c r="G1312" s="32" t="s">
        <v>213</v>
      </c>
      <c r="H1312" s="41">
        <f t="shared" si="71"/>
        <v>-15000</v>
      </c>
      <c r="I1312" s="78">
        <f t="shared" si="70"/>
        <v>10.526315789473685</v>
      </c>
      <c r="J1312" s="75"/>
      <c r="K1312" s="68" t="s">
        <v>567</v>
      </c>
      <c r="L1312" s="75"/>
      <c r="M1312" s="2">
        <v>475</v>
      </c>
    </row>
    <row r="1313" spans="1:13" s="16" customFormat="1" ht="12.75">
      <c r="A1313" s="34"/>
      <c r="B1313" s="401">
        <v>7000</v>
      </c>
      <c r="C1313" s="34" t="s">
        <v>47</v>
      </c>
      <c r="D1313" s="34" t="s">
        <v>405</v>
      </c>
      <c r="E1313" s="34" t="s">
        <v>376</v>
      </c>
      <c r="F1313" s="32" t="s">
        <v>625</v>
      </c>
      <c r="G1313" s="32" t="s">
        <v>24</v>
      </c>
      <c r="H1313" s="41">
        <f t="shared" si="71"/>
        <v>-22000</v>
      </c>
      <c r="I1313" s="78">
        <f t="shared" si="70"/>
        <v>14.736842105263158</v>
      </c>
      <c r="J1313" s="75"/>
      <c r="K1313" s="68" t="s">
        <v>419</v>
      </c>
      <c r="L1313" s="75"/>
      <c r="M1313" s="2">
        <v>475</v>
      </c>
    </row>
    <row r="1314" spans="1:13" s="16" customFormat="1" ht="12.75">
      <c r="A1314" s="34"/>
      <c r="B1314" s="401">
        <v>5000</v>
      </c>
      <c r="C1314" s="34" t="s">
        <v>47</v>
      </c>
      <c r="D1314" s="34" t="s">
        <v>405</v>
      </c>
      <c r="E1314" s="34" t="s">
        <v>376</v>
      </c>
      <c r="F1314" s="32" t="s">
        <v>626</v>
      </c>
      <c r="G1314" s="32" t="s">
        <v>70</v>
      </c>
      <c r="H1314" s="41">
        <f t="shared" si="71"/>
        <v>-27000</v>
      </c>
      <c r="I1314" s="78">
        <f t="shared" si="70"/>
        <v>10.526315789473685</v>
      </c>
      <c r="J1314" s="75"/>
      <c r="K1314" s="68" t="s">
        <v>419</v>
      </c>
      <c r="L1314" s="75"/>
      <c r="M1314" s="2">
        <v>475</v>
      </c>
    </row>
    <row r="1315" spans="1:13" s="16" customFormat="1" ht="12.75">
      <c r="A1315" s="34"/>
      <c r="B1315" s="401">
        <v>5000</v>
      </c>
      <c r="C1315" s="34" t="s">
        <v>47</v>
      </c>
      <c r="D1315" s="34" t="s">
        <v>405</v>
      </c>
      <c r="E1315" s="34" t="s">
        <v>376</v>
      </c>
      <c r="F1315" s="32" t="s">
        <v>626</v>
      </c>
      <c r="G1315" s="32" t="s">
        <v>73</v>
      </c>
      <c r="H1315" s="41">
        <f t="shared" si="71"/>
        <v>-32000</v>
      </c>
      <c r="I1315" s="78">
        <f t="shared" si="70"/>
        <v>10.526315789473685</v>
      </c>
      <c r="J1315" s="75"/>
      <c r="K1315" s="68" t="s">
        <v>419</v>
      </c>
      <c r="L1315" s="75"/>
      <c r="M1315" s="2">
        <v>475</v>
      </c>
    </row>
    <row r="1316" spans="1:13" s="16" customFormat="1" ht="12.75">
      <c r="A1316" s="34"/>
      <c r="B1316" s="401">
        <v>7000</v>
      </c>
      <c r="C1316" s="34" t="s">
        <v>47</v>
      </c>
      <c r="D1316" s="34" t="s">
        <v>405</v>
      </c>
      <c r="E1316" s="34" t="s">
        <v>376</v>
      </c>
      <c r="F1316" s="32" t="s">
        <v>627</v>
      </c>
      <c r="G1316" s="32" t="s">
        <v>213</v>
      </c>
      <c r="H1316" s="41">
        <f t="shared" si="71"/>
        <v>-39000</v>
      </c>
      <c r="I1316" s="78">
        <f t="shared" si="70"/>
        <v>14.736842105263158</v>
      </c>
      <c r="J1316" s="75"/>
      <c r="K1316" s="68" t="s">
        <v>419</v>
      </c>
      <c r="L1316" s="75"/>
      <c r="M1316" s="2">
        <v>475</v>
      </c>
    </row>
    <row r="1317" spans="1:13" s="16" customFormat="1" ht="12.75">
      <c r="A1317" s="34"/>
      <c r="B1317" s="401">
        <v>7000</v>
      </c>
      <c r="C1317" s="34" t="s">
        <v>47</v>
      </c>
      <c r="D1317" s="34" t="s">
        <v>405</v>
      </c>
      <c r="E1317" s="34" t="s">
        <v>376</v>
      </c>
      <c r="F1317" s="32" t="s">
        <v>627</v>
      </c>
      <c r="G1317" s="32" t="s">
        <v>215</v>
      </c>
      <c r="H1317" s="41">
        <f t="shared" si="71"/>
        <v>-46000</v>
      </c>
      <c r="I1317" s="78">
        <f t="shared" si="70"/>
        <v>14.736842105263158</v>
      </c>
      <c r="J1317" s="75"/>
      <c r="K1317" s="68" t="s">
        <v>419</v>
      </c>
      <c r="L1317" s="75"/>
      <c r="M1317" s="2">
        <v>475</v>
      </c>
    </row>
    <row r="1318" spans="1:13" s="16" customFormat="1" ht="12.75">
      <c r="A1318" s="1"/>
      <c r="B1318" s="400">
        <v>6000</v>
      </c>
      <c r="C1318" s="34" t="s">
        <v>47</v>
      </c>
      <c r="D1318" s="13" t="s">
        <v>405</v>
      </c>
      <c r="E1318" s="34" t="s">
        <v>376</v>
      </c>
      <c r="F1318" s="28" t="s">
        <v>628</v>
      </c>
      <c r="G1318" s="28" t="s">
        <v>24</v>
      </c>
      <c r="H1318" s="41">
        <f t="shared" si="71"/>
        <v>-52000</v>
      </c>
      <c r="I1318" s="78">
        <f t="shared" si="70"/>
        <v>12.631578947368421</v>
      </c>
      <c r="J1318"/>
      <c r="K1318" t="s">
        <v>430</v>
      </c>
      <c r="L1318"/>
      <c r="M1318" s="2">
        <v>475</v>
      </c>
    </row>
    <row r="1319" spans="1:13" s="16" customFormat="1" ht="12.75">
      <c r="A1319" s="1"/>
      <c r="B1319" s="401">
        <v>5000</v>
      </c>
      <c r="C1319" s="34" t="s">
        <v>47</v>
      </c>
      <c r="D1319" s="13" t="s">
        <v>405</v>
      </c>
      <c r="E1319" s="34" t="s">
        <v>376</v>
      </c>
      <c r="F1319" s="28" t="s">
        <v>629</v>
      </c>
      <c r="G1319" s="28" t="s">
        <v>35</v>
      </c>
      <c r="H1319" s="41">
        <f t="shared" si="71"/>
        <v>-57000</v>
      </c>
      <c r="I1319" s="78">
        <f t="shared" si="70"/>
        <v>10.526315789473685</v>
      </c>
      <c r="J1319"/>
      <c r="K1319" t="s">
        <v>430</v>
      </c>
      <c r="L1319"/>
      <c r="M1319" s="2">
        <v>475</v>
      </c>
    </row>
    <row r="1320" spans="1:13" s="16" customFormat="1" ht="12.75">
      <c r="A1320" s="1"/>
      <c r="B1320" s="400">
        <v>5000</v>
      </c>
      <c r="C1320" s="34" t="s">
        <v>47</v>
      </c>
      <c r="D1320" s="13" t="s">
        <v>405</v>
      </c>
      <c r="E1320" s="34" t="s">
        <v>376</v>
      </c>
      <c r="F1320" s="28" t="s">
        <v>629</v>
      </c>
      <c r="G1320" s="28" t="s">
        <v>42</v>
      </c>
      <c r="H1320" s="41">
        <f t="shared" si="71"/>
        <v>-62000</v>
      </c>
      <c r="I1320" s="78">
        <f t="shared" si="70"/>
        <v>10.526315789473685</v>
      </c>
      <c r="J1320"/>
      <c r="K1320" t="s">
        <v>430</v>
      </c>
      <c r="L1320"/>
      <c r="M1320" s="2">
        <v>475</v>
      </c>
    </row>
    <row r="1321" spans="1:13" s="16" customFormat="1" ht="12.75">
      <c r="A1321" s="1"/>
      <c r="B1321" s="400">
        <v>5000</v>
      </c>
      <c r="C1321" s="34" t="s">
        <v>47</v>
      </c>
      <c r="D1321" s="13" t="s">
        <v>405</v>
      </c>
      <c r="E1321" s="34" t="s">
        <v>376</v>
      </c>
      <c r="F1321" s="28" t="s">
        <v>630</v>
      </c>
      <c r="G1321" s="28" t="s">
        <v>68</v>
      </c>
      <c r="H1321" s="41">
        <f t="shared" si="71"/>
        <v>-67000</v>
      </c>
      <c r="I1321" s="78">
        <f t="shared" si="70"/>
        <v>10.526315789473685</v>
      </c>
      <c r="J1321"/>
      <c r="K1321" t="s">
        <v>430</v>
      </c>
      <c r="L1321"/>
      <c r="M1321" s="2">
        <v>475</v>
      </c>
    </row>
    <row r="1322" spans="1:13" s="16" customFormat="1" ht="12.75">
      <c r="A1322" s="1"/>
      <c r="B1322" s="400">
        <v>6000</v>
      </c>
      <c r="C1322" s="34" t="s">
        <v>47</v>
      </c>
      <c r="D1322" s="13" t="s">
        <v>405</v>
      </c>
      <c r="E1322" s="34" t="s">
        <v>376</v>
      </c>
      <c r="F1322" s="28" t="s">
        <v>631</v>
      </c>
      <c r="G1322" s="28" t="s">
        <v>220</v>
      </c>
      <c r="H1322" s="41">
        <f t="shared" si="71"/>
        <v>-73000</v>
      </c>
      <c r="I1322" s="78">
        <f t="shared" si="70"/>
        <v>12.631578947368421</v>
      </c>
      <c r="J1322"/>
      <c r="K1322" t="s">
        <v>430</v>
      </c>
      <c r="L1322"/>
      <c r="M1322" s="2">
        <v>475</v>
      </c>
    </row>
    <row r="1323" spans="1:13" s="16" customFormat="1" ht="12.75">
      <c r="A1323" s="34"/>
      <c r="B1323" s="401">
        <v>6000</v>
      </c>
      <c r="C1323" s="34" t="s">
        <v>47</v>
      </c>
      <c r="D1323" s="34" t="s">
        <v>405</v>
      </c>
      <c r="E1323" s="34" t="s">
        <v>376</v>
      </c>
      <c r="F1323" s="32" t="s">
        <v>631</v>
      </c>
      <c r="G1323" s="32" t="s">
        <v>222</v>
      </c>
      <c r="H1323" s="41">
        <f t="shared" si="71"/>
        <v>-79000</v>
      </c>
      <c r="I1323" s="78">
        <f t="shared" si="70"/>
        <v>12.631578947368421</v>
      </c>
      <c r="J1323" s="75"/>
      <c r="K1323" s="75" t="s">
        <v>430</v>
      </c>
      <c r="L1323" s="75"/>
      <c r="M1323" s="2">
        <v>475</v>
      </c>
    </row>
    <row r="1324" spans="1:13" s="16" customFormat="1" ht="12.75">
      <c r="A1324" s="1"/>
      <c r="B1324" s="400">
        <v>5000</v>
      </c>
      <c r="C1324" s="34" t="s">
        <v>47</v>
      </c>
      <c r="D1324" s="13" t="s">
        <v>405</v>
      </c>
      <c r="E1324" s="34" t="s">
        <v>376</v>
      </c>
      <c r="F1324" s="28" t="s">
        <v>632</v>
      </c>
      <c r="G1324" s="28" t="s">
        <v>24</v>
      </c>
      <c r="H1324" s="41">
        <f t="shared" si="71"/>
        <v>-84000</v>
      </c>
      <c r="I1324" s="78">
        <f t="shared" si="70"/>
        <v>10.526315789473685</v>
      </c>
      <c r="J1324"/>
      <c r="K1324" t="s">
        <v>444</v>
      </c>
      <c r="L1324"/>
      <c r="M1324" s="2">
        <v>475</v>
      </c>
    </row>
    <row r="1325" spans="1:13" s="16" customFormat="1" ht="12.75">
      <c r="A1325" s="1"/>
      <c r="B1325" s="400">
        <v>5000</v>
      </c>
      <c r="C1325" s="34" t="s">
        <v>47</v>
      </c>
      <c r="D1325" s="13" t="s">
        <v>405</v>
      </c>
      <c r="E1325" s="34" t="s">
        <v>376</v>
      </c>
      <c r="F1325" s="28" t="s">
        <v>633</v>
      </c>
      <c r="G1325" s="28" t="s">
        <v>35</v>
      </c>
      <c r="H1325" s="41">
        <f t="shared" si="71"/>
        <v>-89000</v>
      </c>
      <c r="I1325" s="78">
        <f t="shared" si="70"/>
        <v>10.526315789473685</v>
      </c>
      <c r="J1325"/>
      <c r="K1325" t="s">
        <v>444</v>
      </c>
      <c r="L1325"/>
      <c r="M1325" s="2">
        <v>475</v>
      </c>
    </row>
    <row r="1326" spans="1:13" s="16" customFormat="1" ht="12.75">
      <c r="A1326" s="1"/>
      <c r="B1326" s="400">
        <v>5000</v>
      </c>
      <c r="C1326" s="34" t="s">
        <v>47</v>
      </c>
      <c r="D1326" s="13" t="s">
        <v>405</v>
      </c>
      <c r="E1326" s="34" t="s">
        <v>376</v>
      </c>
      <c r="F1326" s="28" t="s">
        <v>634</v>
      </c>
      <c r="G1326" s="28" t="s">
        <v>215</v>
      </c>
      <c r="H1326" s="41">
        <f t="shared" si="71"/>
        <v>-94000</v>
      </c>
      <c r="I1326" s="78">
        <f t="shared" si="70"/>
        <v>10.526315789473685</v>
      </c>
      <c r="J1326"/>
      <c r="K1326" t="s">
        <v>444</v>
      </c>
      <c r="L1326"/>
      <c r="M1326" s="2">
        <v>475</v>
      </c>
    </row>
    <row r="1327" spans="1:13" s="16" customFormat="1" ht="12.75">
      <c r="A1327" s="1"/>
      <c r="B1327" s="400">
        <v>5000</v>
      </c>
      <c r="C1327" s="34" t="s">
        <v>47</v>
      </c>
      <c r="D1327" s="13" t="s">
        <v>405</v>
      </c>
      <c r="E1327" s="34" t="s">
        <v>376</v>
      </c>
      <c r="F1327" s="28" t="s">
        <v>635</v>
      </c>
      <c r="G1327" s="28" t="s">
        <v>220</v>
      </c>
      <c r="H1327" s="41">
        <f t="shared" si="71"/>
        <v>-99000</v>
      </c>
      <c r="I1327" s="78">
        <f t="shared" si="70"/>
        <v>10.526315789473685</v>
      </c>
      <c r="J1327"/>
      <c r="K1327" t="s">
        <v>444</v>
      </c>
      <c r="L1327"/>
      <c r="M1327" s="2">
        <v>475</v>
      </c>
    </row>
    <row r="1328" spans="1:13" s="16" customFormat="1" ht="12.75">
      <c r="A1328" s="13"/>
      <c r="B1328" s="400">
        <v>6000</v>
      </c>
      <c r="C1328" s="1" t="s">
        <v>47</v>
      </c>
      <c r="D1328" s="13" t="s">
        <v>405</v>
      </c>
      <c r="E1328" s="1" t="s">
        <v>376</v>
      </c>
      <c r="F1328" s="66" t="s">
        <v>636</v>
      </c>
      <c r="G1328" s="28" t="s">
        <v>60</v>
      </c>
      <c r="H1328" s="41">
        <f t="shared" si="71"/>
        <v>-105000</v>
      </c>
      <c r="I1328" s="78">
        <f t="shared" si="70"/>
        <v>12.631578947368421</v>
      </c>
      <c r="K1328" s="16" t="s">
        <v>542</v>
      </c>
      <c r="M1328" s="2">
        <v>475</v>
      </c>
    </row>
    <row r="1329" spans="1:13" s="16" customFormat="1" ht="12.75">
      <c r="A1329" s="13"/>
      <c r="B1329" s="400">
        <v>6000</v>
      </c>
      <c r="C1329" s="1" t="s">
        <v>47</v>
      </c>
      <c r="D1329" s="13" t="s">
        <v>405</v>
      </c>
      <c r="E1329" s="1" t="s">
        <v>376</v>
      </c>
      <c r="F1329" s="66" t="s">
        <v>637</v>
      </c>
      <c r="G1329" s="28" t="s">
        <v>145</v>
      </c>
      <c r="H1329" s="41">
        <f t="shared" si="71"/>
        <v>-111000</v>
      </c>
      <c r="I1329" s="78">
        <f t="shared" si="70"/>
        <v>12.631578947368421</v>
      </c>
      <c r="K1329" s="16" t="s">
        <v>542</v>
      </c>
      <c r="M1329" s="2">
        <v>475</v>
      </c>
    </row>
    <row r="1330" spans="1:13" s="58" customFormat="1" ht="12.75">
      <c r="A1330" s="56"/>
      <c r="B1330" s="402">
        <f>SUM(B1310:B1329)</f>
        <v>111000</v>
      </c>
      <c r="C1330" s="119" t="s">
        <v>47</v>
      </c>
      <c r="D1330" s="56"/>
      <c r="E1330" s="119"/>
      <c r="F1330" s="81"/>
      <c r="G1330" s="81"/>
      <c r="H1330" s="65">
        <v>0</v>
      </c>
      <c r="I1330" s="120">
        <f t="shared" si="70"/>
        <v>233.68421052631578</v>
      </c>
      <c r="J1330" s="119"/>
      <c r="K1330" s="84"/>
      <c r="L1330" s="119"/>
      <c r="M1330" s="2">
        <v>475</v>
      </c>
    </row>
    <row r="1331" spans="1:13" s="16" customFormat="1" ht="12.75">
      <c r="A1331" s="34"/>
      <c r="B1331" s="401"/>
      <c r="C1331" s="34"/>
      <c r="D1331" s="34"/>
      <c r="E1331" s="34"/>
      <c r="F1331" s="32"/>
      <c r="G1331" s="32"/>
      <c r="H1331" s="41">
        <f aca="true" t="shared" si="72" ref="H1331:H1338">H1330-B1331</f>
        <v>0</v>
      </c>
      <c r="I1331" s="78">
        <f t="shared" si="70"/>
        <v>0</v>
      </c>
      <c r="J1331" s="75"/>
      <c r="K1331" s="75"/>
      <c r="L1331" s="75"/>
      <c r="M1331" s="2">
        <v>475</v>
      </c>
    </row>
    <row r="1332" spans="1:13" s="16" customFormat="1" ht="12.75">
      <c r="A1332" s="34"/>
      <c r="B1332" s="401"/>
      <c r="C1332" s="34"/>
      <c r="D1332" s="34"/>
      <c r="E1332" s="34"/>
      <c r="F1332" s="32"/>
      <c r="G1332" s="32"/>
      <c r="H1332" s="41">
        <f t="shared" si="72"/>
        <v>0</v>
      </c>
      <c r="I1332" s="78">
        <f t="shared" si="70"/>
        <v>0</v>
      </c>
      <c r="J1332" s="75"/>
      <c r="K1332" s="75"/>
      <c r="L1332" s="75"/>
      <c r="M1332" s="2">
        <v>475</v>
      </c>
    </row>
    <row r="1333" spans="1:13" s="16" customFormat="1" ht="12.75">
      <c r="A1333" s="34"/>
      <c r="B1333" s="401">
        <v>2000</v>
      </c>
      <c r="C1333" s="76" t="s">
        <v>49</v>
      </c>
      <c r="D1333" s="34" t="s">
        <v>405</v>
      </c>
      <c r="E1333" s="76" t="s">
        <v>376</v>
      </c>
      <c r="F1333" s="32" t="s">
        <v>620</v>
      </c>
      <c r="G1333" s="32" t="s">
        <v>66</v>
      </c>
      <c r="H1333" s="41">
        <f t="shared" si="72"/>
        <v>-2000</v>
      </c>
      <c r="I1333" s="78">
        <f t="shared" si="70"/>
        <v>4.2105263157894735</v>
      </c>
      <c r="J1333" s="76"/>
      <c r="K1333" s="68" t="s">
        <v>567</v>
      </c>
      <c r="L1333" s="76"/>
      <c r="M1333" s="2">
        <v>475</v>
      </c>
    </row>
    <row r="1334" spans="1:13" s="16" customFormat="1" ht="12.75">
      <c r="A1334" s="34"/>
      <c r="B1334" s="401">
        <v>500</v>
      </c>
      <c r="C1334" s="34" t="s">
        <v>49</v>
      </c>
      <c r="D1334" s="34" t="s">
        <v>405</v>
      </c>
      <c r="E1334" s="34" t="s">
        <v>376</v>
      </c>
      <c r="F1334" s="32" t="s">
        <v>620</v>
      </c>
      <c r="G1334" s="32" t="s">
        <v>66</v>
      </c>
      <c r="H1334" s="41">
        <f t="shared" si="72"/>
        <v>-2500</v>
      </c>
      <c r="I1334" s="78">
        <f t="shared" si="70"/>
        <v>1.0526315789473684</v>
      </c>
      <c r="J1334" s="75"/>
      <c r="K1334" s="68" t="s">
        <v>567</v>
      </c>
      <c r="L1334" s="75"/>
      <c r="M1334" s="2">
        <v>475</v>
      </c>
    </row>
    <row r="1335" spans="1:13" s="16" customFormat="1" ht="12.75">
      <c r="A1335" s="34"/>
      <c r="B1335" s="401">
        <v>2000</v>
      </c>
      <c r="C1335" s="34" t="s">
        <v>49</v>
      </c>
      <c r="D1335" s="34" t="s">
        <v>405</v>
      </c>
      <c r="E1335" s="34" t="s">
        <v>376</v>
      </c>
      <c r="F1335" s="32" t="s">
        <v>620</v>
      </c>
      <c r="G1335" s="32" t="s">
        <v>68</v>
      </c>
      <c r="H1335" s="41">
        <f t="shared" si="72"/>
        <v>-4500</v>
      </c>
      <c r="I1335" s="78">
        <f t="shared" si="70"/>
        <v>4.2105263157894735</v>
      </c>
      <c r="J1335" s="75"/>
      <c r="K1335" s="68" t="s">
        <v>567</v>
      </c>
      <c r="L1335" s="75"/>
      <c r="M1335" s="2">
        <v>475</v>
      </c>
    </row>
    <row r="1336" spans="1:13" s="16" customFormat="1" ht="12.75">
      <c r="A1336" s="34"/>
      <c r="B1336" s="401">
        <v>500</v>
      </c>
      <c r="C1336" s="34" t="s">
        <v>49</v>
      </c>
      <c r="D1336" s="34" t="s">
        <v>405</v>
      </c>
      <c r="E1336" s="34" t="s">
        <v>376</v>
      </c>
      <c r="F1336" s="32" t="s">
        <v>620</v>
      </c>
      <c r="G1336" s="32" t="s">
        <v>68</v>
      </c>
      <c r="H1336" s="41">
        <f t="shared" si="72"/>
        <v>-5000</v>
      </c>
      <c r="I1336" s="78">
        <f t="shared" si="70"/>
        <v>1.0526315789473684</v>
      </c>
      <c r="J1336" s="75"/>
      <c r="K1336" s="68" t="s">
        <v>567</v>
      </c>
      <c r="L1336" s="75"/>
      <c r="M1336" s="2">
        <v>475</v>
      </c>
    </row>
    <row r="1337" spans="1:13" s="16" customFormat="1" ht="12.75">
      <c r="A1337" s="34"/>
      <c r="B1337" s="401">
        <v>2000</v>
      </c>
      <c r="C1337" s="34" t="s">
        <v>49</v>
      </c>
      <c r="D1337" s="34" t="s">
        <v>405</v>
      </c>
      <c r="E1337" s="34" t="s">
        <v>376</v>
      </c>
      <c r="F1337" s="32" t="s">
        <v>620</v>
      </c>
      <c r="G1337" s="32" t="s">
        <v>145</v>
      </c>
      <c r="H1337" s="41">
        <f t="shared" si="72"/>
        <v>-7000</v>
      </c>
      <c r="I1337" s="78">
        <f t="shared" si="70"/>
        <v>4.2105263157894735</v>
      </c>
      <c r="J1337" s="75"/>
      <c r="K1337" s="68" t="s">
        <v>567</v>
      </c>
      <c r="L1337" s="75"/>
      <c r="M1337" s="2">
        <v>475</v>
      </c>
    </row>
    <row r="1338" spans="1:13" s="16" customFormat="1" ht="12.75">
      <c r="A1338" s="34"/>
      <c r="B1338" s="401">
        <v>2000</v>
      </c>
      <c r="C1338" s="34" t="s">
        <v>49</v>
      </c>
      <c r="D1338" s="34" t="s">
        <v>405</v>
      </c>
      <c r="E1338" s="34" t="s">
        <v>376</v>
      </c>
      <c r="F1338" s="32" t="s">
        <v>620</v>
      </c>
      <c r="G1338" s="32" t="s">
        <v>211</v>
      </c>
      <c r="H1338" s="41">
        <f t="shared" si="72"/>
        <v>-9000</v>
      </c>
      <c r="I1338" s="78">
        <f t="shared" si="70"/>
        <v>4.2105263157894735</v>
      </c>
      <c r="J1338" s="75"/>
      <c r="K1338" s="68" t="s">
        <v>567</v>
      </c>
      <c r="L1338" s="75"/>
      <c r="M1338" s="2">
        <v>475</v>
      </c>
    </row>
    <row r="1339" spans="1:13" s="16" customFormat="1" ht="12.75">
      <c r="A1339" s="34"/>
      <c r="B1339" s="401">
        <v>500</v>
      </c>
      <c r="C1339" s="34" t="s">
        <v>49</v>
      </c>
      <c r="D1339" s="34" t="s">
        <v>405</v>
      </c>
      <c r="E1339" s="34" t="s">
        <v>376</v>
      </c>
      <c r="F1339" s="32" t="s">
        <v>620</v>
      </c>
      <c r="G1339" s="32" t="s">
        <v>211</v>
      </c>
      <c r="H1339" s="41">
        <f aca="true" t="shared" si="73" ref="H1339:H1383">H1338-B1339</f>
        <v>-9500</v>
      </c>
      <c r="I1339" s="78">
        <f aca="true" t="shared" si="74" ref="I1339:I1383">+B1339/M1339</f>
        <v>1.0526315789473684</v>
      </c>
      <c r="J1339" s="75"/>
      <c r="K1339" s="68" t="s">
        <v>567</v>
      </c>
      <c r="L1339" s="75"/>
      <c r="M1339" s="2">
        <v>475</v>
      </c>
    </row>
    <row r="1340" spans="1:13" s="16" customFormat="1" ht="12.75">
      <c r="A1340" s="34"/>
      <c r="B1340" s="401">
        <v>2000</v>
      </c>
      <c r="C1340" s="34" t="s">
        <v>49</v>
      </c>
      <c r="D1340" s="34" t="s">
        <v>405</v>
      </c>
      <c r="E1340" s="34" t="s">
        <v>376</v>
      </c>
      <c r="F1340" s="32" t="s">
        <v>620</v>
      </c>
      <c r="G1340" s="32" t="s">
        <v>213</v>
      </c>
      <c r="H1340" s="41">
        <f t="shared" si="73"/>
        <v>-11500</v>
      </c>
      <c r="I1340" s="78">
        <f t="shared" si="74"/>
        <v>4.2105263157894735</v>
      </c>
      <c r="J1340" s="75"/>
      <c r="K1340" s="68" t="s">
        <v>567</v>
      </c>
      <c r="L1340" s="75"/>
      <c r="M1340" s="2">
        <v>475</v>
      </c>
    </row>
    <row r="1341" spans="1:13" s="16" customFormat="1" ht="12.75">
      <c r="A1341" s="34"/>
      <c r="B1341" s="401">
        <v>500</v>
      </c>
      <c r="C1341" s="34" t="s">
        <v>49</v>
      </c>
      <c r="D1341" s="34" t="s">
        <v>405</v>
      </c>
      <c r="E1341" s="34" t="s">
        <v>376</v>
      </c>
      <c r="F1341" s="32" t="s">
        <v>620</v>
      </c>
      <c r="G1341" s="32" t="s">
        <v>213</v>
      </c>
      <c r="H1341" s="41">
        <f t="shared" si="73"/>
        <v>-12000</v>
      </c>
      <c r="I1341" s="78">
        <f t="shared" si="74"/>
        <v>1.0526315789473684</v>
      </c>
      <c r="J1341" s="75"/>
      <c r="K1341" s="68" t="s">
        <v>567</v>
      </c>
      <c r="L1341" s="75"/>
      <c r="M1341" s="2">
        <v>475</v>
      </c>
    </row>
    <row r="1342" spans="1:13" s="16" customFormat="1" ht="12.75">
      <c r="A1342" s="34"/>
      <c r="B1342" s="401">
        <v>2000</v>
      </c>
      <c r="C1342" s="34" t="s">
        <v>49</v>
      </c>
      <c r="D1342" s="34" t="s">
        <v>405</v>
      </c>
      <c r="E1342" s="34" t="s">
        <v>376</v>
      </c>
      <c r="F1342" s="32" t="s">
        <v>620</v>
      </c>
      <c r="G1342" s="32" t="s">
        <v>215</v>
      </c>
      <c r="H1342" s="41">
        <f t="shared" si="73"/>
        <v>-14000</v>
      </c>
      <c r="I1342" s="78">
        <f t="shared" si="74"/>
        <v>4.2105263157894735</v>
      </c>
      <c r="J1342" s="75"/>
      <c r="K1342" s="68" t="s">
        <v>567</v>
      </c>
      <c r="L1342" s="75"/>
      <c r="M1342" s="2">
        <v>475</v>
      </c>
    </row>
    <row r="1343" spans="1:13" s="16" customFormat="1" ht="12.75">
      <c r="A1343" s="67"/>
      <c r="B1343" s="401">
        <v>2000</v>
      </c>
      <c r="C1343" s="67" t="s">
        <v>49</v>
      </c>
      <c r="D1343" s="34" t="s">
        <v>405</v>
      </c>
      <c r="E1343" s="34" t="s">
        <v>376</v>
      </c>
      <c r="F1343" s="32" t="s">
        <v>621</v>
      </c>
      <c r="G1343" s="66" t="s">
        <v>24</v>
      </c>
      <c r="H1343" s="41">
        <f t="shared" si="73"/>
        <v>-16000</v>
      </c>
      <c r="I1343" s="78">
        <f t="shared" si="74"/>
        <v>4.2105263157894735</v>
      </c>
      <c r="J1343" s="68"/>
      <c r="K1343" s="68" t="s">
        <v>419</v>
      </c>
      <c r="L1343" s="68"/>
      <c r="M1343" s="2">
        <v>475</v>
      </c>
    </row>
    <row r="1344" spans="1:13" s="16" customFormat="1" ht="12.75">
      <c r="A1344" s="34"/>
      <c r="B1344" s="401">
        <v>2000</v>
      </c>
      <c r="C1344" s="34" t="s">
        <v>49</v>
      </c>
      <c r="D1344" s="34" t="s">
        <v>405</v>
      </c>
      <c r="E1344" s="34" t="s">
        <v>376</v>
      </c>
      <c r="F1344" s="32" t="s">
        <v>621</v>
      </c>
      <c r="G1344" s="32" t="s">
        <v>35</v>
      </c>
      <c r="H1344" s="41">
        <f t="shared" si="73"/>
        <v>-18000</v>
      </c>
      <c r="I1344" s="78">
        <f t="shared" si="74"/>
        <v>4.2105263157894735</v>
      </c>
      <c r="J1344" s="75"/>
      <c r="K1344" s="68" t="s">
        <v>419</v>
      </c>
      <c r="L1344" s="75"/>
      <c r="M1344" s="2">
        <v>475</v>
      </c>
    </row>
    <row r="1345" spans="1:13" s="16" customFormat="1" ht="12.75">
      <c r="A1345" s="34"/>
      <c r="B1345" s="401">
        <v>2000</v>
      </c>
      <c r="C1345" s="34" t="s">
        <v>49</v>
      </c>
      <c r="D1345" s="34" t="s">
        <v>405</v>
      </c>
      <c r="E1345" s="34" t="s">
        <v>376</v>
      </c>
      <c r="F1345" s="32" t="s">
        <v>621</v>
      </c>
      <c r="G1345" s="32" t="s">
        <v>70</v>
      </c>
      <c r="H1345" s="41">
        <f t="shared" si="73"/>
        <v>-20000</v>
      </c>
      <c r="I1345" s="78">
        <f t="shared" si="74"/>
        <v>4.2105263157894735</v>
      </c>
      <c r="J1345" s="75"/>
      <c r="K1345" s="68" t="s">
        <v>419</v>
      </c>
      <c r="L1345" s="75"/>
      <c r="M1345" s="2">
        <v>475</v>
      </c>
    </row>
    <row r="1346" spans="1:13" s="16" customFormat="1" ht="12.75">
      <c r="A1346" s="34"/>
      <c r="B1346" s="401">
        <v>500</v>
      </c>
      <c r="C1346" s="34" t="s">
        <v>49</v>
      </c>
      <c r="D1346" s="34" t="s">
        <v>405</v>
      </c>
      <c r="E1346" s="34" t="s">
        <v>376</v>
      </c>
      <c r="F1346" s="32" t="s">
        <v>621</v>
      </c>
      <c r="G1346" s="32" t="s">
        <v>70</v>
      </c>
      <c r="H1346" s="41">
        <f t="shared" si="73"/>
        <v>-20500</v>
      </c>
      <c r="I1346" s="78">
        <f t="shared" si="74"/>
        <v>1.0526315789473684</v>
      </c>
      <c r="J1346" s="75"/>
      <c r="K1346" s="68" t="s">
        <v>419</v>
      </c>
      <c r="L1346" s="75"/>
      <c r="M1346" s="2">
        <v>475</v>
      </c>
    </row>
    <row r="1347" spans="1:13" s="16" customFormat="1" ht="12.75">
      <c r="A1347" s="34"/>
      <c r="B1347" s="401">
        <v>2000</v>
      </c>
      <c r="C1347" s="34" t="s">
        <v>49</v>
      </c>
      <c r="D1347" s="34" t="s">
        <v>405</v>
      </c>
      <c r="E1347" s="34" t="s">
        <v>376</v>
      </c>
      <c r="F1347" s="32" t="s">
        <v>621</v>
      </c>
      <c r="G1347" s="32" t="s">
        <v>73</v>
      </c>
      <c r="H1347" s="41">
        <f t="shared" si="73"/>
        <v>-22500</v>
      </c>
      <c r="I1347" s="78">
        <f t="shared" si="74"/>
        <v>4.2105263157894735</v>
      </c>
      <c r="J1347" s="75"/>
      <c r="K1347" s="68" t="s">
        <v>419</v>
      </c>
      <c r="L1347" s="75"/>
      <c r="M1347" s="2">
        <v>475</v>
      </c>
    </row>
    <row r="1348" spans="1:13" s="16" customFormat="1" ht="12.75">
      <c r="A1348" s="34"/>
      <c r="B1348" s="401">
        <v>500</v>
      </c>
      <c r="C1348" s="34" t="s">
        <v>49</v>
      </c>
      <c r="D1348" s="34" t="s">
        <v>405</v>
      </c>
      <c r="E1348" s="34" t="s">
        <v>376</v>
      </c>
      <c r="F1348" s="32" t="s">
        <v>621</v>
      </c>
      <c r="G1348" s="32" t="s">
        <v>73</v>
      </c>
      <c r="H1348" s="41">
        <f t="shared" si="73"/>
        <v>-23000</v>
      </c>
      <c r="I1348" s="78">
        <f t="shared" si="74"/>
        <v>1.0526315789473684</v>
      </c>
      <c r="J1348" s="75"/>
      <c r="K1348" s="68" t="s">
        <v>419</v>
      </c>
      <c r="L1348" s="75"/>
      <c r="M1348" s="2">
        <v>475</v>
      </c>
    </row>
    <row r="1349" spans="1:13" s="16" customFormat="1" ht="12.75">
      <c r="A1349" s="34"/>
      <c r="B1349" s="401">
        <v>2000</v>
      </c>
      <c r="C1349" s="34" t="s">
        <v>49</v>
      </c>
      <c r="D1349" s="34" t="s">
        <v>405</v>
      </c>
      <c r="E1349" s="34" t="s">
        <v>376</v>
      </c>
      <c r="F1349" s="32" t="s">
        <v>621</v>
      </c>
      <c r="G1349" s="32" t="s">
        <v>76</v>
      </c>
      <c r="H1349" s="41">
        <f t="shared" si="73"/>
        <v>-25000</v>
      </c>
      <c r="I1349" s="78">
        <f t="shared" si="74"/>
        <v>4.2105263157894735</v>
      </c>
      <c r="J1349" s="75"/>
      <c r="K1349" s="68" t="s">
        <v>419</v>
      </c>
      <c r="L1349" s="75"/>
      <c r="M1349" s="2">
        <v>475</v>
      </c>
    </row>
    <row r="1350" spans="1:13" s="16" customFormat="1" ht="12.75">
      <c r="A1350" s="34"/>
      <c r="B1350" s="401">
        <v>500</v>
      </c>
      <c r="C1350" s="34" t="s">
        <v>49</v>
      </c>
      <c r="D1350" s="34" t="s">
        <v>405</v>
      </c>
      <c r="E1350" s="34" t="s">
        <v>376</v>
      </c>
      <c r="F1350" s="32" t="s">
        <v>621</v>
      </c>
      <c r="G1350" s="32" t="s">
        <v>76</v>
      </c>
      <c r="H1350" s="41">
        <f t="shared" si="73"/>
        <v>-25500</v>
      </c>
      <c r="I1350" s="78">
        <f t="shared" si="74"/>
        <v>1.0526315789473684</v>
      </c>
      <c r="J1350" s="75"/>
      <c r="K1350" s="68" t="s">
        <v>419</v>
      </c>
      <c r="L1350" s="75"/>
      <c r="M1350" s="2">
        <v>475</v>
      </c>
    </row>
    <row r="1351" spans="1:13" s="16" customFormat="1" ht="12.75">
      <c r="A1351" s="34"/>
      <c r="B1351" s="401">
        <v>2000</v>
      </c>
      <c r="C1351" s="34" t="s">
        <v>49</v>
      </c>
      <c r="D1351" s="34" t="s">
        <v>405</v>
      </c>
      <c r="E1351" s="34" t="s">
        <v>376</v>
      </c>
      <c r="F1351" s="32" t="s">
        <v>621</v>
      </c>
      <c r="G1351" s="32" t="s">
        <v>213</v>
      </c>
      <c r="H1351" s="41">
        <f t="shared" si="73"/>
        <v>-27500</v>
      </c>
      <c r="I1351" s="78">
        <f t="shared" si="74"/>
        <v>4.2105263157894735</v>
      </c>
      <c r="J1351" s="75"/>
      <c r="K1351" s="68" t="s">
        <v>419</v>
      </c>
      <c r="L1351" s="75"/>
      <c r="M1351" s="2">
        <v>475</v>
      </c>
    </row>
    <row r="1352" spans="1:13" s="16" customFormat="1" ht="12.75">
      <c r="A1352" s="34"/>
      <c r="B1352" s="401">
        <v>2000</v>
      </c>
      <c r="C1352" s="34" t="s">
        <v>49</v>
      </c>
      <c r="D1352" s="34" t="s">
        <v>405</v>
      </c>
      <c r="E1352" s="34" t="s">
        <v>376</v>
      </c>
      <c r="F1352" s="32" t="s">
        <v>621</v>
      </c>
      <c r="G1352" s="32" t="s">
        <v>215</v>
      </c>
      <c r="H1352" s="41">
        <f t="shared" si="73"/>
        <v>-29500</v>
      </c>
      <c r="I1352" s="78">
        <f t="shared" si="74"/>
        <v>4.2105263157894735</v>
      </c>
      <c r="J1352" s="75"/>
      <c r="K1352" s="68" t="s">
        <v>419</v>
      </c>
      <c r="L1352" s="75"/>
      <c r="M1352" s="2">
        <v>475</v>
      </c>
    </row>
    <row r="1353" spans="1:13" s="16" customFormat="1" ht="12.75">
      <c r="A1353" s="34"/>
      <c r="B1353" s="401">
        <v>2000</v>
      </c>
      <c r="C1353" s="34" t="s">
        <v>49</v>
      </c>
      <c r="D1353" s="34" t="s">
        <v>405</v>
      </c>
      <c r="E1353" s="34" t="s">
        <v>376</v>
      </c>
      <c r="F1353" s="32" t="s">
        <v>621</v>
      </c>
      <c r="G1353" s="32" t="s">
        <v>217</v>
      </c>
      <c r="H1353" s="41">
        <f t="shared" si="73"/>
        <v>-31500</v>
      </c>
      <c r="I1353" s="78">
        <f t="shared" si="74"/>
        <v>4.2105263157894735</v>
      </c>
      <c r="J1353" s="75"/>
      <c r="K1353" s="68" t="s">
        <v>419</v>
      </c>
      <c r="L1353" s="75"/>
      <c r="M1353" s="2">
        <v>475</v>
      </c>
    </row>
    <row r="1354" spans="2:13" ht="12.75">
      <c r="B1354" s="400">
        <v>2000</v>
      </c>
      <c r="C1354" s="1" t="s">
        <v>49</v>
      </c>
      <c r="D1354" s="13" t="s">
        <v>405</v>
      </c>
      <c r="E1354" s="34" t="s">
        <v>376</v>
      </c>
      <c r="F1354" s="28" t="s">
        <v>591</v>
      </c>
      <c r="G1354" s="28" t="s">
        <v>24</v>
      </c>
      <c r="H1354" s="41">
        <f t="shared" si="73"/>
        <v>-33500</v>
      </c>
      <c r="I1354" s="78">
        <f t="shared" si="74"/>
        <v>4.2105263157894735</v>
      </c>
      <c r="K1354" t="s">
        <v>430</v>
      </c>
      <c r="M1354" s="2">
        <v>475</v>
      </c>
    </row>
    <row r="1355" spans="1:13" s="16" customFormat="1" ht="12.75">
      <c r="A1355" s="1"/>
      <c r="B1355" s="400">
        <v>2000</v>
      </c>
      <c r="C1355" s="1" t="s">
        <v>49</v>
      </c>
      <c r="D1355" s="13" t="s">
        <v>405</v>
      </c>
      <c r="E1355" s="34" t="s">
        <v>376</v>
      </c>
      <c r="F1355" s="28" t="s">
        <v>591</v>
      </c>
      <c r="G1355" s="28" t="s">
        <v>35</v>
      </c>
      <c r="H1355" s="41">
        <f t="shared" si="73"/>
        <v>-35500</v>
      </c>
      <c r="I1355" s="78">
        <f t="shared" si="74"/>
        <v>4.2105263157894735</v>
      </c>
      <c r="J1355"/>
      <c r="K1355" t="s">
        <v>430</v>
      </c>
      <c r="L1355"/>
      <c r="M1355" s="2">
        <v>475</v>
      </c>
    </row>
    <row r="1356" spans="1:13" s="16" customFormat="1" ht="12.75">
      <c r="A1356" s="1"/>
      <c r="B1356" s="400">
        <v>2000</v>
      </c>
      <c r="C1356" s="1" t="s">
        <v>49</v>
      </c>
      <c r="D1356" s="13" t="s">
        <v>405</v>
      </c>
      <c r="E1356" s="34" t="s">
        <v>376</v>
      </c>
      <c r="F1356" s="28" t="s">
        <v>591</v>
      </c>
      <c r="G1356" s="28" t="s">
        <v>42</v>
      </c>
      <c r="H1356" s="41">
        <f t="shared" si="73"/>
        <v>-37500</v>
      </c>
      <c r="I1356" s="78">
        <f t="shared" si="74"/>
        <v>4.2105263157894735</v>
      </c>
      <c r="J1356"/>
      <c r="K1356" t="s">
        <v>430</v>
      </c>
      <c r="L1356"/>
      <c r="M1356" s="2">
        <v>475</v>
      </c>
    </row>
    <row r="1357" spans="1:13" s="16" customFormat="1" ht="12.75">
      <c r="A1357" s="1"/>
      <c r="B1357" s="400">
        <v>2000</v>
      </c>
      <c r="C1357" s="1" t="s">
        <v>49</v>
      </c>
      <c r="D1357" s="13" t="s">
        <v>405</v>
      </c>
      <c r="E1357" s="34" t="s">
        <v>376</v>
      </c>
      <c r="F1357" s="28" t="s">
        <v>591</v>
      </c>
      <c r="G1357" s="28" t="s">
        <v>58</v>
      </c>
      <c r="H1357" s="41">
        <f t="shared" si="73"/>
        <v>-39500</v>
      </c>
      <c r="I1357" s="78">
        <f t="shared" si="74"/>
        <v>4.2105263157894735</v>
      </c>
      <c r="J1357"/>
      <c r="K1357" t="s">
        <v>430</v>
      </c>
      <c r="L1357"/>
      <c r="M1357" s="2">
        <v>475</v>
      </c>
    </row>
    <row r="1358" spans="1:13" s="16" customFormat="1" ht="12.75">
      <c r="A1358" s="1"/>
      <c r="B1358" s="400">
        <v>2000</v>
      </c>
      <c r="C1358" s="1" t="s">
        <v>49</v>
      </c>
      <c r="D1358" s="13" t="s">
        <v>405</v>
      </c>
      <c r="E1358" s="34" t="s">
        <v>376</v>
      </c>
      <c r="F1358" s="28" t="s">
        <v>591</v>
      </c>
      <c r="G1358" s="28" t="s">
        <v>68</v>
      </c>
      <c r="H1358" s="41">
        <f t="shared" si="73"/>
        <v>-41500</v>
      </c>
      <c r="I1358" s="78">
        <f t="shared" si="74"/>
        <v>4.2105263157894735</v>
      </c>
      <c r="J1358"/>
      <c r="K1358" t="s">
        <v>430</v>
      </c>
      <c r="L1358"/>
      <c r="M1358" s="2">
        <v>475</v>
      </c>
    </row>
    <row r="1359" spans="1:13" s="16" customFormat="1" ht="12.75">
      <c r="A1359" s="1"/>
      <c r="B1359" s="400">
        <v>500</v>
      </c>
      <c r="C1359" s="1" t="s">
        <v>49</v>
      </c>
      <c r="D1359" s="13" t="s">
        <v>405</v>
      </c>
      <c r="E1359" s="34" t="s">
        <v>376</v>
      </c>
      <c r="F1359" s="28" t="s">
        <v>591</v>
      </c>
      <c r="G1359" s="28" t="s">
        <v>68</v>
      </c>
      <c r="H1359" s="41">
        <f t="shared" si="73"/>
        <v>-42000</v>
      </c>
      <c r="I1359" s="78">
        <f t="shared" si="74"/>
        <v>1.0526315789473684</v>
      </c>
      <c r="J1359"/>
      <c r="K1359" t="s">
        <v>430</v>
      </c>
      <c r="L1359"/>
      <c r="M1359" s="2">
        <v>475</v>
      </c>
    </row>
    <row r="1360" spans="1:13" s="16" customFormat="1" ht="12.75">
      <c r="A1360" s="1"/>
      <c r="B1360" s="400">
        <v>2000</v>
      </c>
      <c r="C1360" s="1" t="s">
        <v>49</v>
      </c>
      <c r="D1360" s="13" t="s">
        <v>405</v>
      </c>
      <c r="E1360" s="34" t="s">
        <v>376</v>
      </c>
      <c r="F1360" s="28" t="s">
        <v>591</v>
      </c>
      <c r="G1360" s="28" t="s">
        <v>70</v>
      </c>
      <c r="H1360" s="41">
        <f t="shared" si="73"/>
        <v>-44000</v>
      </c>
      <c r="I1360" s="78">
        <f t="shared" si="74"/>
        <v>4.2105263157894735</v>
      </c>
      <c r="J1360"/>
      <c r="K1360" t="s">
        <v>430</v>
      </c>
      <c r="L1360"/>
      <c r="M1360" s="2">
        <v>475</v>
      </c>
    </row>
    <row r="1361" spans="1:13" s="75" customFormat="1" ht="12.75">
      <c r="A1361" s="1"/>
      <c r="B1361" s="400">
        <v>500</v>
      </c>
      <c r="C1361" s="1" t="s">
        <v>49</v>
      </c>
      <c r="D1361" s="13" t="s">
        <v>405</v>
      </c>
      <c r="E1361" s="34" t="s">
        <v>376</v>
      </c>
      <c r="F1361" s="28" t="s">
        <v>591</v>
      </c>
      <c r="G1361" s="28" t="s">
        <v>70</v>
      </c>
      <c r="H1361" s="41">
        <f t="shared" si="73"/>
        <v>-44500</v>
      </c>
      <c r="I1361" s="78">
        <f t="shared" si="74"/>
        <v>1.0526315789473684</v>
      </c>
      <c r="J1361"/>
      <c r="K1361" t="s">
        <v>430</v>
      </c>
      <c r="L1361"/>
      <c r="M1361" s="2">
        <v>475</v>
      </c>
    </row>
    <row r="1362" spans="1:13" s="16" customFormat="1" ht="12.75">
      <c r="A1362" s="1"/>
      <c r="B1362" s="400">
        <v>2000</v>
      </c>
      <c r="C1362" s="1" t="s">
        <v>49</v>
      </c>
      <c r="D1362" s="13" t="s">
        <v>405</v>
      </c>
      <c r="E1362" s="34" t="s">
        <v>376</v>
      </c>
      <c r="F1362" s="28" t="s">
        <v>591</v>
      </c>
      <c r="G1362" s="28" t="s">
        <v>220</v>
      </c>
      <c r="H1362" s="41">
        <f t="shared" si="73"/>
        <v>-46500</v>
      </c>
      <c r="I1362" s="78">
        <f t="shared" si="74"/>
        <v>4.2105263157894735</v>
      </c>
      <c r="J1362"/>
      <c r="K1362" t="s">
        <v>430</v>
      </c>
      <c r="L1362"/>
      <c r="M1362" s="2">
        <v>475</v>
      </c>
    </row>
    <row r="1363" spans="1:13" s="16" customFormat="1" ht="12.75">
      <c r="A1363" s="1"/>
      <c r="B1363" s="400">
        <v>2000</v>
      </c>
      <c r="C1363" s="1" t="s">
        <v>49</v>
      </c>
      <c r="D1363" s="13" t="s">
        <v>405</v>
      </c>
      <c r="E1363" s="34" t="s">
        <v>376</v>
      </c>
      <c r="F1363" s="28" t="s">
        <v>591</v>
      </c>
      <c r="G1363" s="28" t="s">
        <v>222</v>
      </c>
      <c r="H1363" s="41">
        <f t="shared" si="73"/>
        <v>-48500</v>
      </c>
      <c r="I1363" s="78">
        <f t="shared" si="74"/>
        <v>4.2105263157894735</v>
      </c>
      <c r="J1363"/>
      <c r="K1363" t="s">
        <v>430</v>
      </c>
      <c r="L1363"/>
      <c r="M1363" s="2">
        <v>475</v>
      </c>
    </row>
    <row r="1364" spans="1:13" s="16" customFormat="1" ht="12.75">
      <c r="A1364" s="1"/>
      <c r="B1364" s="400">
        <v>2000</v>
      </c>
      <c r="C1364" s="1" t="s">
        <v>49</v>
      </c>
      <c r="D1364" s="13" t="s">
        <v>405</v>
      </c>
      <c r="E1364" s="34" t="s">
        <v>376</v>
      </c>
      <c r="F1364" s="28" t="s">
        <v>591</v>
      </c>
      <c r="G1364" s="28" t="s">
        <v>224</v>
      </c>
      <c r="H1364" s="41">
        <f t="shared" si="73"/>
        <v>-50500</v>
      </c>
      <c r="I1364" s="78">
        <f t="shared" si="74"/>
        <v>4.2105263157894735</v>
      </c>
      <c r="J1364"/>
      <c r="K1364" t="s">
        <v>430</v>
      </c>
      <c r="L1364"/>
      <c r="M1364" s="2">
        <v>475</v>
      </c>
    </row>
    <row r="1365" spans="1:13" s="16" customFormat="1" ht="12.75">
      <c r="A1365" s="1"/>
      <c r="B1365" s="400">
        <v>2000</v>
      </c>
      <c r="C1365" s="34" t="s">
        <v>49</v>
      </c>
      <c r="D1365" s="13" t="s">
        <v>405</v>
      </c>
      <c r="E1365" s="34" t="s">
        <v>376</v>
      </c>
      <c r="F1365" s="28" t="s">
        <v>608</v>
      </c>
      <c r="G1365" s="28" t="s">
        <v>24</v>
      </c>
      <c r="H1365" s="41">
        <f t="shared" si="73"/>
        <v>-52500</v>
      </c>
      <c r="I1365" s="78">
        <f t="shared" si="74"/>
        <v>4.2105263157894735</v>
      </c>
      <c r="J1365"/>
      <c r="K1365" t="s">
        <v>444</v>
      </c>
      <c r="L1365"/>
      <c r="M1365" s="2">
        <v>475</v>
      </c>
    </row>
    <row r="1366" spans="1:13" s="16" customFormat="1" ht="12.75">
      <c r="A1366" s="1"/>
      <c r="B1366" s="400">
        <v>500</v>
      </c>
      <c r="C1366" s="13" t="s">
        <v>49</v>
      </c>
      <c r="D1366" s="13" t="s">
        <v>405</v>
      </c>
      <c r="E1366" s="34" t="s">
        <v>376</v>
      </c>
      <c r="F1366" s="28" t="s">
        <v>608</v>
      </c>
      <c r="G1366" s="28" t="s">
        <v>24</v>
      </c>
      <c r="H1366" s="41">
        <f t="shared" si="73"/>
        <v>-53000</v>
      </c>
      <c r="I1366" s="78">
        <f t="shared" si="74"/>
        <v>1.0526315789473684</v>
      </c>
      <c r="J1366"/>
      <c r="K1366" t="s">
        <v>444</v>
      </c>
      <c r="L1366"/>
      <c r="M1366" s="2">
        <v>475</v>
      </c>
    </row>
    <row r="1367" spans="1:13" s="16" customFormat="1" ht="12.75">
      <c r="A1367" s="1"/>
      <c r="B1367" s="400">
        <v>2000</v>
      </c>
      <c r="C1367" s="1" t="s">
        <v>49</v>
      </c>
      <c r="D1367" s="13" t="s">
        <v>405</v>
      </c>
      <c r="E1367" s="34" t="s">
        <v>376</v>
      </c>
      <c r="F1367" s="28" t="s">
        <v>608</v>
      </c>
      <c r="G1367" s="28" t="s">
        <v>35</v>
      </c>
      <c r="H1367" s="41">
        <f t="shared" si="73"/>
        <v>-55000</v>
      </c>
      <c r="I1367" s="78">
        <f t="shared" si="74"/>
        <v>4.2105263157894735</v>
      </c>
      <c r="J1367"/>
      <c r="K1367" t="s">
        <v>444</v>
      </c>
      <c r="L1367"/>
      <c r="M1367" s="2">
        <v>475</v>
      </c>
    </row>
    <row r="1368" spans="1:13" s="16" customFormat="1" ht="12.75">
      <c r="A1368" s="1"/>
      <c r="B1368" s="400">
        <v>500</v>
      </c>
      <c r="C1368" s="13" t="s">
        <v>49</v>
      </c>
      <c r="D1368" s="13" t="s">
        <v>405</v>
      </c>
      <c r="E1368" s="34" t="s">
        <v>376</v>
      </c>
      <c r="F1368" s="28" t="s">
        <v>608</v>
      </c>
      <c r="G1368" s="28" t="s">
        <v>35</v>
      </c>
      <c r="H1368" s="41">
        <f t="shared" si="73"/>
        <v>-55500</v>
      </c>
      <c r="I1368" s="78">
        <f t="shared" si="74"/>
        <v>1.0526315789473684</v>
      </c>
      <c r="J1368"/>
      <c r="K1368" t="s">
        <v>444</v>
      </c>
      <c r="L1368"/>
      <c r="M1368" s="2">
        <v>475</v>
      </c>
    </row>
    <row r="1369" spans="1:13" s="16" customFormat="1" ht="12.75">
      <c r="A1369" s="1"/>
      <c r="B1369" s="400">
        <v>2000</v>
      </c>
      <c r="C1369" s="1" t="s">
        <v>49</v>
      </c>
      <c r="D1369" s="13" t="s">
        <v>405</v>
      </c>
      <c r="E1369" s="34" t="s">
        <v>376</v>
      </c>
      <c r="F1369" s="28" t="s">
        <v>608</v>
      </c>
      <c r="G1369" s="28" t="s">
        <v>42</v>
      </c>
      <c r="H1369" s="41">
        <f t="shared" si="73"/>
        <v>-57500</v>
      </c>
      <c r="I1369" s="78">
        <f t="shared" si="74"/>
        <v>4.2105263157894735</v>
      </c>
      <c r="J1369"/>
      <c r="K1369" t="s">
        <v>444</v>
      </c>
      <c r="L1369"/>
      <c r="M1369" s="2">
        <v>475</v>
      </c>
    </row>
    <row r="1370" spans="1:13" s="16" customFormat="1" ht="12.75">
      <c r="A1370" s="1"/>
      <c r="B1370" s="400">
        <v>500</v>
      </c>
      <c r="C1370" s="13" t="s">
        <v>49</v>
      </c>
      <c r="D1370" s="13" t="s">
        <v>405</v>
      </c>
      <c r="E1370" s="34" t="s">
        <v>376</v>
      </c>
      <c r="F1370" s="28" t="s">
        <v>608</v>
      </c>
      <c r="G1370" s="28" t="s">
        <v>42</v>
      </c>
      <c r="H1370" s="41">
        <f t="shared" si="73"/>
        <v>-58000</v>
      </c>
      <c r="I1370" s="78">
        <f t="shared" si="74"/>
        <v>1.0526315789473684</v>
      </c>
      <c r="J1370"/>
      <c r="K1370" t="s">
        <v>444</v>
      </c>
      <c r="L1370"/>
      <c r="M1370" s="2">
        <v>475</v>
      </c>
    </row>
    <row r="1371" spans="1:13" s="16" customFormat="1" ht="12.75">
      <c r="A1371" s="1"/>
      <c r="B1371" s="400">
        <v>2000</v>
      </c>
      <c r="C1371" s="1" t="s">
        <v>49</v>
      </c>
      <c r="D1371" s="13" t="s">
        <v>405</v>
      </c>
      <c r="E1371" s="34" t="s">
        <v>376</v>
      </c>
      <c r="F1371" s="28" t="s">
        <v>608</v>
      </c>
      <c r="G1371" s="28" t="s">
        <v>215</v>
      </c>
      <c r="H1371" s="41">
        <f t="shared" si="73"/>
        <v>-60000</v>
      </c>
      <c r="I1371" s="78">
        <f t="shared" si="74"/>
        <v>4.2105263157894735</v>
      </c>
      <c r="J1371"/>
      <c r="K1371" t="s">
        <v>444</v>
      </c>
      <c r="L1371"/>
      <c r="M1371" s="2">
        <v>475</v>
      </c>
    </row>
    <row r="1372" spans="1:13" s="16" customFormat="1" ht="12.75">
      <c r="A1372" s="1"/>
      <c r="B1372" s="400">
        <v>2000</v>
      </c>
      <c r="C1372" s="1" t="s">
        <v>49</v>
      </c>
      <c r="D1372" s="13" t="s">
        <v>405</v>
      </c>
      <c r="E1372" s="34" t="s">
        <v>376</v>
      </c>
      <c r="F1372" s="28" t="s">
        <v>608</v>
      </c>
      <c r="G1372" s="28" t="s">
        <v>217</v>
      </c>
      <c r="H1372" s="41">
        <f t="shared" si="73"/>
        <v>-62000</v>
      </c>
      <c r="I1372" s="78">
        <f t="shared" si="74"/>
        <v>4.2105263157894735</v>
      </c>
      <c r="J1372"/>
      <c r="K1372" t="s">
        <v>444</v>
      </c>
      <c r="L1372"/>
      <c r="M1372" s="2">
        <v>475</v>
      </c>
    </row>
    <row r="1373" spans="1:13" s="16" customFormat="1" ht="12.75">
      <c r="A1373" s="1"/>
      <c r="B1373" s="400">
        <v>2000</v>
      </c>
      <c r="C1373" s="1" t="s">
        <v>49</v>
      </c>
      <c r="D1373" s="13" t="s">
        <v>405</v>
      </c>
      <c r="E1373" s="34" t="s">
        <v>376</v>
      </c>
      <c r="F1373" s="28" t="s">
        <v>608</v>
      </c>
      <c r="G1373" s="28" t="s">
        <v>220</v>
      </c>
      <c r="H1373" s="41">
        <f t="shared" si="73"/>
        <v>-64000</v>
      </c>
      <c r="I1373" s="78">
        <f t="shared" si="74"/>
        <v>4.2105263157894735</v>
      </c>
      <c r="J1373"/>
      <c r="K1373" t="s">
        <v>444</v>
      </c>
      <c r="L1373"/>
      <c r="M1373" s="2">
        <v>475</v>
      </c>
    </row>
    <row r="1374" spans="1:13" s="16" customFormat="1" ht="12.75">
      <c r="A1374" s="1"/>
      <c r="B1374" s="400">
        <v>500</v>
      </c>
      <c r="C1374" s="13" t="s">
        <v>49</v>
      </c>
      <c r="D1374" s="13" t="s">
        <v>405</v>
      </c>
      <c r="E1374" s="34" t="s">
        <v>376</v>
      </c>
      <c r="F1374" s="28" t="s">
        <v>608</v>
      </c>
      <c r="G1374" s="28" t="s">
        <v>220</v>
      </c>
      <c r="H1374" s="41">
        <f t="shared" si="73"/>
        <v>-64500</v>
      </c>
      <c r="I1374" s="78">
        <f t="shared" si="74"/>
        <v>1.0526315789473684</v>
      </c>
      <c r="J1374"/>
      <c r="K1374" t="s">
        <v>444</v>
      </c>
      <c r="L1374"/>
      <c r="M1374" s="2">
        <v>475</v>
      </c>
    </row>
    <row r="1375" spans="1:13" s="16" customFormat="1" ht="12.75">
      <c r="A1375" s="1"/>
      <c r="B1375" s="400">
        <v>2000</v>
      </c>
      <c r="C1375" s="1" t="s">
        <v>49</v>
      </c>
      <c r="D1375" s="13" t="s">
        <v>405</v>
      </c>
      <c r="E1375" s="34" t="s">
        <v>376</v>
      </c>
      <c r="F1375" s="28" t="s">
        <v>608</v>
      </c>
      <c r="G1375" s="28" t="s">
        <v>222</v>
      </c>
      <c r="H1375" s="41">
        <f t="shared" si="73"/>
        <v>-66500</v>
      </c>
      <c r="I1375" s="78">
        <f t="shared" si="74"/>
        <v>4.2105263157894735</v>
      </c>
      <c r="J1375"/>
      <c r="K1375" t="s">
        <v>444</v>
      </c>
      <c r="L1375"/>
      <c r="M1375" s="2">
        <v>475</v>
      </c>
    </row>
    <row r="1376" spans="1:13" s="16" customFormat="1" ht="12.75">
      <c r="A1376" s="1"/>
      <c r="B1376" s="400">
        <v>500</v>
      </c>
      <c r="C1376" s="13" t="s">
        <v>49</v>
      </c>
      <c r="D1376" s="13" t="s">
        <v>405</v>
      </c>
      <c r="E1376" s="34" t="s">
        <v>376</v>
      </c>
      <c r="F1376" s="28" t="s">
        <v>608</v>
      </c>
      <c r="G1376" s="28" t="s">
        <v>222</v>
      </c>
      <c r="H1376" s="41">
        <f t="shared" si="73"/>
        <v>-67000</v>
      </c>
      <c r="I1376" s="78">
        <f t="shared" si="74"/>
        <v>1.0526315789473684</v>
      </c>
      <c r="J1376"/>
      <c r="K1376" t="s">
        <v>444</v>
      </c>
      <c r="L1376"/>
      <c r="M1376" s="2">
        <v>475</v>
      </c>
    </row>
    <row r="1377" spans="1:13" s="16" customFormat="1" ht="12.75">
      <c r="A1377" s="13"/>
      <c r="B1377" s="400">
        <v>2000</v>
      </c>
      <c r="C1377" s="1" t="s">
        <v>49</v>
      </c>
      <c r="D1377" s="13" t="s">
        <v>405</v>
      </c>
      <c r="E1377" s="1" t="s">
        <v>376</v>
      </c>
      <c r="F1377" s="28" t="s">
        <v>614</v>
      </c>
      <c r="G1377" s="28" t="s">
        <v>60</v>
      </c>
      <c r="H1377" s="41">
        <f t="shared" si="73"/>
        <v>-69000</v>
      </c>
      <c r="I1377" s="78">
        <f t="shared" si="74"/>
        <v>4.2105263157894735</v>
      </c>
      <c r="K1377" s="16" t="s">
        <v>542</v>
      </c>
      <c r="M1377" s="2">
        <v>475</v>
      </c>
    </row>
    <row r="1378" spans="1:13" s="16" customFormat="1" ht="12.75">
      <c r="A1378" s="13"/>
      <c r="B1378" s="400">
        <v>2000</v>
      </c>
      <c r="C1378" s="1" t="s">
        <v>49</v>
      </c>
      <c r="D1378" s="13" t="s">
        <v>405</v>
      </c>
      <c r="E1378" s="1" t="s">
        <v>376</v>
      </c>
      <c r="F1378" s="28" t="s">
        <v>614</v>
      </c>
      <c r="G1378" s="66" t="s">
        <v>62</v>
      </c>
      <c r="H1378" s="41">
        <f t="shared" si="73"/>
        <v>-71000</v>
      </c>
      <c r="I1378" s="78">
        <f t="shared" si="74"/>
        <v>4.2105263157894735</v>
      </c>
      <c r="K1378" s="16" t="s">
        <v>542</v>
      </c>
      <c r="M1378" s="2">
        <v>475</v>
      </c>
    </row>
    <row r="1379" spans="1:13" s="16" customFormat="1" ht="12.75">
      <c r="A1379" s="13"/>
      <c r="B1379" s="400">
        <v>2000</v>
      </c>
      <c r="C1379" s="1" t="s">
        <v>49</v>
      </c>
      <c r="D1379" s="13" t="s">
        <v>405</v>
      </c>
      <c r="E1379" s="1" t="s">
        <v>376</v>
      </c>
      <c r="F1379" s="28" t="s">
        <v>614</v>
      </c>
      <c r="G1379" s="28" t="s">
        <v>145</v>
      </c>
      <c r="H1379" s="41">
        <f t="shared" si="73"/>
        <v>-73000</v>
      </c>
      <c r="I1379" s="78">
        <f t="shared" si="74"/>
        <v>4.2105263157894735</v>
      </c>
      <c r="K1379" s="16" t="s">
        <v>542</v>
      </c>
      <c r="M1379" s="2">
        <v>475</v>
      </c>
    </row>
    <row r="1380" spans="1:13" s="16" customFormat="1" ht="12.75">
      <c r="A1380" s="13"/>
      <c r="B1380" s="400">
        <v>2000</v>
      </c>
      <c r="C1380" s="1" t="s">
        <v>49</v>
      </c>
      <c r="D1380" s="13" t="s">
        <v>405</v>
      </c>
      <c r="E1380" s="1" t="s">
        <v>376</v>
      </c>
      <c r="F1380" s="28" t="s">
        <v>614</v>
      </c>
      <c r="G1380" s="28" t="s">
        <v>211</v>
      </c>
      <c r="H1380" s="41">
        <f t="shared" si="73"/>
        <v>-75000</v>
      </c>
      <c r="I1380" s="78">
        <f t="shared" si="74"/>
        <v>4.2105263157894735</v>
      </c>
      <c r="K1380" s="16" t="s">
        <v>542</v>
      </c>
      <c r="M1380" s="2">
        <v>475</v>
      </c>
    </row>
    <row r="1381" spans="1:13" s="135" customFormat="1" ht="12.75">
      <c r="A1381" s="131"/>
      <c r="B1381" s="402">
        <f>SUM(B1333:B1380)</f>
        <v>75000</v>
      </c>
      <c r="C1381" s="131" t="s">
        <v>49</v>
      </c>
      <c r="D1381" s="131"/>
      <c r="E1381" s="131"/>
      <c r="F1381" s="133"/>
      <c r="G1381" s="133"/>
      <c r="H1381" s="132">
        <v>0</v>
      </c>
      <c r="I1381" s="134">
        <f t="shared" si="74"/>
        <v>157.89473684210526</v>
      </c>
      <c r="M1381" s="2">
        <v>475</v>
      </c>
    </row>
    <row r="1382" spans="1:13" s="75" customFormat="1" ht="12.75">
      <c r="A1382" s="34"/>
      <c r="B1382" s="401"/>
      <c r="C1382" s="34"/>
      <c r="D1382" s="34"/>
      <c r="E1382" s="34"/>
      <c r="F1382" s="32"/>
      <c r="G1382" s="32"/>
      <c r="H1382" s="41">
        <f t="shared" si="73"/>
        <v>0</v>
      </c>
      <c r="I1382" s="78">
        <f t="shared" si="74"/>
        <v>0</v>
      </c>
      <c r="M1382" s="2">
        <v>475</v>
      </c>
    </row>
    <row r="1383" spans="1:13" s="75" customFormat="1" ht="12.75">
      <c r="A1383" s="34"/>
      <c r="B1383" s="401"/>
      <c r="C1383" s="34"/>
      <c r="D1383" s="34"/>
      <c r="E1383" s="34"/>
      <c r="F1383" s="32"/>
      <c r="G1383" s="32"/>
      <c r="H1383" s="41">
        <f t="shared" si="73"/>
        <v>0</v>
      </c>
      <c r="I1383" s="78">
        <f t="shared" si="74"/>
        <v>0</v>
      </c>
      <c r="M1383" s="2">
        <v>475</v>
      </c>
    </row>
    <row r="1384" spans="1:13" s="75" customFormat="1" ht="12.75">
      <c r="A1384" s="34"/>
      <c r="B1384" s="401">
        <v>11500</v>
      </c>
      <c r="C1384" s="34" t="s">
        <v>638</v>
      </c>
      <c r="D1384" s="34" t="s">
        <v>405</v>
      </c>
      <c r="E1384" s="34" t="s">
        <v>299</v>
      </c>
      <c r="F1384" s="32" t="s">
        <v>639</v>
      </c>
      <c r="G1384" s="32" t="s">
        <v>62</v>
      </c>
      <c r="H1384" s="41">
        <f aca="true" t="shared" si="75" ref="H1384:H1393">H1383-B1384</f>
        <v>-11500</v>
      </c>
      <c r="I1384" s="78">
        <f aca="true" t="shared" si="76" ref="I1384:I1393">+B1384/M1384</f>
        <v>24.210526315789473</v>
      </c>
      <c r="K1384" s="68" t="s">
        <v>419</v>
      </c>
      <c r="M1384" s="2">
        <v>475</v>
      </c>
    </row>
    <row r="1385" spans="1:13" s="75" customFormat="1" ht="12.75">
      <c r="A1385" s="1"/>
      <c r="B1385" s="400">
        <v>1300</v>
      </c>
      <c r="C1385" s="1" t="s">
        <v>640</v>
      </c>
      <c r="D1385" s="13" t="s">
        <v>405</v>
      </c>
      <c r="E1385" s="1" t="s">
        <v>299</v>
      </c>
      <c r="F1385" s="28" t="s">
        <v>641</v>
      </c>
      <c r="G1385" s="28" t="s">
        <v>35</v>
      </c>
      <c r="H1385" s="41">
        <f t="shared" si="75"/>
        <v>-12800</v>
      </c>
      <c r="I1385" s="78">
        <f t="shared" si="76"/>
        <v>2.736842105263158</v>
      </c>
      <c r="J1385"/>
      <c r="K1385" t="s">
        <v>430</v>
      </c>
      <c r="L1385"/>
      <c r="M1385" s="2">
        <v>475</v>
      </c>
    </row>
    <row r="1386" spans="1:13" s="75" customFormat="1" ht="12.75">
      <c r="A1386" s="1"/>
      <c r="B1386" s="400">
        <v>3120</v>
      </c>
      <c r="C1386" s="1" t="s">
        <v>642</v>
      </c>
      <c r="D1386" s="13" t="s">
        <v>405</v>
      </c>
      <c r="E1386" s="1" t="s">
        <v>299</v>
      </c>
      <c r="F1386" s="28" t="s">
        <v>641</v>
      </c>
      <c r="G1386" s="28" t="s">
        <v>35</v>
      </c>
      <c r="H1386" s="41">
        <f t="shared" si="75"/>
        <v>-15920</v>
      </c>
      <c r="I1386" s="78">
        <f t="shared" si="76"/>
        <v>6.568421052631579</v>
      </c>
      <c r="J1386"/>
      <c r="K1386" t="s">
        <v>430</v>
      </c>
      <c r="L1386"/>
      <c r="M1386" s="2">
        <v>475</v>
      </c>
    </row>
    <row r="1387" spans="1:13" s="16" customFormat="1" ht="12.75">
      <c r="A1387" s="1"/>
      <c r="B1387" s="400">
        <v>1350</v>
      </c>
      <c r="C1387" s="67" t="s">
        <v>650</v>
      </c>
      <c r="D1387" s="13" t="s">
        <v>405</v>
      </c>
      <c r="E1387" s="1" t="s">
        <v>299</v>
      </c>
      <c r="F1387" s="28" t="s">
        <v>651</v>
      </c>
      <c r="G1387" s="28" t="s">
        <v>60</v>
      </c>
      <c r="H1387" s="41">
        <f t="shared" si="75"/>
        <v>-17270</v>
      </c>
      <c r="I1387" s="78">
        <f t="shared" si="76"/>
        <v>2.8421052631578947</v>
      </c>
      <c r="J1387"/>
      <c r="K1387" t="s">
        <v>444</v>
      </c>
      <c r="L1387"/>
      <c r="M1387" s="2">
        <v>475</v>
      </c>
    </row>
    <row r="1388" spans="1:13" s="16" customFormat="1" ht="12.75">
      <c r="A1388" s="1"/>
      <c r="B1388" s="400">
        <v>600</v>
      </c>
      <c r="C1388" s="1" t="s">
        <v>652</v>
      </c>
      <c r="D1388" s="13" t="s">
        <v>405</v>
      </c>
      <c r="E1388" s="1" t="s">
        <v>299</v>
      </c>
      <c r="F1388" s="28" t="s">
        <v>653</v>
      </c>
      <c r="G1388" s="28" t="s">
        <v>62</v>
      </c>
      <c r="H1388" s="41">
        <f t="shared" si="75"/>
        <v>-17870</v>
      </c>
      <c r="I1388" s="78">
        <f t="shared" si="76"/>
        <v>1.263157894736842</v>
      </c>
      <c r="J1388"/>
      <c r="K1388" t="s">
        <v>444</v>
      </c>
      <c r="L1388"/>
      <c r="M1388" s="2">
        <v>475</v>
      </c>
    </row>
    <row r="1389" spans="1:13" s="16" customFormat="1" ht="12.75">
      <c r="A1389" s="1"/>
      <c r="B1389" s="400">
        <v>1000</v>
      </c>
      <c r="C1389" s="1" t="s">
        <v>654</v>
      </c>
      <c r="D1389" s="13" t="s">
        <v>405</v>
      </c>
      <c r="E1389" s="1" t="s">
        <v>299</v>
      </c>
      <c r="F1389" s="28" t="s">
        <v>608</v>
      </c>
      <c r="G1389" s="28" t="s">
        <v>70</v>
      </c>
      <c r="H1389" s="41">
        <f t="shared" si="75"/>
        <v>-18870</v>
      </c>
      <c r="I1389" s="78">
        <f t="shared" si="76"/>
        <v>2.1052631578947367</v>
      </c>
      <c r="J1389"/>
      <c r="K1389" t="s">
        <v>444</v>
      </c>
      <c r="L1389"/>
      <c r="M1389" s="2">
        <v>475</v>
      </c>
    </row>
    <row r="1390" spans="1:13" s="16" customFormat="1" ht="12.75">
      <c r="A1390" s="1"/>
      <c r="B1390" s="400">
        <v>1500</v>
      </c>
      <c r="C1390" s="67" t="s">
        <v>655</v>
      </c>
      <c r="D1390" s="13" t="s">
        <v>405</v>
      </c>
      <c r="E1390" s="1" t="s">
        <v>299</v>
      </c>
      <c r="F1390" s="28" t="s">
        <v>656</v>
      </c>
      <c r="G1390" s="28" t="s">
        <v>70</v>
      </c>
      <c r="H1390" s="41">
        <f t="shared" si="75"/>
        <v>-20370</v>
      </c>
      <c r="I1390" s="78">
        <f t="shared" si="76"/>
        <v>3.1578947368421053</v>
      </c>
      <c r="J1390"/>
      <c r="K1390" t="s">
        <v>444</v>
      </c>
      <c r="L1390"/>
      <c r="M1390" s="2">
        <v>475</v>
      </c>
    </row>
    <row r="1391" spans="1:13" s="16" customFormat="1" ht="12.75">
      <c r="A1391" s="1"/>
      <c r="B1391" s="400">
        <v>2750</v>
      </c>
      <c r="C1391" s="67" t="s">
        <v>657</v>
      </c>
      <c r="D1391" s="13" t="s">
        <v>405</v>
      </c>
      <c r="E1391" s="1" t="s">
        <v>299</v>
      </c>
      <c r="F1391" s="28" t="s">
        <v>658</v>
      </c>
      <c r="G1391" s="28" t="s">
        <v>73</v>
      </c>
      <c r="H1391" s="41">
        <f t="shared" si="75"/>
        <v>-23120</v>
      </c>
      <c r="I1391" s="78">
        <f t="shared" si="76"/>
        <v>5.7894736842105265</v>
      </c>
      <c r="J1391"/>
      <c r="K1391" t="s">
        <v>444</v>
      </c>
      <c r="L1391"/>
      <c r="M1391" s="2">
        <v>475</v>
      </c>
    </row>
    <row r="1392" spans="1:13" s="16" customFormat="1" ht="12.75">
      <c r="A1392" s="1"/>
      <c r="B1392" s="400">
        <v>1100</v>
      </c>
      <c r="C1392" s="67" t="s">
        <v>659</v>
      </c>
      <c r="D1392" s="13" t="s">
        <v>405</v>
      </c>
      <c r="E1392" s="1" t="s">
        <v>299</v>
      </c>
      <c r="F1392" s="28" t="s">
        <v>660</v>
      </c>
      <c r="G1392" s="28" t="s">
        <v>145</v>
      </c>
      <c r="H1392" s="41">
        <f t="shared" si="75"/>
        <v>-24220</v>
      </c>
      <c r="I1392" s="78">
        <f t="shared" si="76"/>
        <v>2.3157894736842106</v>
      </c>
      <c r="J1392"/>
      <c r="K1392" t="s">
        <v>444</v>
      </c>
      <c r="L1392"/>
      <c r="M1392" s="2">
        <v>475</v>
      </c>
    </row>
    <row r="1393" spans="1:13" s="16" customFormat="1" ht="12.75">
      <c r="A1393" s="1"/>
      <c r="B1393" s="400">
        <v>5300</v>
      </c>
      <c r="C1393" s="1" t="s">
        <v>661</v>
      </c>
      <c r="D1393" s="13" t="s">
        <v>405</v>
      </c>
      <c r="E1393" s="1" t="s">
        <v>299</v>
      </c>
      <c r="F1393" s="28" t="s">
        <v>662</v>
      </c>
      <c r="G1393" s="28" t="s">
        <v>213</v>
      </c>
      <c r="H1393" s="41">
        <f t="shared" si="75"/>
        <v>-29520</v>
      </c>
      <c r="I1393" s="78">
        <f t="shared" si="76"/>
        <v>11.157894736842104</v>
      </c>
      <c r="J1393"/>
      <c r="K1393" t="s">
        <v>444</v>
      </c>
      <c r="L1393"/>
      <c r="M1393" s="2">
        <v>475</v>
      </c>
    </row>
    <row r="1394" spans="1:13" s="58" customFormat="1" ht="12.75">
      <c r="A1394" s="12"/>
      <c r="B1394" s="402">
        <f>SUM(B1384:B1393)</f>
        <v>29520</v>
      </c>
      <c r="C1394" s="56"/>
      <c r="D1394" s="56"/>
      <c r="E1394" s="56" t="s">
        <v>299</v>
      </c>
      <c r="F1394" s="81"/>
      <c r="G1394" s="81"/>
      <c r="H1394" s="65">
        <v>0</v>
      </c>
      <c r="I1394" s="120">
        <f aca="true" t="shared" si="77" ref="I1394:I1399">+B1394/M1394</f>
        <v>62.14736842105263</v>
      </c>
      <c r="K1394" s="84"/>
      <c r="M1394" s="2">
        <v>475</v>
      </c>
    </row>
    <row r="1395" spans="1:13" s="16" customFormat="1" ht="12.75">
      <c r="A1395" s="13"/>
      <c r="B1395" s="30"/>
      <c r="C1395" s="34"/>
      <c r="D1395" s="34"/>
      <c r="E1395" s="34"/>
      <c r="F1395" s="32"/>
      <c r="G1395" s="32"/>
      <c r="H1395" s="41">
        <f>H1394-B1395</f>
        <v>0</v>
      </c>
      <c r="I1395" s="78">
        <f t="shared" si="77"/>
        <v>0</v>
      </c>
      <c r="K1395" s="75"/>
      <c r="M1395" s="2">
        <v>475</v>
      </c>
    </row>
    <row r="1396" spans="1:14" s="16" customFormat="1" ht="12.75">
      <c r="A1396" s="13"/>
      <c r="B1396" s="38"/>
      <c r="C1396" s="76"/>
      <c r="D1396" s="34"/>
      <c r="E1396" s="76"/>
      <c r="F1396" s="32"/>
      <c r="G1396" s="32"/>
      <c r="H1396" s="41">
        <f>H1395-B1396</f>
        <v>0</v>
      </c>
      <c r="I1396" s="78">
        <f t="shared" si="77"/>
        <v>0</v>
      </c>
      <c r="J1396" s="38"/>
      <c r="K1396" s="75"/>
      <c r="L1396" s="38"/>
      <c r="M1396" s="2">
        <v>475</v>
      </c>
      <c r="N1396" s="118"/>
    </row>
    <row r="1397" spans="1:14" s="16" customFormat="1" ht="12.75">
      <c r="A1397" s="13"/>
      <c r="B1397" s="30"/>
      <c r="C1397" s="38"/>
      <c r="D1397" s="13"/>
      <c r="E1397" s="38"/>
      <c r="F1397" s="32"/>
      <c r="G1397" s="32"/>
      <c r="H1397" s="41">
        <f>H1396-B1397</f>
        <v>0</v>
      </c>
      <c r="I1397" s="78">
        <f t="shared" si="77"/>
        <v>0</v>
      </c>
      <c r="J1397" s="38"/>
      <c r="K1397" s="75"/>
      <c r="L1397" s="38"/>
      <c r="M1397" s="2">
        <v>475</v>
      </c>
      <c r="N1397" s="118"/>
    </row>
    <row r="1398" spans="1:13" s="58" customFormat="1" ht="12.75">
      <c r="A1398" s="56"/>
      <c r="B1398" s="409">
        <f>+B1413+B1425+B1432+B1444</f>
        <v>128500</v>
      </c>
      <c r="C1398" s="60" t="s">
        <v>669</v>
      </c>
      <c r="D1398" s="121"/>
      <c r="E1398" s="121"/>
      <c r="F1398" s="81"/>
      <c r="G1398" s="81"/>
      <c r="H1398" s="65">
        <v>0</v>
      </c>
      <c r="I1398" s="120">
        <f t="shared" si="77"/>
        <v>270.5263157894737</v>
      </c>
      <c r="J1398" s="84"/>
      <c r="K1398" s="84"/>
      <c r="L1398" s="84"/>
      <c r="M1398" s="2">
        <v>475</v>
      </c>
    </row>
    <row r="1399" spans="1:13" s="16" customFormat="1" ht="12.75">
      <c r="A1399" s="13"/>
      <c r="B1399" s="235"/>
      <c r="C1399" s="34"/>
      <c r="D1399" s="13"/>
      <c r="E1399" s="13"/>
      <c r="F1399" s="31"/>
      <c r="G1399" s="31"/>
      <c r="H1399" s="41">
        <f>H1398-B1399</f>
        <v>0</v>
      </c>
      <c r="I1399" s="78">
        <f t="shared" si="77"/>
        <v>0</v>
      </c>
      <c r="M1399" s="2">
        <v>475</v>
      </c>
    </row>
    <row r="1400" spans="1:13" s="16" customFormat="1" ht="12.75">
      <c r="A1400" s="13"/>
      <c r="B1400" s="235"/>
      <c r="C1400" s="13"/>
      <c r="D1400" s="13"/>
      <c r="E1400" s="13"/>
      <c r="F1400" s="31"/>
      <c r="G1400" s="31"/>
      <c r="H1400" s="41">
        <f aca="true" t="shared" si="78" ref="H1400:H1426">H1399-B1400</f>
        <v>0</v>
      </c>
      <c r="I1400" s="78">
        <f aca="true" t="shared" si="79" ref="I1400:I1432">+B1400/M1400</f>
        <v>0</v>
      </c>
      <c r="M1400" s="2">
        <v>475</v>
      </c>
    </row>
    <row r="1401" spans="2:13" ht="12.75">
      <c r="B1401" s="230">
        <v>1500</v>
      </c>
      <c r="C1401" s="67" t="s">
        <v>697</v>
      </c>
      <c r="D1401" s="13" t="s">
        <v>405</v>
      </c>
      <c r="E1401" s="1" t="s">
        <v>376</v>
      </c>
      <c r="F1401" s="66" t="s">
        <v>670</v>
      </c>
      <c r="G1401" s="28" t="s">
        <v>62</v>
      </c>
      <c r="H1401" s="41">
        <f t="shared" si="78"/>
        <v>-1500</v>
      </c>
      <c r="I1401" s="78">
        <f t="shared" si="79"/>
        <v>3.1578947368421053</v>
      </c>
      <c r="K1401" t="s">
        <v>542</v>
      </c>
      <c r="M1401" s="2">
        <v>475</v>
      </c>
    </row>
    <row r="1402" spans="2:13" ht="12.75">
      <c r="B1402" s="235">
        <v>1500</v>
      </c>
      <c r="C1402" s="67" t="s">
        <v>698</v>
      </c>
      <c r="D1402" s="13" t="s">
        <v>405</v>
      </c>
      <c r="E1402" s="1" t="s">
        <v>376</v>
      </c>
      <c r="F1402" s="66" t="s">
        <v>670</v>
      </c>
      <c r="G1402" s="32" t="s">
        <v>62</v>
      </c>
      <c r="H1402" s="41">
        <f t="shared" si="78"/>
        <v>-3000</v>
      </c>
      <c r="I1402" s="78">
        <f t="shared" si="79"/>
        <v>3.1578947368421053</v>
      </c>
      <c r="K1402" t="s">
        <v>542</v>
      </c>
      <c r="M1402" s="2">
        <v>475</v>
      </c>
    </row>
    <row r="1403" spans="2:13" ht="12.75">
      <c r="B1403" s="235">
        <v>1500</v>
      </c>
      <c r="C1403" s="34" t="s">
        <v>671</v>
      </c>
      <c r="D1403" s="13" t="s">
        <v>405</v>
      </c>
      <c r="E1403" s="13" t="s">
        <v>376</v>
      </c>
      <c r="F1403" s="66" t="s">
        <v>672</v>
      </c>
      <c r="G1403" s="31" t="s">
        <v>211</v>
      </c>
      <c r="H1403" s="41">
        <f t="shared" si="78"/>
        <v>-4500</v>
      </c>
      <c r="I1403" s="78">
        <f t="shared" si="79"/>
        <v>3.1578947368421053</v>
      </c>
      <c r="K1403" t="s">
        <v>542</v>
      </c>
      <c r="M1403" s="2">
        <v>475</v>
      </c>
    </row>
    <row r="1404" spans="1:13" s="16" customFormat="1" ht="12.75">
      <c r="A1404" s="13"/>
      <c r="B1404" s="235">
        <v>1500</v>
      </c>
      <c r="C1404" s="34" t="s">
        <v>673</v>
      </c>
      <c r="D1404" s="13" t="s">
        <v>405</v>
      </c>
      <c r="E1404" s="13" t="s">
        <v>376</v>
      </c>
      <c r="F1404" s="66" t="s">
        <v>672</v>
      </c>
      <c r="G1404" s="31" t="s">
        <v>211</v>
      </c>
      <c r="H1404" s="41">
        <f t="shared" si="78"/>
        <v>-6000</v>
      </c>
      <c r="I1404" s="78">
        <f t="shared" si="79"/>
        <v>3.1578947368421053</v>
      </c>
      <c r="K1404" t="s">
        <v>542</v>
      </c>
      <c r="M1404" s="2">
        <v>475</v>
      </c>
    </row>
    <row r="1405" spans="2:13" ht="12.75">
      <c r="B1405" s="235">
        <v>4000</v>
      </c>
      <c r="C1405" s="67" t="s">
        <v>565</v>
      </c>
      <c r="D1405" s="34" t="s">
        <v>405</v>
      </c>
      <c r="E1405" s="67" t="s">
        <v>376</v>
      </c>
      <c r="F1405" s="66" t="s">
        <v>674</v>
      </c>
      <c r="G1405" s="32" t="s">
        <v>24</v>
      </c>
      <c r="H1405" s="41">
        <f t="shared" si="78"/>
        <v>-10000</v>
      </c>
      <c r="I1405" s="78">
        <f t="shared" si="79"/>
        <v>8.421052631578947</v>
      </c>
      <c r="K1405" s="68" t="s">
        <v>444</v>
      </c>
      <c r="M1405" s="2">
        <v>475</v>
      </c>
    </row>
    <row r="1406" spans="2:13" ht="12.75">
      <c r="B1406" s="235">
        <v>4000</v>
      </c>
      <c r="C1406" s="34" t="s">
        <v>675</v>
      </c>
      <c r="D1406" s="34" t="s">
        <v>405</v>
      </c>
      <c r="E1406" s="34" t="s">
        <v>376</v>
      </c>
      <c r="F1406" s="66" t="s">
        <v>674</v>
      </c>
      <c r="G1406" s="32" t="s">
        <v>35</v>
      </c>
      <c r="H1406" s="41">
        <f t="shared" si="78"/>
        <v>-14000</v>
      </c>
      <c r="I1406" s="78">
        <f t="shared" si="79"/>
        <v>8.421052631578947</v>
      </c>
      <c r="K1406" s="68" t="s">
        <v>444</v>
      </c>
      <c r="M1406" s="2">
        <v>475</v>
      </c>
    </row>
    <row r="1407" spans="2:13" ht="12.75">
      <c r="B1407" s="230">
        <v>4000</v>
      </c>
      <c r="C1407" s="34" t="s">
        <v>692</v>
      </c>
      <c r="D1407" s="34" t="s">
        <v>405</v>
      </c>
      <c r="E1407" s="67" t="s">
        <v>376</v>
      </c>
      <c r="F1407" s="66" t="s">
        <v>674</v>
      </c>
      <c r="G1407" s="66" t="s">
        <v>35</v>
      </c>
      <c r="H1407" s="41">
        <f t="shared" si="78"/>
        <v>-18000</v>
      </c>
      <c r="I1407" s="78">
        <f t="shared" si="79"/>
        <v>8.421052631578947</v>
      </c>
      <c r="K1407" s="68" t="s">
        <v>444</v>
      </c>
      <c r="M1407" s="2">
        <v>475</v>
      </c>
    </row>
    <row r="1408" spans="2:14" ht="12.75">
      <c r="B1408" s="410">
        <v>4000</v>
      </c>
      <c r="C1408" s="76" t="s">
        <v>676</v>
      </c>
      <c r="D1408" s="34" t="s">
        <v>405</v>
      </c>
      <c r="E1408" s="76" t="s">
        <v>376</v>
      </c>
      <c r="F1408" s="66" t="s">
        <v>674</v>
      </c>
      <c r="G1408" s="66" t="s">
        <v>42</v>
      </c>
      <c r="H1408" s="41">
        <f t="shared" si="78"/>
        <v>-22000</v>
      </c>
      <c r="I1408" s="78">
        <f t="shared" si="79"/>
        <v>8.421052631578947</v>
      </c>
      <c r="J1408" s="37"/>
      <c r="K1408" s="68" t="s">
        <v>444</v>
      </c>
      <c r="L1408" s="37"/>
      <c r="M1408" s="2">
        <v>475</v>
      </c>
      <c r="N1408" s="39"/>
    </row>
    <row r="1409" spans="2:13" ht="12.75">
      <c r="B1409" s="230">
        <v>4000</v>
      </c>
      <c r="C1409" s="67" t="s">
        <v>1058</v>
      </c>
      <c r="D1409" s="34" t="s">
        <v>405</v>
      </c>
      <c r="E1409" s="67" t="s">
        <v>376</v>
      </c>
      <c r="F1409" s="66" t="s">
        <v>677</v>
      </c>
      <c r="G1409" s="66" t="s">
        <v>68</v>
      </c>
      <c r="H1409" s="41">
        <f t="shared" si="78"/>
        <v>-26000</v>
      </c>
      <c r="I1409" s="78">
        <f t="shared" si="79"/>
        <v>8.421052631578947</v>
      </c>
      <c r="K1409" s="68" t="s">
        <v>430</v>
      </c>
      <c r="M1409" s="2">
        <v>475</v>
      </c>
    </row>
    <row r="1410" spans="2:13" ht="12.75">
      <c r="B1410" s="230">
        <v>4000</v>
      </c>
      <c r="C1410" s="67" t="s">
        <v>676</v>
      </c>
      <c r="D1410" s="34" t="s">
        <v>405</v>
      </c>
      <c r="E1410" s="67" t="s">
        <v>376</v>
      </c>
      <c r="F1410" s="66" t="s">
        <v>677</v>
      </c>
      <c r="G1410" s="66" t="s">
        <v>70</v>
      </c>
      <c r="H1410" s="41">
        <f t="shared" si="78"/>
        <v>-30000</v>
      </c>
      <c r="I1410" s="78">
        <f t="shared" si="79"/>
        <v>8.421052631578947</v>
      </c>
      <c r="K1410" s="68" t="s">
        <v>430</v>
      </c>
      <c r="M1410" s="2">
        <v>475</v>
      </c>
    </row>
    <row r="1411" spans="2:13" ht="12.75">
      <c r="B1411" s="235">
        <v>10000</v>
      </c>
      <c r="C1411" s="13" t="s">
        <v>574</v>
      </c>
      <c r="D1411" s="13" t="s">
        <v>405</v>
      </c>
      <c r="E1411" s="1" t="s">
        <v>376</v>
      </c>
      <c r="F1411" s="66" t="s">
        <v>678</v>
      </c>
      <c r="G1411" s="66" t="s">
        <v>211</v>
      </c>
      <c r="H1411" s="41">
        <f t="shared" si="78"/>
        <v>-40000</v>
      </c>
      <c r="I1411" s="78">
        <f t="shared" si="79"/>
        <v>21.05263157894737</v>
      </c>
      <c r="K1411" s="68" t="s">
        <v>567</v>
      </c>
      <c r="M1411" s="2">
        <v>475</v>
      </c>
    </row>
    <row r="1412" spans="2:13" ht="12.75">
      <c r="B1412" s="235">
        <v>10000</v>
      </c>
      <c r="C1412" s="67" t="s">
        <v>576</v>
      </c>
      <c r="D1412" s="13" t="s">
        <v>405</v>
      </c>
      <c r="E1412" s="1" t="s">
        <v>376</v>
      </c>
      <c r="F1412" s="66" t="s">
        <v>678</v>
      </c>
      <c r="G1412" s="66" t="s">
        <v>213</v>
      </c>
      <c r="H1412" s="41">
        <f t="shared" si="78"/>
        <v>-50000</v>
      </c>
      <c r="I1412" s="78">
        <f t="shared" si="79"/>
        <v>21.05263157894737</v>
      </c>
      <c r="K1412" s="68" t="s">
        <v>567</v>
      </c>
      <c r="M1412" s="2">
        <v>475</v>
      </c>
    </row>
    <row r="1413" spans="1:13" s="58" customFormat="1" ht="12.75">
      <c r="A1413" s="12"/>
      <c r="B1413" s="411">
        <f>SUM(B1401:B1412)</f>
        <v>50000</v>
      </c>
      <c r="C1413" s="56" t="s">
        <v>683</v>
      </c>
      <c r="D1413" s="56"/>
      <c r="E1413" s="56"/>
      <c r="F1413" s="81"/>
      <c r="G1413" s="81"/>
      <c r="H1413" s="65">
        <v>0</v>
      </c>
      <c r="I1413" s="120">
        <f t="shared" si="79"/>
        <v>105.26315789473684</v>
      </c>
      <c r="K1413" s="84"/>
      <c r="M1413" s="2">
        <v>475</v>
      </c>
    </row>
    <row r="1414" spans="1:13" s="16" customFormat="1" ht="12.75">
      <c r="A1414" s="13"/>
      <c r="B1414" s="235"/>
      <c r="C1414" s="34"/>
      <c r="D1414" s="34"/>
      <c r="E1414" s="34"/>
      <c r="F1414" s="32"/>
      <c r="G1414" s="32"/>
      <c r="H1414" s="41">
        <f t="shared" si="78"/>
        <v>0</v>
      </c>
      <c r="I1414" s="78">
        <f t="shared" si="79"/>
        <v>0</v>
      </c>
      <c r="K1414" s="75"/>
      <c r="M1414" s="2">
        <v>475</v>
      </c>
    </row>
    <row r="1415" spans="1:13" s="16" customFormat="1" ht="12.75">
      <c r="A1415" s="13"/>
      <c r="B1415" s="235"/>
      <c r="C1415" s="34"/>
      <c r="D1415" s="34"/>
      <c r="E1415" s="34"/>
      <c r="F1415" s="32"/>
      <c r="G1415" s="32"/>
      <c r="H1415" s="41">
        <f t="shared" si="78"/>
        <v>0</v>
      </c>
      <c r="I1415" s="78">
        <f t="shared" si="79"/>
        <v>0</v>
      </c>
      <c r="K1415" s="75"/>
      <c r="M1415" s="2">
        <v>475</v>
      </c>
    </row>
    <row r="1416" spans="2:13" ht="12.75">
      <c r="B1416" s="235">
        <v>3000</v>
      </c>
      <c r="C1416" s="34" t="s">
        <v>46</v>
      </c>
      <c r="D1416" s="13" t="s">
        <v>405</v>
      </c>
      <c r="E1416" s="34" t="s">
        <v>271</v>
      </c>
      <c r="F1416" s="66" t="s">
        <v>670</v>
      </c>
      <c r="G1416" s="32" t="s">
        <v>62</v>
      </c>
      <c r="H1416" s="41">
        <f t="shared" si="78"/>
        <v>-3000</v>
      </c>
      <c r="I1416" s="78">
        <f t="shared" si="79"/>
        <v>6.315789473684211</v>
      </c>
      <c r="K1416" t="s">
        <v>542</v>
      </c>
      <c r="M1416" s="2">
        <v>475</v>
      </c>
    </row>
    <row r="1417" spans="2:13" ht="12.75">
      <c r="B1417" s="230">
        <v>3000</v>
      </c>
      <c r="C1417" s="13" t="s">
        <v>46</v>
      </c>
      <c r="D1417" s="13" t="s">
        <v>405</v>
      </c>
      <c r="E1417" s="1" t="s">
        <v>271</v>
      </c>
      <c r="F1417" s="66" t="s">
        <v>672</v>
      </c>
      <c r="G1417" s="28" t="s">
        <v>211</v>
      </c>
      <c r="H1417" s="41">
        <f t="shared" si="78"/>
        <v>-6000</v>
      </c>
      <c r="I1417" s="78">
        <f t="shared" si="79"/>
        <v>6.315789473684211</v>
      </c>
      <c r="K1417" t="s">
        <v>542</v>
      </c>
      <c r="M1417" s="2">
        <v>475</v>
      </c>
    </row>
    <row r="1418" spans="1:13" s="16" customFormat="1" ht="12.75">
      <c r="A1418" s="1"/>
      <c r="B1418" s="235">
        <v>1500</v>
      </c>
      <c r="C1418" s="34" t="s">
        <v>46</v>
      </c>
      <c r="D1418" s="34" t="s">
        <v>405</v>
      </c>
      <c r="E1418" s="34" t="s">
        <v>271</v>
      </c>
      <c r="F1418" s="66" t="s">
        <v>674</v>
      </c>
      <c r="G1418" s="32" t="s">
        <v>24</v>
      </c>
      <c r="H1418" s="41">
        <f t="shared" si="78"/>
        <v>-7500</v>
      </c>
      <c r="I1418" s="78">
        <f t="shared" si="79"/>
        <v>3.1578947368421053</v>
      </c>
      <c r="J1418"/>
      <c r="K1418" s="68" t="s">
        <v>444</v>
      </c>
      <c r="L1418"/>
      <c r="M1418" s="2">
        <v>475</v>
      </c>
    </row>
    <row r="1419" spans="1:13" s="75" customFormat="1" ht="12.75">
      <c r="A1419" s="1"/>
      <c r="B1419" s="235">
        <v>1500</v>
      </c>
      <c r="C1419" s="34" t="s">
        <v>46</v>
      </c>
      <c r="D1419" s="34" t="s">
        <v>405</v>
      </c>
      <c r="E1419" s="34" t="s">
        <v>271</v>
      </c>
      <c r="F1419" s="66" t="s">
        <v>674</v>
      </c>
      <c r="G1419" s="32" t="s">
        <v>35</v>
      </c>
      <c r="H1419" s="41">
        <f t="shared" si="78"/>
        <v>-9000</v>
      </c>
      <c r="I1419" s="78">
        <f t="shared" si="79"/>
        <v>3.1578947368421053</v>
      </c>
      <c r="J1419"/>
      <c r="K1419" s="68" t="s">
        <v>444</v>
      </c>
      <c r="L1419"/>
      <c r="M1419" s="2">
        <v>475</v>
      </c>
    </row>
    <row r="1420" spans="1:13" s="16" customFormat="1" ht="12.75">
      <c r="A1420" s="1"/>
      <c r="B1420" s="230">
        <v>1500</v>
      </c>
      <c r="C1420" s="67" t="s">
        <v>46</v>
      </c>
      <c r="D1420" s="34" t="s">
        <v>405</v>
      </c>
      <c r="E1420" s="67" t="s">
        <v>271</v>
      </c>
      <c r="F1420" s="66" t="s">
        <v>674</v>
      </c>
      <c r="G1420" s="66" t="s">
        <v>42</v>
      </c>
      <c r="H1420" s="41">
        <f t="shared" si="78"/>
        <v>-10500</v>
      </c>
      <c r="I1420" s="78">
        <f t="shared" si="79"/>
        <v>3.1578947368421053</v>
      </c>
      <c r="J1420"/>
      <c r="K1420" s="68" t="s">
        <v>444</v>
      </c>
      <c r="L1420"/>
      <c r="M1420" s="2">
        <v>475</v>
      </c>
    </row>
    <row r="1421" spans="1:13" s="16" customFormat="1" ht="12.75">
      <c r="A1421" s="1"/>
      <c r="B1421" s="230">
        <v>1500</v>
      </c>
      <c r="C1421" s="67" t="s">
        <v>46</v>
      </c>
      <c r="D1421" s="34" t="s">
        <v>405</v>
      </c>
      <c r="E1421" s="67" t="s">
        <v>271</v>
      </c>
      <c r="F1421" s="66" t="s">
        <v>677</v>
      </c>
      <c r="G1421" s="66" t="s">
        <v>68</v>
      </c>
      <c r="H1421" s="41">
        <f t="shared" si="78"/>
        <v>-12000</v>
      </c>
      <c r="I1421" s="78">
        <f t="shared" si="79"/>
        <v>3.1578947368421053</v>
      </c>
      <c r="J1421"/>
      <c r="K1421" s="68" t="s">
        <v>430</v>
      </c>
      <c r="L1421"/>
      <c r="M1421" s="2">
        <v>475</v>
      </c>
    </row>
    <row r="1422" spans="1:13" s="16" customFormat="1" ht="12.75">
      <c r="A1422" s="1"/>
      <c r="B1422" s="230">
        <v>1500</v>
      </c>
      <c r="C1422" s="67" t="s">
        <v>46</v>
      </c>
      <c r="D1422" s="34" t="s">
        <v>405</v>
      </c>
      <c r="E1422" s="67" t="s">
        <v>271</v>
      </c>
      <c r="F1422" s="66" t="s">
        <v>677</v>
      </c>
      <c r="G1422" s="66" t="s">
        <v>70</v>
      </c>
      <c r="H1422" s="41">
        <f t="shared" si="78"/>
        <v>-13500</v>
      </c>
      <c r="I1422" s="78">
        <f t="shared" si="79"/>
        <v>3.1578947368421053</v>
      </c>
      <c r="J1422"/>
      <c r="K1422" s="68" t="s">
        <v>430</v>
      </c>
      <c r="L1422"/>
      <c r="M1422" s="2">
        <v>475</v>
      </c>
    </row>
    <row r="1423" spans="2:14" ht="12.75">
      <c r="B1423" s="235">
        <v>1500</v>
      </c>
      <c r="C1423" s="38" t="s">
        <v>46</v>
      </c>
      <c r="D1423" s="13" t="s">
        <v>405</v>
      </c>
      <c r="E1423" s="38" t="s">
        <v>271</v>
      </c>
      <c r="F1423" s="66" t="s">
        <v>678</v>
      </c>
      <c r="G1423" s="66" t="s">
        <v>211</v>
      </c>
      <c r="H1423" s="41">
        <f t="shared" si="78"/>
        <v>-15000</v>
      </c>
      <c r="I1423" s="78">
        <f t="shared" si="79"/>
        <v>3.1578947368421053</v>
      </c>
      <c r="J1423" s="37"/>
      <c r="K1423" s="68" t="s">
        <v>567</v>
      </c>
      <c r="L1423" s="37"/>
      <c r="M1423" s="2">
        <v>475</v>
      </c>
      <c r="N1423" s="39"/>
    </row>
    <row r="1424" spans="2:13" ht="12.75">
      <c r="B1424" s="235">
        <v>1500</v>
      </c>
      <c r="C1424" s="1" t="s">
        <v>46</v>
      </c>
      <c r="D1424" s="13" t="s">
        <v>405</v>
      </c>
      <c r="E1424" s="67" t="s">
        <v>271</v>
      </c>
      <c r="F1424" s="66" t="s">
        <v>678</v>
      </c>
      <c r="G1424" s="66" t="s">
        <v>213</v>
      </c>
      <c r="H1424" s="41">
        <f t="shared" si="78"/>
        <v>-16500</v>
      </c>
      <c r="I1424" s="78">
        <f t="shared" si="79"/>
        <v>3.1578947368421053</v>
      </c>
      <c r="K1424" s="68" t="s">
        <v>567</v>
      </c>
      <c r="M1424" s="2">
        <v>475</v>
      </c>
    </row>
    <row r="1425" spans="1:13" s="58" customFormat="1" ht="12.75">
      <c r="A1425" s="12"/>
      <c r="B1425" s="411">
        <f>SUM(B1416:B1424)</f>
        <v>16500</v>
      </c>
      <c r="C1425" s="56"/>
      <c r="D1425" s="12"/>
      <c r="E1425" s="12" t="s">
        <v>271</v>
      </c>
      <c r="F1425" s="19"/>
      <c r="G1425" s="19"/>
      <c r="H1425" s="65">
        <v>0</v>
      </c>
      <c r="I1425" s="120">
        <f t="shared" si="79"/>
        <v>34.73684210526316</v>
      </c>
      <c r="M1425" s="2">
        <v>475</v>
      </c>
    </row>
    <row r="1426" spans="1:13" s="16" customFormat="1" ht="12.75">
      <c r="A1426" s="13"/>
      <c r="B1426" s="235"/>
      <c r="C1426" s="13"/>
      <c r="D1426" s="13"/>
      <c r="E1426" s="13"/>
      <c r="F1426" s="31"/>
      <c r="G1426" s="31"/>
      <c r="H1426" s="41">
        <f t="shared" si="78"/>
        <v>0</v>
      </c>
      <c r="I1426" s="78">
        <f t="shared" si="79"/>
        <v>0</v>
      </c>
      <c r="M1426" s="2">
        <v>475</v>
      </c>
    </row>
    <row r="1427" spans="1:13" s="16" customFormat="1" ht="12.75">
      <c r="A1427" s="13"/>
      <c r="B1427" s="235"/>
      <c r="C1427" s="13"/>
      <c r="D1427" s="13"/>
      <c r="E1427" s="13"/>
      <c r="F1427" s="31"/>
      <c r="G1427" s="31"/>
      <c r="H1427" s="41">
        <f>H1426-B1427</f>
        <v>0</v>
      </c>
      <c r="I1427" s="78">
        <f t="shared" si="79"/>
        <v>0</v>
      </c>
      <c r="M1427" s="2">
        <v>475</v>
      </c>
    </row>
    <row r="1428" spans="1:13" s="16" customFormat="1" ht="12.75">
      <c r="A1428" s="1"/>
      <c r="B1428" s="235">
        <v>10000</v>
      </c>
      <c r="C1428" s="67" t="s">
        <v>47</v>
      </c>
      <c r="D1428" s="34" t="s">
        <v>405</v>
      </c>
      <c r="E1428" s="67" t="s">
        <v>376</v>
      </c>
      <c r="F1428" s="66" t="s">
        <v>674</v>
      </c>
      <c r="G1428" s="32" t="s">
        <v>24</v>
      </c>
      <c r="H1428" s="41">
        <f>H1427-B1428</f>
        <v>-10000</v>
      </c>
      <c r="I1428" s="78">
        <f t="shared" si="79"/>
        <v>21.05263157894737</v>
      </c>
      <c r="J1428"/>
      <c r="K1428" s="68" t="s">
        <v>444</v>
      </c>
      <c r="L1428"/>
      <c r="M1428" s="2">
        <v>475</v>
      </c>
    </row>
    <row r="1429" spans="1:13" s="16" customFormat="1" ht="12.75">
      <c r="A1429" s="1"/>
      <c r="B1429" s="230">
        <v>10000</v>
      </c>
      <c r="C1429" s="67" t="s">
        <v>47</v>
      </c>
      <c r="D1429" s="34" t="s">
        <v>405</v>
      </c>
      <c r="E1429" s="67" t="s">
        <v>376</v>
      </c>
      <c r="F1429" s="66" t="s">
        <v>674</v>
      </c>
      <c r="G1429" s="66" t="s">
        <v>35</v>
      </c>
      <c r="H1429" s="41">
        <f>H1428-B1429</f>
        <v>-20000</v>
      </c>
      <c r="I1429" s="78">
        <f t="shared" si="79"/>
        <v>21.05263157894737</v>
      </c>
      <c r="J1429"/>
      <c r="K1429" s="68" t="s">
        <v>444</v>
      </c>
      <c r="L1429"/>
      <c r="M1429" s="2">
        <v>475</v>
      </c>
    </row>
    <row r="1430" spans="1:13" s="16" customFormat="1" ht="12.75">
      <c r="A1430" s="1"/>
      <c r="B1430" s="230">
        <v>10000</v>
      </c>
      <c r="C1430" s="67" t="s">
        <v>47</v>
      </c>
      <c r="D1430" s="34" t="s">
        <v>405</v>
      </c>
      <c r="E1430" s="67" t="s">
        <v>376</v>
      </c>
      <c r="F1430" s="66" t="s">
        <v>677</v>
      </c>
      <c r="G1430" s="66" t="s">
        <v>68</v>
      </c>
      <c r="H1430" s="41">
        <f>H1429-B1430</f>
        <v>-30000</v>
      </c>
      <c r="I1430" s="78">
        <f t="shared" si="79"/>
        <v>21.05263157894737</v>
      </c>
      <c r="J1430"/>
      <c r="K1430" s="68" t="s">
        <v>430</v>
      </c>
      <c r="L1430"/>
      <c r="M1430" s="2">
        <v>475</v>
      </c>
    </row>
    <row r="1431" spans="2:13" ht="12.75">
      <c r="B1431" s="235">
        <v>10000</v>
      </c>
      <c r="C1431" s="1" t="s">
        <v>47</v>
      </c>
      <c r="D1431" s="13" t="s">
        <v>405</v>
      </c>
      <c r="E1431" s="1" t="s">
        <v>376</v>
      </c>
      <c r="F1431" s="66" t="s">
        <v>678</v>
      </c>
      <c r="G1431" s="66" t="s">
        <v>211</v>
      </c>
      <c r="H1431" s="41">
        <f>H1430-B1431</f>
        <v>-40000</v>
      </c>
      <c r="I1431" s="78">
        <f t="shared" si="79"/>
        <v>21.05263157894737</v>
      </c>
      <c r="K1431" s="68" t="s">
        <v>567</v>
      </c>
      <c r="M1431" s="2">
        <v>475</v>
      </c>
    </row>
    <row r="1432" spans="1:13" s="58" customFormat="1" ht="12.75">
      <c r="A1432" s="12"/>
      <c r="B1432" s="411">
        <f>SUM(B1428:B1431)</f>
        <v>40000</v>
      </c>
      <c r="C1432" s="56" t="s">
        <v>47</v>
      </c>
      <c r="D1432" s="12"/>
      <c r="E1432" s="12"/>
      <c r="F1432" s="19"/>
      <c r="G1432" s="19"/>
      <c r="H1432" s="65">
        <v>0</v>
      </c>
      <c r="I1432" s="120">
        <f t="shared" si="79"/>
        <v>84.21052631578948</v>
      </c>
      <c r="M1432" s="2">
        <v>475</v>
      </c>
    </row>
    <row r="1433" spans="1:13" s="16" customFormat="1" ht="12.75">
      <c r="A1433" s="13"/>
      <c r="B1433" s="235"/>
      <c r="C1433" s="13"/>
      <c r="D1433" s="13"/>
      <c r="E1433" s="13"/>
      <c r="F1433" s="31"/>
      <c r="G1433" s="31"/>
      <c r="H1433" s="41">
        <f aca="true" t="shared" si="80" ref="H1433:H1443">H1432-B1433</f>
        <v>0</v>
      </c>
      <c r="I1433" s="78">
        <f aca="true" t="shared" si="81" ref="I1433:I1447">+B1433/M1433</f>
        <v>0</v>
      </c>
      <c r="M1433" s="2">
        <v>475</v>
      </c>
    </row>
    <row r="1434" spans="1:13" s="75" customFormat="1" ht="12.75">
      <c r="A1434" s="34"/>
      <c r="B1434" s="235"/>
      <c r="C1434" s="34"/>
      <c r="D1434" s="34"/>
      <c r="E1434" s="34"/>
      <c r="F1434" s="32"/>
      <c r="G1434" s="32"/>
      <c r="H1434" s="41">
        <f t="shared" si="80"/>
        <v>0</v>
      </c>
      <c r="I1434" s="78">
        <f t="shared" si="81"/>
        <v>0</v>
      </c>
      <c r="K1434" s="16"/>
      <c r="M1434" s="2">
        <v>475</v>
      </c>
    </row>
    <row r="1435" spans="2:13" ht="12.75">
      <c r="B1435" s="235">
        <v>4000</v>
      </c>
      <c r="C1435" s="13" t="s">
        <v>49</v>
      </c>
      <c r="D1435" s="13" t="s">
        <v>405</v>
      </c>
      <c r="E1435" s="13" t="s">
        <v>376</v>
      </c>
      <c r="F1435" s="66" t="s">
        <v>670</v>
      </c>
      <c r="G1435" s="31" t="s">
        <v>62</v>
      </c>
      <c r="H1435" s="41">
        <f t="shared" si="80"/>
        <v>-4000</v>
      </c>
      <c r="I1435" s="78">
        <f t="shared" si="81"/>
        <v>8.421052631578947</v>
      </c>
      <c r="K1435" t="s">
        <v>542</v>
      </c>
      <c r="M1435" s="2">
        <v>475</v>
      </c>
    </row>
    <row r="1436" spans="2:13" ht="12.75">
      <c r="B1436" s="230">
        <v>4000</v>
      </c>
      <c r="C1436" s="1" t="s">
        <v>49</v>
      </c>
      <c r="D1436" s="13" t="s">
        <v>405</v>
      </c>
      <c r="E1436" s="1" t="s">
        <v>376</v>
      </c>
      <c r="F1436" s="66" t="s">
        <v>672</v>
      </c>
      <c r="G1436" s="28" t="s">
        <v>211</v>
      </c>
      <c r="H1436" s="41">
        <f t="shared" si="80"/>
        <v>-8000</v>
      </c>
      <c r="I1436" s="78">
        <f t="shared" si="81"/>
        <v>8.421052631578947</v>
      </c>
      <c r="K1436" t="s">
        <v>542</v>
      </c>
      <c r="M1436" s="2">
        <v>475</v>
      </c>
    </row>
    <row r="1437" spans="1:13" s="75" customFormat="1" ht="12.75">
      <c r="A1437" s="1"/>
      <c r="B1437" s="235">
        <v>2000</v>
      </c>
      <c r="C1437" s="34" t="s">
        <v>49</v>
      </c>
      <c r="D1437" s="34" t="s">
        <v>405</v>
      </c>
      <c r="E1437" s="34" t="s">
        <v>376</v>
      </c>
      <c r="F1437" s="66" t="s">
        <v>674</v>
      </c>
      <c r="G1437" s="32" t="s">
        <v>24</v>
      </c>
      <c r="H1437" s="41">
        <f t="shared" si="80"/>
        <v>-10000</v>
      </c>
      <c r="I1437" s="78">
        <f t="shared" si="81"/>
        <v>4.2105263157894735</v>
      </c>
      <c r="J1437"/>
      <c r="K1437" s="68" t="s">
        <v>444</v>
      </c>
      <c r="L1437"/>
      <c r="M1437" s="2">
        <v>475</v>
      </c>
    </row>
    <row r="1438" spans="1:13" s="16" customFormat="1" ht="12.75">
      <c r="A1438" s="13"/>
      <c r="B1438" s="235">
        <v>2000</v>
      </c>
      <c r="C1438" s="34" t="s">
        <v>49</v>
      </c>
      <c r="D1438" s="34" t="s">
        <v>405</v>
      </c>
      <c r="E1438" s="34" t="s">
        <v>376</v>
      </c>
      <c r="F1438" s="66" t="s">
        <v>674</v>
      </c>
      <c r="G1438" s="32" t="s">
        <v>35</v>
      </c>
      <c r="H1438" s="41">
        <f t="shared" si="80"/>
        <v>-12000</v>
      </c>
      <c r="I1438" s="78">
        <f t="shared" si="81"/>
        <v>4.2105263157894735</v>
      </c>
      <c r="K1438" s="68" t="s">
        <v>444</v>
      </c>
      <c r="M1438" s="2">
        <v>475</v>
      </c>
    </row>
    <row r="1439" spans="1:13" s="75" customFormat="1" ht="12.75">
      <c r="A1439" s="1"/>
      <c r="B1439" s="230">
        <v>2000</v>
      </c>
      <c r="C1439" s="67" t="s">
        <v>49</v>
      </c>
      <c r="D1439" s="34" t="s">
        <v>405</v>
      </c>
      <c r="E1439" s="67" t="s">
        <v>376</v>
      </c>
      <c r="F1439" s="66" t="s">
        <v>674</v>
      </c>
      <c r="G1439" s="66" t="s">
        <v>42</v>
      </c>
      <c r="H1439" s="41">
        <f t="shared" si="80"/>
        <v>-14000</v>
      </c>
      <c r="I1439" s="78">
        <f t="shared" si="81"/>
        <v>4.2105263157894735</v>
      </c>
      <c r="J1439"/>
      <c r="K1439" s="68" t="s">
        <v>444</v>
      </c>
      <c r="L1439"/>
      <c r="M1439" s="2">
        <v>475</v>
      </c>
    </row>
    <row r="1440" spans="1:13" s="75" customFormat="1" ht="12.75">
      <c r="A1440" s="1"/>
      <c r="B1440" s="230">
        <v>2000</v>
      </c>
      <c r="C1440" s="67" t="s">
        <v>49</v>
      </c>
      <c r="D1440" s="34" t="s">
        <v>405</v>
      </c>
      <c r="E1440" s="67" t="s">
        <v>376</v>
      </c>
      <c r="F1440" s="66" t="s">
        <v>677</v>
      </c>
      <c r="G1440" s="66" t="s">
        <v>68</v>
      </c>
      <c r="H1440" s="41">
        <f t="shared" si="80"/>
        <v>-16000</v>
      </c>
      <c r="I1440" s="78">
        <f t="shared" si="81"/>
        <v>4.2105263157894735</v>
      </c>
      <c r="J1440"/>
      <c r="K1440" s="68" t="s">
        <v>430</v>
      </c>
      <c r="L1440"/>
      <c r="M1440" s="2">
        <v>475</v>
      </c>
    </row>
    <row r="1441" spans="1:13" s="75" customFormat="1" ht="12.75">
      <c r="A1441" s="1"/>
      <c r="B1441" s="230">
        <v>2000</v>
      </c>
      <c r="C1441" s="67" t="s">
        <v>49</v>
      </c>
      <c r="D1441" s="34" t="s">
        <v>405</v>
      </c>
      <c r="E1441" s="67" t="s">
        <v>376</v>
      </c>
      <c r="F1441" s="66" t="s">
        <v>677</v>
      </c>
      <c r="G1441" s="66" t="s">
        <v>70</v>
      </c>
      <c r="H1441" s="41">
        <f t="shared" si="80"/>
        <v>-18000</v>
      </c>
      <c r="I1441" s="78">
        <f t="shared" si="81"/>
        <v>4.2105263157894735</v>
      </c>
      <c r="J1441"/>
      <c r="K1441" s="68" t="s">
        <v>430</v>
      </c>
      <c r="L1441"/>
      <c r="M1441" s="2">
        <v>475</v>
      </c>
    </row>
    <row r="1442" spans="2:13" ht="12.75">
      <c r="B1442" s="235">
        <v>2000</v>
      </c>
      <c r="C1442" s="1" t="s">
        <v>49</v>
      </c>
      <c r="D1442" s="13" t="s">
        <v>405</v>
      </c>
      <c r="E1442" s="67" t="s">
        <v>376</v>
      </c>
      <c r="F1442" s="66" t="s">
        <v>678</v>
      </c>
      <c r="G1442" s="66" t="s">
        <v>211</v>
      </c>
      <c r="H1442" s="41">
        <f t="shared" si="80"/>
        <v>-20000</v>
      </c>
      <c r="I1442" s="78">
        <f t="shared" si="81"/>
        <v>4.2105263157894735</v>
      </c>
      <c r="K1442" s="68" t="s">
        <v>567</v>
      </c>
      <c r="M1442" s="2">
        <v>475</v>
      </c>
    </row>
    <row r="1443" spans="2:13" ht="12.75">
      <c r="B1443" s="235">
        <v>2000</v>
      </c>
      <c r="C1443" s="1" t="s">
        <v>49</v>
      </c>
      <c r="D1443" s="13" t="s">
        <v>405</v>
      </c>
      <c r="E1443" s="1" t="s">
        <v>376</v>
      </c>
      <c r="F1443" s="66" t="s">
        <v>678</v>
      </c>
      <c r="G1443" s="66" t="s">
        <v>213</v>
      </c>
      <c r="H1443" s="41">
        <f t="shared" si="80"/>
        <v>-22000</v>
      </c>
      <c r="I1443" s="78">
        <f t="shared" si="81"/>
        <v>4.2105263157894735</v>
      </c>
      <c r="K1443" s="68" t="s">
        <v>567</v>
      </c>
      <c r="M1443" s="2">
        <v>475</v>
      </c>
    </row>
    <row r="1444" spans="1:13" s="84" customFormat="1" ht="12.75">
      <c r="A1444" s="56"/>
      <c r="B1444" s="411">
        <f>SUM(B1435:B1443)</f>
        <v>22000</v>
      </c>
      <c r="C1444" s="56" t="s">
        <v>49</v>
      </c>
      <c r="D1444" s="56"/>
      <c r="E1444" s="56"/>
      <c r="F1444" s="81"/>
      <c r="G1444" s="81"/>
      <c r="H1444" s="65">
        <v>0</v>
      </c>
      <c r="I1444" s="120">
        <f t="shared" si="81"/>
        <v>46.31578947368421</v>
      </c>
      <c r="M1444" s="2">
        <v>475</v>
      </c>
    </row>
    <row r="1445" spans="1:13" s="75" customFormat="1" ht="12.75">
      <c r="A1445" s="34"/>
      <c r="B1445" s="33"/>
      <c r="C1445" s="34"/>
      <c r="D1445" s="34"/>
      <c r="E1445" s="34"/>
      <c r="F1445" s="32"/>
      <c r="G1445" s="32"/>
      <c r="H1445" s="41">
        <f aca="true" t="shared" si="82" ref="H1445:H1452">H1444-B1445</f>
        <v>0</v>
      </c>
      <c r="I1445" s="78">
        <f t="shared" si="81"/>
        <v>0</v>
      </c>
      <c r="M1445" s="2">
        <v>475</v>
      </c>
    </row>
    <row r="1446" spans="1:13" s="16" customFormat="1" ht="12.75">
      <c r="A1446" s="13"/>
      <c r="B1446" s="30"/>
      <c r="C1446" s="34"/>
      <c r="D1446" s="34"/>
      <c r="E1446" s="34"/>
      <c r="F1446" s="32"/>
      <c r="G1446" s="32"/>
      <c r="H1446" s="41">
        <f t="shared" si="82"/>
        <v>0</v>
      </c>
      <c r="I1446" s="78">
        <f t="shared" si="81"/>
        <v>0</v>
      </c>
      <c r="K1446" s="75"/>
      <c r="M1446" s="2">
        <v>475</v>
      </c>
    </row>
    <row r="1447" spans="1:13" s="16" customFormat="1" ht="12.75">
      <c r="A1447" s="34"/>
      <c r="B1447" s="33"/>
      <c r="C1447" s="34"/>
      <c r="D1447" s="34"/>
      <c r="E1447" s="34"/>
      <c r="F1447" s="32"/>
      <c r="G1447" s="32"/>
      <c r="H1447" s="41">
        <f t="shared" si="82"/>
        <v>0</v>
      </c>
      <c r="I1447" s="78">
        <f t="shared" si="81"/>
        <v>0</v>
      </c>
      <c r="J1447" s="75"/>
      <c r="K1447" s="75"/>
      <c r="L1447" s="75"/>
      <c r="M1447" s="2">
        <v>475</v>
      </c>
    </row>
    <row r="1448" spans="1:13" s="75" customFormat="1" ht="12.75">
      <c r="A1448" s="34"/>
      <c r="B1448" s="401">
        <v>270000</v>
      </c>
      <c r="C1448" s="34" t="s">
        <v>679</v>
      </c>
      <c r="D1448" s="32" t="s">
        <v>405</v>
      </c>
      <c r="E1448" s="80"/>
      <c r="F1448" s="80" t="s">
        <v>389</v>
      </c>
      <c r="G1448" s="80" t="s">
        <v>24</v>
      </c>
      <c r="H1448" s="41">
        <f t="shared" si="82"/>
        <v>-270000</v>
      </c>
      <c r="I1448" s="78">
        <f>+B1448/M1448</f>
        <v>568.421052631579</v>
      </c>
      <c r="M1448" s="2">
        <v>475</v>
      </c>
    </row>
    <row r="1449" spans="1:13" s="75" customFormat="1" ht="12.75">
      <c r="A1449" s="34"/>
      <c r="B1449" s="401">
        <v>34965</v>
      </c>
      <c r="C1449" s="34" t="s">
        <v>679</v>
      </c>
      <c r="D1449" s="32" t="s">
        <v>405</v>
      </c>
      <c r="E1449" s="80" t="s">
        <v>390</v>
      </c>
      <c r="F1449" s="80"/>
      <c r="G1449" s="80" t="s">
        <v>24</v>
      </c>
      <c r="H1449" s="41">
        <f t="shared" si="82"/>
        <v>-304965</v>
      </c>
      <c r="I1449" s="78">
        <f>+B1449/M1449</f>
        <v>73.61052631578947</v>
      </c>
      <c r="M1449" s="2">
        <v>475</v>
      </c>
    </row>
    <row r="1450" spans="1:13" s="75" customFormat="1" ht="12.75">
      <c r="A1450" s="34"/>
      <c r="B1450" s="401">
        <v>7560</v>
      </c>
      <c r="C1450" s="34" t="s">
        <v>679</v>
      </c>
      <c r="D1450" s="32" t="s">
        <v>405</v>
      </c>
      <c r="E1450" s="80" t="s">
        <v>391</v>
      </c>
      <c r="F1450" s="80"/>
      <c r="G1450" s="80" t="s">
        <v>24</v>
      </c>
      <c r="H1450" s="41">
        <f t="shared" si="82"/>
        <v>-312525</v>
      </c>
      <c r="I1450" s="78">
        <f>+B1450/M1450</f>
        <v>15.91578947368421</v>
      </c>
      <c r="M1450" s="2">
        <v>475</v>
      </c>
    </row>
    <row r="1451" spans="1:13" s="75" customFormat="1" ht="12.75">
      <c r="A1451" s="34"/>
      <c r="B1451" s="401">
        <v>40000</v>
      </c>
      <c r="C1451" s="34" t="s">
        <v>679</v>
      </c>
      <c r="D1451" s="32" t="s">
        <v>405</v>
      </c>
      <c r="E1451" s="80" t="s">
        <v>417</v>
      </c>
      <c r="F1451" s="80"/>
      <c r="G1451" s="80" t="s">
        <v>24</v>
      </c>
      <c r="H1451" s="41">
        <f t="shared" si="82"/>
        <v>-352525</v>
      </c>
      <c r="I1451" s="78">
        <f>+B1451/M1451</f>
        <v>84.21052631578948</v>
      </c>
      <c r="M1451" s="2">
        <v>475</v>
      </c>
    </row>
    <row r="1452" spans="1:13" s="75" customFormat="1" ht="12.75">
      <c r="A1452" s="34"/>
      <c r="B1452" s="401">
        <v>20000</v>
      </c>
      <c r="C1452" s="34" t="s">
        <v>679</v>
      </c>
      <c r="D1452" s="32" t="s">
        <v>405</v>
      </c>
      <c r="E1452" s="80" t="s">
        <v>417</v>
      </c>
      <c r="F1452" s="80"/>
      <c r="G1452" s="80" t="s">
        <v>24</v>
      </c>
      <c r="H1452" s="41">
        <f t="shared" si="82"/>
        <v>-372525</v>
      </c>
      <c r="I1452" s="78">
        <f>+B1452/M1452</f>
        <v>42.10526315789474</v>
      </c>
      <c r="M1452" s="2">
        <v>475</v>
      </c>
    </row>
    <row r="1453" spans="1:13" s="75" customFormat="1" ht="12.75">
      <c r="A1453" s="34"/>
      <c r="B1453" s="401">
        <v>30000</v>
      </c>
      <c r="C1453" s="34" t="s">
        <v>679</v>
      </c>
      <c r="D1453" s="32" t="s">
        <v>405</v>
      </c>
      <c r="E1453" s="80" t="s">
        <v>821</v>
      </c>
      <c r="F1453" s="80"/>
      <c r="G1453" s="80" t="s">
        <v>24</v>
      </c>
      <c r="H1453" s="41">
        <f aca="true" t="shared" si="83" ref="H1453:H1469">H1452-B1453</f>
        <v>-402525</v>
      </c>
      <c r="I1453" s="78">
        <f aca="true" t="shared" si="84" ref="I1453:I1469">+B1453/M1453</f>
        <v>63.1578947368421</v>
      </c>
      <c r="M1453" s="2">
        <v>475</v>
      </c>
    </row>
    <row r="1454" spans="1:13" s="75" customFormat="1" ht="12.75">
      <c r="A1454" s="34"/>
      <c r="B1454" s="412">
        <v>265000</v>
      </c>
      <c r="C1454" s="34" t="s">
        <v>495</v>
      </c>
      <c r="D1454" s="32" t="s">
        <v>405</v>
      </c>
      <c r="E1454" s="80"/>
      <c r="F1454" s="80" t="s">
        <v>389</v>
      </c>
      <c r="G1454" s="80" t="s">
        <v>24</v>
      </c>
      <c r="H1454" s="41">
        <f t="shared" si="83"/>
        <v>-667525</v>
      </c>
      <c r="I1454" s="78">
        <f t="shared" si="84"/>
        <v>557.8947368421053</v>
      </c>
      <c r="M1454" s="2">
        <v>475</v>
      </c>
    </row>
    <row r="1455" spans="1:13" s="75" customFormat="1" ht="12.75">
      <c r="A1455" s="34"/>
      <c r="B1455" s="412">
        <v>34318</v>
      </c>
      <c r="C1455" s="34" t="s">
        <v>495</v>
      </c>
      <c r="D1455" s="32" t="s">
        <v>405</v>
      </c>
      <c r="E1455" s="80" t="s">
        <v>390</v>
      </c>
      <c r="F1455" s="80"/>
      <c r="G1455" s="80" t="s">
        <v>24</v>
      </c>
      <c r="H1455" s="41">
        <f t="shared" si="83"/>
        <v>-701843</v>
      </c>
      <c r="I1455" s="78">
        <f t="shared" si="84"/>
        <v>72.24842105263158</v>
      </c>
      <c r="M1455" s="2">
        <v>475</v>
      </c>
    </row>
    <row r="1456" spans="1:13" s="75" customFormat="1" ht="12.75">
      <c r="A1456" s="34"/>
      <c r="B1456" s="401">
        <v>7420</v>
      </c>
      <c r="C1456" s="34" t="s">
        <v>495</v>
      </c>
      <c r="D1456" s="32" t="s">
        <v>405</v>
      </c>
      <c r="E1456" s="80" t="s">
        <v>391</v>
      </c>
      <c r="F1456" s="80"/>
      <c r="G1456" s="80" t="s">
        <v>24</v>
      </c>
      <c r="H1456" s="41">
        <f t="shared" si="83"/>
        <v>-709263</v>
      </c>
      <c r="I1456" s="78">
        <f t="shared" si="84"/>
        <v>15.621052631578948</v>
      </c>
      <c r="M1456" s="2">
        <v>475</v>
      </c>
    </row>
    <row r="1457" spans="1:13" s="75" customFormat="1" ht="12.75">
      <c r="A1457" s="34"/>
      <c r="B1457" s="401">
        <v>30000</v>
      </c>
      <c r="C1457" s="34" t="s">
        <v>495</v>
      </c>
      <c r="D1457" s="32" t="s">
        <v>405</v>
      </c>
      <c r="E1457" s="80" t="s">
        <v>821</v>
      </c>
      <c r="F1457" s="80"/>
      <c r="G1457" s="80" t="s">
        <v>24</v>
      </c>
      <c r="H1457" s="41">
        <f t="shared" si="83"/>
        <v>-739263</v>
      </c>
      <c r="I1457" s="78">
        <f t="shared" si="84"/>
        <v>63.1578947368421</v>
      </c>
      <c r="M1457" s="2">
        <v>475</v>
      </c>
    </row>
    <row r="1458" spans="1:13" s="75" customFormat="1" ht="12.75">
      <c r="A1458" s="34"/>
      <c r="B1458" s="401">
        <v>240000</v>
      </c>
      <c r="C1458" s="34" t="s">
        <v>680</v>
      </c>
      <c r="D1458" s="32" t="s">
        <v>405</v>
      </c>
      <c r="E1458" s="80"/>
      <c r="F1458" s="80" t="s">
        <v>389</v>
      </c>
      <c r="G1458" s="80" t="s">
        <v>24</v>
      </c>
      <c r="H1458" s="41">
        <f t="shared" si="83"/>
        <v>-979263</v>
      </c>
      <c r="I1458" s="78">
        <f t="shared" si="84"/>
        <v>505.2631578947368</v>
      </c>
      <c r="M1458" s="2">
        <v>475</v>
      </c>
    </row>
    <row r="1459" spans="1:13" s="75" customFormat="1" ht="12.75">
      <c r="A1459" s="34"/>
      <c r="B1459" s="412">
        <v>31080</v>
      </c>
      <c r="C1459" s="34" t="s">
        <v>680</v>
      </c>
      <c r="D1459" s="32" t="s">
        <v>405</v>
      </c>
      <c r="E1459" s="80" t="s">
        <v>390</v>
      </c>
      <c r="F1459" s="80"/>
      <c r="G1459" s="80" t="s">
        <v>24</v>
      </c>
      <c r="H1459" s="41">
        <f t="shared" si="83"/>
        <v>-1010343</v>
      </c>
      <c r="I1459" s="78">
        <f t="shared" si="84"/>
        <v>65.43157894736842</v>
      </c>
      <c r="M1459" s="2">
        <v>475</v>
      </c>
    </row>
    <row r="1460" spans="1:13" s="75" customFormat="1" ht="12.75">
      <c r="A1460" s="34"/>
      <c r="B1460" s="401">
        <v>6740</v>
      </c>
      <c r="C1460" s="34" t="s">
        <v>680</v>
      </c>
      <c r="D1460" s="32" t="s">
        <v>405</v>
      </c>
      <c r="E1460" s="80" t="s">
        <v>391</v>
      </c>
      <c r="F1460" s="80"/>
      <c r="G1460" s="80" t="s">
        <v>24</v>
      </c>
      <c r="H1460" s="41">
        <f t="shared" si="83"/>
        <v>-1017083</v>
      </c>
      <c r="I1460" s="78">
        <f t="shared" si="84"/>
        <v>14.189473684210526</v>
      </c>
      <c r="M1460" s="2">
        <v>475</v>
      </c>
    </row>
    <row r="1461" spans="1:13" s="75" customFormat="1" ht="12.75">
      <c r="A1461" s="34"/>
      <c r="B1461" s="401">
        <v>30000</v>
      </c>
      <c r="C1461" s="34" t="s">
        <v>680</v>
      </c>
      <c r="D1461" s="32" t="s">
        <v>405</v>
      </c>
      <c r="E1461" s="80" t="s">
        <v>417</v>
      </c>
      <c r="F1461" s="80"/>
      <c r="G1461" s="80" t="s">
        <v>24</v>
      </c>
      <c r="H1461" s="41">
        <f t="shared" si="83"/>
        <v>-1047083</v>
      </c>
      <c r="I1461" s="78">
        <f t="shared" si="84"/>
        <v>63.1578947368421</v>
      </c>
      <c r="M1461" s="2">
        <v>475</v>
      </c>
    </row>
    <row r="1462" spans="1:13" s="75" customFormat="1" ht="12.75">
      <c r="A1462" s="34"/>
      <c r="B1462" s="401">
        <v>40000</v>
      </c>
      <c r="C1462" s="34" t="s">
        <v>680</v>
      </c>
      <c r="D1462" s="32" t="s">
        <v>405</v>
      </c>
      <c r="E1462" s="80" t="s">
        <v>191</v>
      </c>
      <c r="F1462" s="80"/>
      <c r="G1462" s="80" t="s">
        <v>24</v>
      </c>
      <c r="H1462" s="41">
        <f t="shared" si="83"/>
        <v>-1087083</v>
      </c>
      <c r="I1462" s="78">
        <f t="shared" si="84"/>
        <v>84.21052631578948</v>
      </c>
      <c r="M1462" s="2">
        <v>475</v>
      </c>
    </row>
    <row r="1463" spans="1:13" s="75" customFormat="1" ht="12.75">
      <c r="A1463" s="34"/>
      <c r="B1463" s="401">
        <v>20000</v>
      </c>
      <c r="C1463" s="34" t="s">
        <v>680</v>
      </c>
      <c r="D1463" s="32" t="s">
        <v>405</v>
      </c>
      <c r="E1463" s="80" t="s">
        <v>417</v>
      </c>
      <c r="F1463" s="80"/>
      <c r="G1463" s="80" t="s">
        <v>24</v>
      </c>
      <c r="H1463" s="41">
        <f t="shared" si="83"/>
        <v>-1107083</v>
      </c>
      <c r="I1463" s="78">
        <f t="shared" si="84"/>
        <v>42.10526315789474</v>
      </c>
      <c r="M1463" s="2">
        <v>475</v>
      </c>
    </row>
    <row r="1464" spans="1:13" s="75" customFormat="1" ht="12.75">
      <c r="A1464" s="34"/>
      <c r="B1464" s="401">
        <v>30000</v>
      </c>
      <c r="C1464" s="34" t="s">
        <v>680</v>
      </c>
      <c r="D1464" s="32" t="s">
        <v>405</v>
      </c>
      <c r="E1464" s="80" t="s">
        <v>821</v>
      </c>
      <c r="F1464" s="80"/>
      <c r="G1464" s="80" t="s">
        <v>24</v>
      </c>
      <c r="H1464" s="41">
        <f t="shared" si="83"/>
        <v>-1137083</v>
      </c>
      <c r="I1464" s="78">
        <f t="shared" si="84"/>
        <v>63.1578947368421</v>
      </c>
      <c r="M1464" s="2">
        <v>475</v>
      </c>
    </row>
    <row r="1465" spans="1:13" s="75" customFormat="1" ht="12.75">
      <c r="A1465" s="34"/>
      <c r="B1465" s="401">
        <v>140000</v>
      </c>
      <c r="C1465" s="34" t="s">
        <v>542</v>
      </c>
      <c r="D1465" s="32" t="s">
        <v>405</v>
      </c>
      <c r="E1465" s="80" t="s">
        <v>191</v>
      </c>
      <c r="F1465" s="80"/>
      <c r="G1465" s="80" t="s">
        <v>24</v>
      </c>
      <c r="H1465" s="41">
        <f t="shared" si="83"/>
        <v>-1277083</v>
      </c>
      <c r="I1465" s="78">
        <f t="shared" si="84"/>
        <v>294.7368421052632</v>
      </c>
      <c r="M1465" s="2">
        <v>475</v>
      </c>
    </row>
    <row r="1466" spans="1:13" s="75" customFormat="1" ht="12.75">
      <c r="A1466" s="34"/>
      <c r="B1466" s="401">
        <v>30000</v>
      </c>
      <c r="C1466" s="34" t="s">
        <v>542</v>
      </c>
      <c r="D1466" s="32" t="s">
        <v>405</v>
      </c>
      <c r="E1466" s="80" t="s">
        <v>821</v>
      </c>
      <c r="F1466" s="80"/>
      <c r="G1466" s="80" t="s">
        <v>24</v>
      </c>
      <c r="H1466" s="41">
        <f t="shared" si="83"/>
        <v>-1307083</v>
      </c>
      <c r="I1466" s="78">
        <f t="shared" si="84"/>
        <v>63.1578947368421</v>
      </c>
      <c r="M1466" s="2">
        <v>475</v>
      </c>
    </row>
    <row r="1467" spans="1:13" s="75" customFormat="1" ht="12.75">
      <c r="A1467" s="34"/>
      <c r="B1467" s="401">
        <v>140000</v>
      </c>
      <c r="C1467" s="34" t="s">
        <v>520</v>
      </c>
      <c r="D1467" s="32" t="s">
        <v>405</v>
      </c>
      <c r="E1467" s="80" t="s">
        <v>191</v>
      </c>
      <c r="F1467" s="80"/>
      <c r="G1467" s="80" t="s">
        <v>24</v>
      </c>
      <c r="H1467" s="41">
        <f t="shared" si="83"/>
        <v>-1447083</v>
      </c>
      <c r="I1467" s="78">
        <f t="shared" si="84"/>
        <v>294.7368421052632</v>
      </c>
      <c r="M1467" s="2">
        <v>475</v>
      </c>
    </row>
    <row r="1468" spans="1:13" s="75" customFormat="1" ht="12.75">
      <c r="A1468" s="34"/>
      <c r="B1468" s="401">
        <v>20000</v>
      </c>
      <c r="C1468" s="34" t="s">
        <v>520</v>
      </c>
      <c r="D1468" s="32" t="s">
        <v>405</v>
      </c>
      <c r="E1468" s="80" t="s">
        <v>417</v>
      </c>
      <c r="F1468" s="80"/>
      <c r="G1468" s="80" t="s">
        <v>24</v>
      </c>
      <c r="H1468" s="41">
        <f t="shared" si="83"/>
        <v>-1467083</v>
      </c>
      <c r="I1468" s="78">
        <f t="shared" si="84"/>
        <v>42.10526315789474</v>
      </c>
      <c r="M1468" s="2">
        <v>475</v>
      </c>
    </row>
    <row r="1469" spans="1:13" s="75" customFormat="1" ht="12.75">
      <c r="A1469" s="34"/>
      <c r="B1469" s="401">
        <v>30000</v>
      </c>
      <c r="C1469" s="34" t="s">
        <v>520</v>
      </c>
      <c r="D1469" s="32" t="s">
        <v>405</v>
      </c>
      <c r="E1469" s="80" t="s">
        <v>821</v>
      </c>
      <c r="F1469" s="80"/>
      <c r="G1469" s="80" t="s">
        <v>24</v>
      </c>
      <c r="H1469" s="41">
        <f t="shared" si="83"/>
        <v>-1497083</v>
      </c>
      <c r="I1469" s="78">
        <f t="shared" si="84"/>
        <v>63.1578947368421</v>
      </c>
      <c r="M1469" s="2">
        <v>475</v>
      </c>
    </row>
    <row r="1470" spans="1:13" ht="12.75">
      <c r="A1470" s="56"/>
      <c r="B1470" s="402">
        <f>SUM(B1448:B1469)</f>
        <v>1497083</v>
      </c>
      <c r="C1470" s="56" t="s">
        <v>445</v>
      </c>
      <c r="D1470" s="81"/>
      <c r="E1470" s="82"/>
      <c r="F1470" s="82"/>
      <c r="G1470" s="82"/>
      <c r="H1470" s="65">
        <v>0</v>
      </c>
      <c r="I1470" s="120">
        <f>+B1470/M1470</f>
        <v>3151.7536842105264</v>
      </c>
      <c r="J1470" s="84"/>
      <c r="K1470" s="84"/>
      <c r="L1470" s="84"/>
      <c r="M1470" s="2">
        <v>475</v>
      </c>
    </row>
    <row r="1471" spans="8:13" ht="12.75" hidden="1">
      <c r="H1471" s="5">
        <f aca="true" t="shared" si="85" ref="H1471:H1534">H1470-B1471</f>
        <v>0</v>
      </c>
      <c r="M1471" s="2">
        <v>475</v>
      </c>
    </row>
    <row r="1472" spans="8:13" ht="12.75" hidden="1">
      <c r="H1472" s="5">
        <f t="shared" si="85"/>
        <v>0</v>
      </c>
      <c r="M1472" s="2">
        <v>475</v>
      </c>
    </row>
    <row r="1473" spans="8:13" ht="12.75" hidden="1">
      <c r="H1473" s="5">
        <f t="shared" si="85"/>
        <v>0</v>
      </c>
      <c r="M1473" s="2">
        <v>475</v>
      </c>
    </row>
    <row r="1474" spans="8:13" ht="12.75" hidden="1">
      <c r="H1474" s="5">
        <f t="shared" si="85"/>
        <v>0</v>
      </c>
      <c r="M1474" s="2">
        <v>475</v>
      </c>
    </row>
    <row r="1475" spans="8:13" ht="12.75" hidden="1">
      <c r="H1475" s="5">
        <f t="shared" si="85"/>
        <v>0</v>
      </c>
      <c r="M1475" s="2">
        <v>475</v>
      </c>
    </row>
    <row r="1476" spans="8:13" ht="12.75" hidden="1">
      <c r="H1476" s="5">
        <f t="shared" si="85"/>
        <v>0</v>
      </c>
      <c r="M1476" s="2">
        <v>475</v>
      </c>
    </row>
    <row r="1477" spans="8:13" ht="12.75" hidden="1">
      <c r="H1477" s="5">
        <f t="shared" si="85"/>
        <v>0</v>
      </c>
      <c r="M1477" s="2">
        <v>475</v>
      </c>
    </row>
    <row r="1478" spans="8:13" ht="12.75" hidden="1">
      <c r="H1478" s="5">
        <f t="shared" si="85"/>
        <v>0</v>
      </c>
      <c r="M1478" s="2">
        <v>475</v>
      </c>
    </row>
    <row r="1479" spans="8:13" ht="12.75" hidden="1">
      <c r="H1479" s="5">
        <f t="shared" si="85"/>
        <v>0</v>
      </c>
      <c r="M1479" s="2">
        <v>475</v>
      </c>
    </row>
    <row r="1480" spans="8:13" ht="12.75" hidden="1">
      <c r="H1480" s="5">
        <f t="shared" si="85"/>
        <v>0</v>
      </c>
      <c r="M1480" s="2">
        <v>475</v>
      </c>
    </row>
    <row r="1481" spans="8:13" ht="12.75" hidden="1">
      <c r="H1481" s="5">
        <f t="shared" si="85"/>
        <v>0</v>
      </c>
      <c r="M1481" s="2">
        <v>475</v>
      </c>
    </row>
    <row r="1482" spans="8:13" ht="12.75" hidden="1">
      <c r="H1482" s="5">
        <f t="shared" si="85"/>
        <v>0</v>
      </c>
      <c r="M1482" s="2">
        <v>475</v>
      </c>
    </row>
    <row r="1483" spans="8:13" ht="12.75" hidden="1">
      <c r="H1483" s="5">
        <f t="shared" si="85"/>
        <v>0</v>
      </c>
      <c r="M1483" s="2">
        <v>475</v>
      </c>
    </row>
    <row r="1484" spans="8:13" ht="12.75" hidden="1">
      <c r="H1484" s="5">
        <f t="shared" si="85"/>
        <v>0</v>
      </c>
      <c r="M1484" s="2">
        <v>475</v>
      </c>
    </row>
    <row r="1485" spans="8:13" ht="12.75" hidden="1">
      <c r="H1485" s="5">
        <f t="shared" si="85"/>
        <v>0</v>
      </c>
      <c r="M1485" s="2">
        <v>475</v>
      </c>
    </row>
    <row r="1486" spans="8:13" ht="12.75" hidden="1">
      <c r="H1486" s="5">
        <f t="shared" si="85"/>
        <v>0</v>
      </c>
      <c r="M1486" s="2">
        <v>475</v>
      </c>
    </row>
    <row r="1487" spans="8:13" ht="12.75" hidden="1">
      <c r="H1487" s="5">
        <f t="shared" si="85"/>
        <v>0</v>
      </c>
      <c r="M1487" s="2">
        <v>475</v>
      </c>
    </row>
    <row r="1488" spans="8:13" ht="12.75" hidden="1">
      <c r="H1488" s="5">
        <f t="shared" si="85"/>
        <v>0</v>
      </c>
      <c r="M1488" s="2">
        <v>475</v>
      </c>
    </row>
    <row r="1489" spans="8:13" ht="12.75" hidden="1">
      <c r="H1489" s="5">
        <f t="shared" si="85"/>
        <v>0</v>
      </c>
      <c r="M1489" s="2">
        <v>475</v>
      </c>
    </row>
    <row r="1490" spans="8:13" ht="12.75" hidden="1">
      <c r="H1490" s="5">
        <f t="shared" si="85"/>
        <v>0</v>
      </c>
      <c r="M1490" s="2">
        <v>475</v>
      </c>
    </row>
    <row r="1491" spans="8:13" ht="12.75" hidden="1">
      <c r="H1491" s="5">
        <f t="shared" si="85"/>
        <v>0</v>
      </c>
      <c r="M1491" s="2">
        <v>475</v>
      </c>
    </row>
    <row r="1492" spans="8:13" ht="12.75" hidden="1">
      <c r="H1492" s="5">
        <f t="shared" si="85"/>
        <v>0</v>
      </c>
      <c r="M1492" s="2">
        <v>475</v>
      </c>
    </row>
    <row r="1493" spans="8:13" ht="12.75" hidden="1">
      <c r="H1493" s="5">
        <f t="shared" si="85"/>
        <v>0</v>
      </c>
      <c r="M1493" s="2">
        <v>475</v>
      </c>
    </row>
    <row r="1494" spans="8:13" ht="12.75" hidden="1">
      <c r="H1494" s="5">
        <f t="shared" si="85"/>
        <v>0</v>
      </c>
      <c r="M1494" s="2">
        <v>475</v>
      </c>
    </row>
    <row r="1495" spans="8:13" ht="12.75" hidden="1">
      <c r="H1495" s="5">
        <f t="shared" si="85"/>
        <v>0</v>
      </c>
      <c r="M1495" s="2">
        <v>475</v>
      </c>
    </row>
    <row r="1496" spans="8:13" ht="12.75" hidden="1">
      <c r="H1496" s="5">
        <f t="shared" si="85"/>
        <v>0</v>
      </c>
      <c r="M1496" s="2">
        <v>475</v>
      </c>
    </row>
    <row r="1497" spans="8:13" ht="12.75" hidden="1">
      <c r="H1497" s="5">
        <f t="shared" si="85"/>
        <v>0</v>
      </c>
      <c r="M1497" s="2">
        <v>475</v>
      </c>
    </row>
    <row r="1498" spans="8:13" ht="12.75" hidden="1">
      <c r="H1498" s="5">
        <f t="shared" si="85"/>
        <v>0</v>
      </c>
      <c r="M1498" s="2">
        <v>475</v>
      </c>
    </row>
    <row r="1499" spans="8:13" ht="12.75" hidden="1">
      <c r="H1499" s="5">
        <f t="shared" si="85"/>
        <v>0</v>
      </c>
      <c r="M1499" s="2">
        <v>475</v>
      </c>
    </row>
    <row r="1500" spans="8:13" ht="12.75" hidden="1">
      <c r="H1500" s="5">
        <f t="shared" si="85"/>
        <v>0</v>
      </c>
      <c r="M1500" s="2">
        <v>475</v>
      </c>
    </row>
    <row r="1501" spans="8:13" ht="12.75" hidden="1">
      <c r="H1501" s="5">
        <f t="shared" si="85"/>
        <v>0</v>
      </c>
      <c r="M1501" s="2">
        <v>475</v>
      </c>
    </row>
    <row r="1502" spans="8:13" ht="12.75" hidden="1">
      <c r="H1502" s="5">
        <f t="shared" si="85"/>
        <v>0</v>
      </c>
      <c r="M1502" s="2">
        <v>475</v>
      </c>
    </row>
    <row r="1503" spans="8:13" ht="12.75" hidden="1">
      <c r="H1503" s="5">
        <f t="shared" si="85"/>
        <v>0</v>
      </c>
      <c r="M1503" s="2">
        <v>475</v>
      </c>
    </row>
    <row r="1504" spans="8:13" ht="12.75" hidden="1">
      <c r="H1504" s="5">
        <f t="shared" si="85"/>
        <v>0</v>
      </c>
      <c r="M1504" s="2">
        <v>475</v>
      </c>
    </row>
    <row r="1505" spans="8:13" ht="12.75" hidden="1">
      <c r="H1505" s="5">
        <f t="shared" si="85"/>
        <v>0</v>
      </c>
      <c r="M1505" s="2">
        <v>475</v>
      </c>
    </row>
    <row r="1506" spans="8:13" ht="12.75" hidden="1">
      <c r="H1506" s="5">
        <f t="shared" si="85"/>
        <v>0</v>
      </c>
      <c r="M1506" s="2">
        <v>475</v>
      </c>
    </row>
    <row r="1507" spans="8:13" ht="12.75" hidden="1">
      <c r="H1507" s="5">
        <f t="shared" si="85"/>
        <v>0</v>
      </c>
      <c r="M1507" s="2">
        <v>475</v>
      </c>
    </row>
    <row r="1508" spans="8:13" ht="12.75" hidden="1">
      <c r="H1508" s="5">
        <f t="shared" si="85"/>
        <v>0</v>
      </c>
      <c r="M1508" s="2">
        <v>475</v>
      </c>
    </row>
    <row r="1509" spans="8:13" ht="12.75" hidden="1">
      <c r="H1509" s="5">
        <f t="shared" si="85"/>
        <v>0</v>
      </c>
      <c r="M1509" s="2">
        <v>475</v>
      </c>
    </row>
    <row r="1510" spans="8:13" ht="12.75" hidden="1">
      <c r="H1510" s="5">
        <f t="shared" si="85"/>
        <v>0</v>
      </c>
      <c r="M1510" s="2">
        <v>475</v>
      </c>
    </row>
    <row r="1511" spans="8:13" ht="12.75" hidden="1">
      <c r="H1511" s="5">
        <f t="shared" si="85"/>
        <v>0</v>
      </c>
      <c r="M1511" s="2">
        <v>475</v>
      </c>
    </row>
    <row r="1512" spans="8:13" ht="12.75" hidden="1">
      <c r="H1512" s="5">
        <f t="shared" si="85"/>
        <v>0</v>
      </c>
      <c r="M1512" s="2">
        <v>475</v>
      </c>
    </row>
    <row r="1513" spans="8:13" ht="12.75" hidden="1">
      <c r="H1513" s="5">
        <f t="shared" si="85"/>
        <v>0</v>
      </c>
      <c r="M1513" s="2">
        <v>475</v>
      </c>
    </row>
    <row r="1514" spans="8:13" ht="12.75" hidden="1">
      <c r="H1514" s="5">
        <f t="shared" si="85"/>
        <v>0</v>
      </c>
      <c r="M1514" s="2">
        <v>475</v>
      </c>
    </row>
    <row r="1515" spans="8:13" ht="12.75" hidden="1">
      <c r="H1515" s="5">
        <f t="shared" si="85"/>
        <v>0</v>
      </c>
      <c r="M1515" s="2">
        <v>475</v>
      </c>
    </row>
    <row r="1516" spans="8:13" ht="12.75" hidden="1">
      <c r="H1516" s="5">
        <f t="shared" si="85"/>
        <v>0</v>
      </c>
      <c r="M1516" s="2">
        <v>475</v>
      </c>
    </row>
    <row r="1517" spans="8:13" ht="12.75" hidden="1">
      <c r="H1517" s="5">
        <f t="shared" si="85"/>
        <v>0</v>
      </c>
      <c r="M1517" s="2">
        <v>475</v>
      </c>
    </row>
    <row r="1518" spans="8:13" ht="12.75" hidden="1">
      <c r="H1518" s="5">
        <f t="shared" si="85"/>
        <v>0</v>
      </c>
      <c r="M1518" s="2">
        <v>475</v>
      </c>
    </row>
    <row r="1519" spans="8:13" ht="12.75" hidden="1">
      <c r="H1519" s="5">
        <f t="shared" si="85"/>
        <v>0</v>
      </c>
      <c r="M1519" s="2">
        <v>475</v>
      </c>
    </row>
    <row r="1520" spans="8:13" ht="12.75" hidden="1">
      <c r="H1520" s="5">
        <f t="shared" si="85"/>
        <v>0</v>
      </c>
      <c r="M1520" s="2">
        <v>475</v>
      </c>
    </row>
    <row r="1521" spans="8:13" ht="12.75" hidden="1">
      <c r="H1521" s="5">
        <f t="shared" si="85"/>
        <v>0</v>
      </c>
      <c r="M1521" s="2">
        <v>475</v>
      </c>
    </row>
    <row r="1522" spans="8:13" ht="12.75" hidden="1">
      <c r="H1522" s="5">
        <f t="shared" si="85"/>
        <v>0</v>
      </c>
      <c r="M1522" s="2">
        <v>475</v>
      </c>
    </row>
    <row r="1523" spans="8:13" ht="12.75" hidden="1">
      <c r="H1523" s="5">
        <f t="shared" si="85"/>
        <v>0</v>
      </c>
      <c r="M1523" s="2">
        <v>475</v>
      </c>
    </row>
    <row r="1524" spans="8:13" ht="12.75" hidden="1">
      <c r="H1524" s="5">
        <f t="shared" si="85"/>
        <v>0</v>
      </c>
      <c r="M1524" s="2">
        <v>475</v>
      </c>
    </row>
    <row r="1525" spans="8:13" ht="12.75" hidden="1">
      <c r="H1525" s="5">
        <f t="shared" si="85"/>
        <v>0</v>
      </c>
      <c r="M1525" s="2">
        <v>475</v>
      </c>
    </row>
    <row r="1526" spans="8:13" ht="12.75" hidden="1">
      <c r="H1526" s="5">
        <f t="shared" si="85"/>
        <v>0</v>
      </c>
      <c r="M1526" s="2">
        <v>475</v>
      </c>
    </row>
    <row r="1527" spans="8:13" ht="12.75" hidden="1">
      <c r="H1527" s="5">
        <f t="shared" si="85"/>
        <v>0</v>
      </c>
      <c r="M1527" s="2">
        <v>475</v>
      </c>
    </row>
    <row r="1528" spans="8:13" ht="12.75" hidden="1">
      <c r="H1528" s="5">
        <f t="shared" si="85"/>
        <v>0</v>
      </c>
      <c r="M1528" s="2">
        <v>475</v>
      </c>
    </row>
    <row r="1529" spans="8:13" ht="12.75" hidden="1">
      <c r="H1529" s="5">
        <f t="shared" si="85"/>
        <v>0</v>
      </c>
      <c r="M1529" s="2">
        <v>475</v>
      </c>
    </row>
    <row r="1530" spans="8:13" ht="12.75" hidden="1">
      <c r="H1530" s="5">
        <f t="shared" si="85"/>
        <v>0</v>
      </c>
      <c r="M1530" s="2">
        <v>475</v>
      </c>
    </row>
    <row r="1531" spans="8:13" ht="12.75" hidden="1">
      <c r="H1531" s="5">
        <f t="shared" si="85"/>
        <v>0</v>
      </c>
      <c r="M1531" s="2">
        <v>475</v>
      </c>
    </row>
    <row r="1532" spans="8:13" ht="12.75" hidden="1">
      <c r="H1532" s="5">
        <f t="shared" si="85"/>
        <v>0</v>
      </c>
      <c r="M1532" s="2">
        <v>475</v>
      </c>
    </row>
    <row r="1533" spans="8:13" ht="12.75" hidden="1">
      <c r="H1533" s="5">
        <f t="shared" si="85"/>
        <v>0</v>
      </c>
      <c r="M1533" s="2">
        <v>475</v>
      </c>
    </row>
    <row r="1534" spans="8:13" ht="12.75" hidden="1">
      <c r="H1534" s="5">
        <f t="shared" si="85"/>
        <v>0</v>
      </c>
      <c r="M1534" s="2">
        <v>475</v>
      </c>
    </row>
    <row r="1535" spans="8:13" ht="12.75" hidden="1">
      <c r="H1535" s="5">
        <f>H1534-B1535</f>
        <v>0</v>
      </c>
      <c r="M1535" s="2">
        <v>475</v>
      </c>
    </row>
    <row r="1536" spans="8:13" ht="12.75" hidden="1">
      <c r="H1536" s="5">
        <f>H1535-B1536</f>
        <v>0</v>
      </c>
      <c r="M1536" s="2">
        <v>475</v>
      </c>
    </row>
    <row r="1537" spans="8:13" ht="12.75" hidden="1">
      <c r="H1537" s="5">
        <f aca="true" t="shared" si="86" ref="H1537:H1600">H1536-B1537</f>
        <v>0</v>
      </c>
      <c r="M1537" s="2">
        <v>475</v>
      </c>
    </row>
    <row r="1538" spans="8:13" ht="12.75" hidden="1">
      <c r="H1538" s="5">
        <f t="shared" si="86"/>
        <v>0</v>
      </c>
      <c r="M1538" s="2">
        <v>475</v>
      </c>
    </row>
    <row r="1539" spans="8:13" ht="12.75" hidden="1">
      <c r="H1539" s="5">
        <f t="shared" si="86"/>
        <v>0</v>
      </c>
      <c r="M1539" s="2">
        <v>475</v>
      </c>
    </row>
    <row r="1540" spans="8:13" ht="12.75" hidden="1">
      <c r="H1540" s="5">
        <f t="shared" si="86"/>
        <v>0</v>
      </c>
      <c r="M1540" s="2">
        <v>475</v>
      </c>
    </row>
    <row r="1541" spans="8:13" ht="12.75" hidden="1">
      <c r="H1541" s="5">
        <f t="shared" si="86"/>
        <v>0</v>
      </c>
      <c r="M1541" s="2">
        <v>475</v>
      </c>
    </row>
    <row r="1542" spans="8:13" ht="12.75" hidden="1">
      <c r="H1542" s="5">
        <f t="shared" si="86"/>
        <v>0</v>
      </c>
      <c r="M1542" s="2">
        <v>475</v>
      </c>
    </row>
    <row r="1543" spans="8:13" ht="12.75" hidden="1">
      <c r="H1543" s="5">
        <f t="shared" si="86"/>
        <v>0</v>
      </c>
      <c r="M1543" s="2">
        <v>475</v>
      </c>
    </row>
    <row r="1544" spans="8:13" ht="12.75" hidden="1">
      <c r="H1544" s="5">
        <f t="shared" si="86"/>
        <v>0</v>
      </c>
      <c r="M1544" s="2">
        <v>475</v>
      </c>
    </row>
    <row r="1545" spans="8:13" ht="12.75" hidden="1">
      <c r="H1545" s="5">
        <f t="shared" si="86"/>
        <v>0</v>
      </c>
      <c r="M1545" s="2">
        <v>475</v>
      </c>
    </row>
    <row r="1546" spans="8:13" ht="12.75" hidden="1">
      <c r="H1546" s="5">
        <f t="shared" si="86"/>
        <v>0</v>
      </c>
      <c r="M1546" s="2">
        <v>475</v>
      </c>
    </row>
    <row r="1547" spans="8:13" ht="12.75" hidden="1">
      <c r="H1547" s="5">
        <f t="shared" si="86"/>
        <v>0</v>
      </c>
      <c r="M1547" s="2">
        <v>475</v>
      </c>
    </row>
    <row r="1548" spans="8:13" ht="12.75" hidden="1">
      <c r="H1548" s="5">
        <f t="shared" si="86"/>
        <v>0</v>
      </c>
      <c r="M1548" s="2">
        <v>475</v>
      </c>
    </row>
    <row r="1549" spans="8:13" ht="12.75" hidden="1">
      <c r="H1549" s="5">
        <f t="shared" si="86"/>
        <v>0</v>
      </c>
      <c r="M1549" s="2">
        <v>475</v>
      </c>
    </row>
    <row r="1550" spans="8:13" ht="12.75" hidden="1">
      <c r="H1550" s="5">
        <f t="shared" si="86"/>
        <v>0</v>
      </c>
      <c r="M1550" s="2">
        <v>475</v>
      </c>
    </row>
    <row r="1551" spans="8:13" ht="12.75" hidden="1">
      <c r="H1551" s="5">
        <f t="shared" si="86"/>
        <v>0</v>
      </c>
      <c r="M1551" s="2">
        <v>475</v>
      </c>
    </row>
    <row r="1552" spans="8:13" ht="12.75" hidden="1">
      <c r="H1552" s="5">
        <f t="shared" si="86"/>
        <v>0</v>
      </c>
      <c r="M1552" s="2">
        <v>475</v>
      </c>
    </row>
    <row r="1553" spans="8:13" ht="12.75" hidden="1">
      <c r="H1553" s="5">
        <f t="shared" si="86"/>
        <v>0</v>
      </c>
      <c r="M1553" s="2">
        <v>475</v>
      </c>
    </row>
    <row r="1554" spans="8:13" ht="12.75" hidden="1">
      <c r="H1554" s="5">
        <f t="shared" si="86"/>
        <v>0</v>
      </c>
      <c r="M1554" s="2">
        <v>475</v>
      </c>
    </row>
    <row r="1555" spans="8:13" ht="12.75" hidden="1">
      <c r="H1555" s="5">
        <f t="shared" si="86"/>
        <v>0</v>
      </c>
      <c r="M1555" s="2">
        <v>475</v>
      </c>
    </row>
    <row r="1556" spans="8:13" ht="12.75" hidden="1">
      <c r="H1556" s="5">
        <f t="shared" si="86"/>
        <v>0</v>
      </c>
      <c r="M1556" s="2">
        <v>475</v>
      </c>
    </row>
    <row r="1557" spans="8:13" ht="12.75" hidden="1">
      <c r="H1557" s="5">
        <f t="shared" si="86"/>
        <v>0</v>
      </c>
      <c r="M1557" s="2">
        <v>475</v>
      </c>
    </row>
    <row r="1558" spans="8:13" ht="12.75" hidden="1">
      <c r="H1558" s="5">
        <f t="shared" si="86"/>
        <v>0</v>
      </c>
      <c r="M1558" s="2">
        <v>475</v>
      </c>
    </row>
    <row r="1559" spans="8:13" ht="12.75" hidden="1">
      <c r="H1559" s="5">
        <f t="shared" si="86"/>
        <v>0</v>
      </c>
      <c r="M1559" s="2">
        <v>475</v>
      </c>
    </row>
    <row r="1560" spans="8:13" ht="12.75" hidden="1">
      <c r="H1560" s="5">
        <f t="shared" si="86"/>
        <v>0</v>
      </c>
      <c r="M1560" s="2">
        <v>475</v>
      </c>
    </row>
    <row r="1561" spans="8:13" ht="12.75" hidden="1">
      <c r="H1561" s="5">
        <f t="shared" si="86"/>
        <v>0</v>
      </c>
      <c r="M1561" s="2">
        <v>475</v>
      </c>
    </row>
    <row r="1562" spans="8:13" ht="12.75" hidden="1">
      <c r="H1562" s="5">
        <f t="shared" si="86"/>
        <v>0</v>
      </c>
      <c r="M1562" s="2">
        <v>475</v>
      </c>
    </row>
    <row r="1563" spans="8:13" ht="12.75" hidden="1">
      <c r="H1563" s="5">
        <f t="shared" si="86"/>
        <v>0</v>
      </c>
      <c r="M1563" s="2">
        <v>475</v>
      </c>
    </row>
    <row r="1564" spans="8:13" ht="12.75" hidden="1">
      <c r="H1564" s="5">
        <f t="shared" si="86"/>
        <v>0</v>
      </c>
      <c r="M1564" s="2">
        <v>475</v>
      </c>
    </row>
    <row r="1565" spans="8:13" ht="12.75" hidden="1">
      <c r="H1565" s="5">
        <f t="shared" si="86"/>
        <v>0</v>
      </c>
      <c r="M1565" s="2">
        <v>475</v>
      </c>
    </row>
    <row r="1566" spans="8:13" ht="12.75" hidden="1">
      <c r="H1566" s="5">
        <f t="shared" si="86"/>
        <v>0</v>
      </c>
      <c r="M1566" s="2">
        <v>475</v>
      </c>
    </row>
    <row r="1567" spans="8:13" ht="12.75" hidden="1">
      <c r="H1567" s="5">
        <f t="shared" si="86"/>
        <v>0</v>
      </c>
      <c r="M1567" s="2">
        <v>475</v>
      </c>
    </row>
    <row r="1568" spans="8:13" ht="12.75" hidden="1">
      <c r="H1568" s="5">
        <f t="shared" si="86"/>
        <v>0</v>
      </c>
      <c r="M1568" s="2">
        <v>475</v>
      </c>
    </row>
    <row r="1569" spans="8:13" ht="12.75" hidden="1">
      <c r="H1569" s="5">
        <f t="shared" si="86"/>
        <v>0</v>
      </c>
      <c r="M1569" s="2">
        <v>475</v>
      </c>
    </row>
    <row r="1570" spans="8:13" ht="12.75" hidden="1">
      <c r="H1570" s="5">
        <f t="shared" si="86"/>
        <v>0</v>
      </c>
      <c r="M1570" s="2">
        <v>475</v>
      </c>
    </row>
    <row r="1571" spans="8:13" ht="12.75" hidden="1">
      <c r="H1571" s="5">
        <f t="shared" si="86"/>
        <v>0</v>
      </c>
      <c r="M1571" s="2">
        <v>475</v>
      </c>
    </row>
    <row r="1572" spans="8:13" ht="12.75" hidden="1">
      <c r="H1572" s="5">
        <f t="shared" si="86"/>
        <v>0</v>
      </c>
      <c r="M1572" s="2">
        <v>475</v>
      </c>
    </row>
    <row r="1573" spans="8:13" ht="12.75" hidden="1">
      <c r="H1573" s="5">
        <f t="shared" si="86"/>
        <v>0</v>
      </c>
      <c r="M1573" s="2">
        <v>475</v>
      </c>
    </row>
    <row r="1574" spans="8:13" ht="12.75" hidden="1">
      <c r="H1574" s="5">
        <f t="shared" si="86"/>
        <v>0</v>
      </c>
      <c r="M1574" s="2">
        <v>475</v>
      </c>
    </row>
    <row r="1575" spans="8:13" ht="12.75" hidden="1">
      <c r="H1575" s="5">
        <f t="shared" si="86"/>
        <v>0</v>
      </c>
      <c r="M1575" s="2">
        <v>475</v>
      </c>
    </row>
    <row r="1576" spans="8:13" ht="12.75" hidden="1">
      <c r="H1576" s="5">
        <f t="shared" si="86"/>
        <v>0</v>
      </c>
      <c r="M1576" s="2">
        <v>475</v>
      </c>
    </row>
    <row r="1577" spans="8:13" ht="12.75" hidden="1">
      <c r="H1577" s="5">
        <f t="shared" si="86"/>
        <v>0</v>
      </c>
      <c r="M1577" s="2">
        <v>475</v>
      </c>
    </row>
    <row r="1578" spans="8:13" ht="12.75" hidden="1">
      <c r="H1578" s="5">
        <f t="shared" si="86"/>
        <v>0</v>
      </c>
      <c r="M1578" s="2">
        <v>475</v>
      </c>
    </row>
    <row r="1579" spans="8:13" ht="12.75" hidden="1">
      <c r="H1579" s="5">
        <f t="shared" si="86"/>
        <v>0</v>
      </c>
      <c r="M1579" s="2">
        <v>475</v>
      </c>
    </row>
    <row r="1580" spans="8:13" ht="12.75" hidden="1">
      <c r="H1580" s="5">
        <f t="shared" si="86"/>
        <v>0</v>
      </c>
      <c r="M1580" s="2">
        <v>475</v>
      </c>
    </row>
    <row r="1581" spans="8:13" ht="12.75" hidden="1">
      <c r="H1581" s="5">
        <f t="shared" si="86"/>
        <v>0</v>
      </c>
      <c r="M1581" s="2">
        <v>475</v>
      </c>
    </row>
    <row r="1582" spans="8:13" ht="12.75" hidden="1">
      <c r="H1582" s="5">
        <f t="shared" si="86"/>
        <v>0</v>
      </c>
      <c r="M1582" s="2">
        <v>475</v>
      </c>
    </row>
    <row r="1583" spans="8:13" ht="12.75" hidden="1">
      <c r="H1583" s="5">
        <f t="shared" si="86"/>
        <v>0</v>
      </c>
      <c r="M1583" s="2">
        <v>475</v>
      </c>
    </row>
    <row r="1584" spans="8:13" ht="12.75" hidden="1">
      <c r="H1584" s="5">
        <f t="shared" si="86"/>
        <v>0</v>
      </c>
      <c r="M1584" s="2">
        <v>475</v>
      </c>
    </row>
    <row r="1585" spans="8:13" ht="12.75" hidden="1">
      <c r="H1585" s="5">
        <f t="shared" si="86"/>
        <v>0</v>
      </c>
      <c r="M1585" s="2">
        <v>475</v>
      </c>
    </row>
    <row r="1586" spans="8:13" ht="12.75" hidden="1">
      <c r="H1586" s="5">
        <f t="shared" si="86"/>
        <v>0</v>
      </c>
      <c r="M1586" s="2">
        <v>475</v>
      </c>
    </row>
    <row r="1587" spans="8:13" ht="12.75" hidden="1">
      <c r="H1587" s="5">
        <f t="shared" si="86"/>
        <v>0</v>
      </c>
      <c r="M1587" s="2">
        <v>475</v>
      </c>
    </row>
    <row r="1588" spans="8:13" ht="12.75" hidden="1">
      <c r="H1588" s="5">
        <f t="shared" si="86"/>
        <v>0</v>
      </c>
      <c r="M1588" s="2">
        <v>475</v>
      </c>
    </row>
    <row r="1589" spans="8:13" ht="12.75" hidden="1">
      <c r="H1589" s="5">
        <f t="shared" si="86"/>
        <v>0</v>
      </c>
      <c r="M1589" s="2">
        <v>475</v>
      </c>
    </row>
    <row r="1590" spans="8:13" ht="12.75" hidden="1">
      <c r="H1590" s="5">
        <f t="shared" si="86"/>
        <v>0</v>
      </c>
      <c r="M1590" s="2">
        <v>475</v>
      </c>
    </row>
    <row r="1591" spans="8:13" ht="12.75" hidden="1">
      <c r="H1591" s="5">
        <f t="shared" si="86"/>
        <v>0</v>
      </c>
      <c r="M1591" s="2">
        <v>475</v>
      </c>
    </row>
    <row r="1592" spans="8:13" ht="12.75" hidden="1">
      <c r="H1592" s="5">
        <f t="shared" si="86"/>
        <v>0</v>
      </c>
      <c r="M1592" s="2">
        <v>475</v>
      </c>
    </row>
    <row r="1593" spans="8:13" ht="12.75" hidden="1">
      <c r="H1593" s="5">
        <f t="shared" si="86"/>
        <v>0</v>
      </c>
      <c r="M1593" s="2">
        <v>475</v>
      </c>
    </row>
    <row r="1594" spans="8:13" ht="12.75" hidden="1">
      <c r="H1594" s="5">
        <f t="shared" si="86"/>
        <v>0</v>
      </c>
      <c r="M1594" s="2">
        <v>475</v>
      </c>
    </row>
    <row r="1595" spans="8:13" ht="12.75" hidden="1">
      <c r="H1595" s="5">
        <f t="shared" si="86"/>
        <v>0</v>
      </c>
      <c r="M1595" s="2">
        <v>475</v>
      </c>
    </row>
    <row r="1596" spans="8:13" ht="12.75" hidden="1">
      <c r="H1596" s="5">
        <f t="shared" si="86"/>
        <v>0</v>
      </c>
      <c r="M1596" s="2">
        <v>475</v>
      </c>
    </row>
    <row r="1597" spans="8:13" ht="12.75" hidden="1">
      <c r="H1597" s="5">
        <f t="shared" si="86"/>
        <v>0</v>
      </c>
      <c r="M1597" s="2">
        <v>475</v>
      </c>
    </row>
    <row r="1598" spans="8:13" ht="12.75" hidden="1">
      <c r="H1598" s="5">
        <f t="shared" si="86"/>
        <v>0</v>
      </c>
      <c r="M1598" s="2">
        <v>475</v>
      </c>
    </row>
    <row r="1599" spans="8:13" ht="12.75" hidden="1">
      <c r="H1599" s="5">
        <f t="shared" si="86"/>
        <v>0</v>
      </c>
      <c r="M1599" s="2">
        <v>475</v>
      </c>
    </row>
    <row r="1600" spans="8:13" ht="12.75" hidden="1">
      <c r="H1600" s="5">
        <f t="shared" si="86"/>
        <v>0</v>
      </c>
      <c r="M1600" s="2">
        <v>475</v>
      </c>
    </row>
    <row r="1601" spans="8:13" ht="12.75" hidden="1">
      <c r="H1601" s="5">
        <f aca="true" t="shared" si="87" ref="H1601:H1676">H1600-B1601</f>
        <v>0</v>
      </c>
      <c r="M1601" s="2">
        <v>475</v>
      </c>
    </row>
    <row r="1602" spans="8:13" ht="12.75" hidden="1">
      <c r="H1602" s="5">
        <f t="shared" si="87"/>
        <v>0</v>
      </c>
      <c r="M1602" s="2">
        <v>475</v>
      </c>
    </row>
    <row r="1603" spans="8:13" ht="12.75" hidden="1">
      <c r="H1603" s="5">
        <f t="shared" si="87"/>
        <v>0</v>
      </c>
      <c r="M1603" s="2">
        <v>475</v>
      </c>
    </row>
    <row r="1604" spans="8:13" ht="12.75" hidden="1">
      <c r="H1604" s="5">
        <f t="shared" si="87"/>
        <v>0</v>
      </c>
      <c r="M1604" s="2">
        <v>475</v>
      </c>
    </row>
    <row r="1605" spans="8:13" ht="12.75" hidden="1">
      <c r="H1605" s="5">
        <f t="shared" si="87"/>
        <v>0</v>
      </c>
      <c r="M1605" s="2">
        <v>475</v>
      </c>
    </row>
    <row r="1606" spans="8:13" ht="12.75" hidden="1">
      <c r="H1606" s="5">
        <f t="shared" si="87"/>
        <v>0</v>
      </c>
      <c r="M1606" s="2">
        <v>475</v>
      </c>
    </row>
    <row r="1607" spans="8:13" ht="12.75" hidden="1">
      <c r="H1607" s="5">
        <f t="shared" si="87"/>
        <v>0</v>
      </c>
      <c r="M1607" s="2">
        <v>475</v>
      </c>
    </row>
    <row r="1608" spans="8:13" ht="12.75" hidden="1">
      <c r="H1608" s="5">
        <f t="shared" si="87"/>
        <v>0</v>
      </c>
      <c r="M1608" s="2">
        <v>475</v>
      </c>
    </row>
    <row r="1609" spans="8:13" ht="12.75" hidden="1">
      <c r="H1609" s="5">
        <f t="shared" si="87"/>
        <v>0</v>
      </c>
      <c r="M1609" s="2">
        <v>475</v>
      </c>
    </row>
    <row r="1610" spans="8:13" ht="12.75" hidden="1">
      <c r="H1610" s="5">
        <f t="shared" si="87"/>
        <v>0</v>
      </c>
      <c r="M1610" s="2">
        <v>475</v>
      </c>
    </row>
    <row r="1611" spans="8:13" ht="12.75" hidden="1">
      <c r="H1611" s="5">
        <f t="shared" si="87"/>
        <v>0</v>
      </c>
      <c r="M1611" s="2">
        <v>475</v>
      </c>
    </row>
    <row r="1612" spans="8:13" ht="12.75" hidden="1">
      <c r="H1612" s="5">
        <f t="shared" si="87"/>
        <v>0</v>
      </c>
      <c r="M1612" s="2">
        <v>475</v>
      </c>
    </row>
    <row r="1613" spans="8:13" ht="12.75" hidden="1">
      <c r="H1613" s="5">
        <f t="shared" si="87"/>
        <v>0</v>
      </c>
      <c r="M1613" s="2">
        <v>475</v>
      </c>
    </row>
    <row r="1614" spans="8:13" ht="12.75" hidden="1">
      <c r="H1614" s="5">
        <f t="shared" si="87"/>
        <v>0</v>
      </c>
      <c r="M1614" s="2">
        <v>475</v>
      </c>
    </row>
    <row r="1615" spans="8:13" ht="12.75" hidden="1">
      <c r="H1615" s="5">
        <f t="shared" si="87"/>
        <v>0</v>
      </c>
      <c r="M1615" s="2">
        <v>475</v>
      </c>
    </row>
    <row r="1616" spans="8:13" ht="12.75" hidden="1">
      <c r="H1616" s="5">
        <f t="shared" si="87"/>
        <v>0</v>
      </c>
      <c r="M1616" s="2">
        <v>475</v>
      </c>
    </row>
    <row r="1617" spans="8:13" ht="12.75" hidden="1">
      <c r="H1617" s="5">
        <f t="shared" si="87"/>
        <v>0</v>
      </c>
      <c r="M1617" s="2">
        <v>475</v>
      </c>
    </row>
    <row r="1618" spans="8:13" ht="12.75" hidden="1">
      <c r="H1618" s="5">
        <f t="shared" si="87"/>
        <v>0</v>
      </c>
      <c r="M1618" s="2">
        <v>475</v>
      </c>
    </row>
    <row r="1619" spans="8:13" ht="12.75" hidden="1">
      <c r="H1619" s="5">
        <f t="shared" si="87"/>
        <v>0</v>
      </c>
      <c r="M1619" s="2">
        <v>475</v>
      </c>
    </row>
    <row r="1620" spans="8:13" ht="12.75" hidden="1">
      <c r="H1620" s="5">
        <f t="shared" si="87"/>
        <v>0</v>
      </c>
      <c r="M1620" s="2">
        <v>475</v>
      </c>
    </row>
    <row r="1621" spans="8:13" ht="12.75" hidden="1">
      <c r="H1621" s="5">
        <f t="shared" si="87"/>
        <v>0</v>
      </c>
      <c r="M1621" s="2">
        <v>475</v>
      </c>
    </row>
    <row r="1622" spans="8:13" ht="12.75" hidden="1">
      <c r="H1622" s="5">
        <f t="shared" si="87"/>
        <v>0</v>
      </c>
      <c r="M1622" s="2">
        <v>475</v>
      </c>
    </row>
    <row r="1623" spans="8:13" ht="12.75" hidden="1">
      <c r="H1623" s="5">
        <f t="shared" si="87"/>
        <v>0</v>
      </c>
      <c r="M1623" s="2">
        <v>475</v>
      </c>
    </row>
    <row r="1624" spans="8:13" ht="12.75" hidden="1">
      <c r="H1624" s="5">
        <f t="shared" si="87"/>
        <v>0</v>
      </c>
      <c r="M1624" s="2">
        <v>475</v>
      </c>
    </row>
    <row r="1625" spans="8:13" ht="12.75" hidden="1">
      <c r="H1625" s="5">
        <f t="shared" si="87"/>
        <v>0</v>
      </c>
      <c r="M1625" s="2">
        <v>475</v>
      </c>
    </row>
    <row r="1626" spans="8:13" ht="12.75" hidden="1">
      <c r="H1626" s="5">
        <f t="shared" si="87"/>
        <v>0</v>
      </c>
      <c r="M1626" s="2">
        <v>475</v>
      </c>
    </row>
    <row r="1627" spans="8:13" ht="12.75" hidden="1">
      <c r="H1627" s="5">
        <f t="shared" si="87"/>
        <v>0</v>
      </c>
      <c r="M1627" s="2">
        <v>475</v>
      </c>
    </row>
    <row r="1628" spans="8:13" ht="12.75" hidden="1">
      <c r="H1628" s="5">
        <f t="shared" si="87"/>
        <v>0</v>
      </c>
      <c r="M1628" s="2">
        <v>475</v>
      </c>
    </row>
    <row r="1629" spans="8:13" ht="12.75" hidden="1">
      <c r="H1629" s="5">
        <f t="shared" si="87"/>
        <v>0</v>
      </c>
      <c r="M1629" s="2">
        <v>475</v>
      </c>
    </row>
    <row r="1630" spans="8:13" ht="12.75" hidden="1">
      <c r="H1630" s="5">
        <f t="shared" si="87"/>
        <v>0</v>
      </c>
      <c r="M1630" s="2">
        <v>475</v>
      </c>
    </row>
    <row r="1631" spans="8:13" ht="12.75" hidden="1">
      <c r="H1631" s="5">
        <f t="shared" si="87"/>
        <v>0</v>
      </c>
      <c r="M1631" s="2">
        <v>475</v>
      </c>
    </row>
    <row r="1632" spans="8:13" ht="12.75" hidden="1">
      <c r="H1632" s="5">
        <f t="shared" si="87"/>
        <v>0</v>
      </c>
      <c r="M1632" s="2">
        <v>475</v>
      </c>
    </row>
    <row r="1633" spans="8:13" ht="12.75" hidden="1">
      <c r="H1633" s="5">
        <f t="shared" si="87"/>
        <v>0</v>
      </c>
      <c r="M1633" s="2">
        <v>475</v>
      </c>
    </row>
    <row r="1634" spans="8:13" ht="12.75" hidden="1">
      <c r="H1634" s="5">
        <f t="shared" si="87"/>
        <v>0</v>
      </c>
      <c r="M1634" s="2">
        <v>475</v>
      </c>
    </row>
    <row r="1635" spans="8:13" ht="12.75" hidden="1">
      <c r="H1635" s="5">
        <f t="shared" si="87"/>
        <v>0</v>
      </c>
      <c r="M1635" s="2">
        <v>475</v>
      </c>
    </row>
    <row r="1636" spans="8:13" ht="12.75" hidden="1">
      <c r="H1636" s="5">
        <f t="shared" si="87"/>
        <v>0</v>
      </c>
      <c r="M1636" s="2">
        <v>475</v>
      </c>
    </row>
    <row r="1637" spans="8:13" ht="12.75" hidden="1">
      <c r="H1637" s="5">
        <f t="shared" si="87"/>
        <v>0</v>
      </c>
      <c r="M1637" s="2">
        <v>475</v>
      </c>
    </row>
    <row r="1638" spans="8:13" ht="12.75" hidden="1">
      <c r="H1638" s="5">
        <f t="shared" si="87"/>
        <v>0</v>
      </c>
      <c r="M1638" s="2">
        <v>475</v>
      </c>
    </row>
    <row r="1639" spans="8:13" ht="12.75" hidden="1">
      <c r="H1639" s="5">
        <f t="shared" si="87"/>
        <v>0</v>
      </c>
      <c r="M1639" s="2">
        <v>475</v>
      </c>
    </row>
    <row r="1640" spans="8:13" ht="12.75" hidden="1">
      <c r="H1640" s="5">
        <f t="shared" si="87"/>
        <v>0</v>
      </c>
      <c r="M1640" s="2">
        <v>475</v>
      </c>
    </row>
    <row r="1641" spans="8:13" ht="12.75" hidden="1">
      <c r="H1641" s="5">
        <f t="shared" si="87"/>
        <v>0</v>
      </c>
      <c r="M1641" s="2">
        <v>475</v>
      </c>
    </row>
    <row r="1642" spans="8:13" ht="12.75" hidden="1">
      <c r="H1642" s="5">
        <f t="shared" si="87"/>
        <v>0</v>
      </c>
      <c r="M1642" s="2">
        <v>475</v>
      </c>
    </row>
    <row r="1643" spans="8:13" ht="12.75" hidden="1">
      <c r="H1643" s="5">
        <f t="shared" si="87"/>
        <v>0</v>
      </c>
      <c r="M1643" s="2">
        <v>475</v>
      </c>
    </row>
    <row r="1644" spans="8:13" ht="12.75" hidden="1">
      <c r="H1644" s="5">
        <f t="shared" si="87"/>
        <v>0</v>
      </c>
      <c r="M1644" s="2">
        <v>475</v>
      </c>
    </row>
    <row r="1645" spans="8:13" ht="12.75" hidden="1">
      <c r="H1645" s="5">
        <f t="shared" si="87"/>
        <v>0</v>
      </c>
      <c r="M1645" s="2">
        <v>475</v>
      </c>
    </row>
    <row r="1646" spans="8:13" ht="12.75" hidden="1">
      <c r="H1646" s="5">
        <f t="shared" si="87"/>
        <v>0</v>
      </c>
      <c r="M1646" s="2">
        <v>475</v>
      </c>
    </row>
    <row r="1647" spans="8:13" ht="12.75" hidden="1">
      <c r="H1647" s="5">
        <f t="shared" si="87"/>
        <v>0</v>
      </c>
      <c r="M1647" s="2">
        <v>475</v>
      </c>
    </row>
    <row r="1648" spans="8:13" ht="12.75" hidden="1">
      <c r="H1648" s="5">
        <f t="shared" si="87"/>
        <v>0</v>
      </c>
      <c r="M1648" s="2">
        <v>475</v>
      </c>
    </row>
    <row r="1649" spans="8:13" ht="12.75" hidden="1">
      <c r="H1649" s="5">
        <f t="shared" si="87"/>
        <v>0</v>
      </c>
      <c r="M1649" s="2">
        <v>475</v>
      </c>
    </row>
    <row r="1650" spans="8:13" ht="12.75" hidden="1">
      <c r="H1650" s="5">
        <f t="shared" si="87"/>
        <v>0</v>
      </c>
      <c r="M1650" s="2">
        <v>475</v>
      </c>
    </row>
    <row r="1651" spans="8:13" ht="12.75" hidden="1">
      <c r="H1651" s="5">
        <f t="shared" si="87"/>
        <v>0</v>
      </c>
      <c r="M1651" s="2">
        <v>475</v>
      </c>
    </row>
    <row r="1652" spans="8:13" ht="12.75" hidden="1">
      <c r="H1652" s="5">
        <f t="shared" si="87"/>
        <v>0</v>
      </c>
      <c r="M1652" s="2">
        <v>475</v>
      </c>
    </row>
    <row r="1653" spans="8:13" ht="12.75" hidden="1">
      <c r="H1653" s="5">
        <f t="shared" si="87"/>
        <v>0</v>
      </c>
      <c r="M1653" s="2">
        <v>475</v>
      </c>
    </row>
    <row r="1654" spans="8:13" ht="12.75" hidden="1">
      <c r="H1654" s="5">
        <f t="shared" si="87"/>
        <v>0</v>
      </c>
      <c r="M1654" s="2">
        <v>475</v>
      </c>
    </row>
    <row r="1655" spans="8:13" ht="12.75" hidden="1">
      <c r="H1655" s="5">
        <f t="shared" si="87"/>
        <v>0</v>
      </c>
      <c r="M1655" s="2">
        <v>475</v>
      </c>
    </row>
    <row r="1656" spans="8:13" ht="12.75" hidden="1">
      <c r="H1656" s="5">
        <f t="shared" si="87"/>
        <v>0</v>
      </c>
      <c r="M1656" s="2">
        <v>475</v>
      </c>
    </row>
    <row r="1657" spans="8:13" ht="12.75" hidden="1">
      <c r="H1657" s="5">
        <f t="shared" si="87"/>
        <v>0</v>
      </c>
      <c r="M1657" s="2">
        <v>475</v>
      </c>
    </row>
    <row r="1658" spans="8:13" ht="12.75" hidden="1">
      <c r="H1658" s="5">
        <f t="shared" si="87"/>
        <v>0</v>
      </c>
      <c r="M1658" s="2">
        <v>475</v>
      </c>
    </row>
    <row r="1659" spans="8:13" ht="12.75" hidden="1">
      <c r="H1659" s="5">
        <f t="shared" si="87"/>
        <v>0</v>
      </c>
      <c r="M1659" s="2">
        <v>475</v>
      </c>
    </row>
    <row r="1660" spans="8:13" ht="12.75" hidden="1">
      <c r="H1660" s="5">
        <f t="shared" si="87"/>
        <v>0</v>
      </c>
      <c r="M1660" s="2">
        <v>475</v>
      </c>
    </row>
    <row r="1661" spans="8:13" ht="12.75" hidden="1">
      <c r="H1661" s="5">
        <f t="shared" si="87"/>
        <v>0</v>
      </c>
      <c r="M1661" s="2">
        <v>475</v>
      </c>
    </row>
    <row r="1662" spans="8:13" ht="12.75" hidden="1">
      <c r="H1662" s="5">
        <f t="shared" si="87"/>
        <v>0</v>
      </c>
      <c r="M1662" s="2">
        <v>475</v>
      </c>
    </row>
    <row r="1663" spans="8:13" ht="12.75" hidden="1">
      <c r="H1663" s="5">
        <f t="shared" si="87"/>
        <v>0</v>
      </c>
      <c r="M1663" s="2">
        <v>475</v>
      </c>
    </row>
    <row r="1664" spans="8:13" ht="12.75" hidden="1">
      <c r="H1664" s="5">
        <f t="shared" si="87"/>
        <v>0</v>
      </c>
      <c r="M1664" s="2">
        <v>475</v>
      </c>
    </row>
    <row r="1665" spans="8:13" ht="12.75" hidden="1">
      <c r="H1665" s="5">
        <f t="shared" si="87"/>
        <v>0</v>
      </c>
      <c r="M1665" s="2">
        <v>475</v>
      </c>
    </row>
    <row r="1666" spans="8:13" ht="12.75" hidden="1">
      <c r="H1666" s="5">
        <f t="shared" si="87"/>
        <v>0</v>
      </c>
      <c r="M1666" s="2">
        <v>475</v>
      </c>
    </row>
    <row r="1667" spans="8:13" ht="12.75" hidden="1">
      <c r="H1667" s="5">
        <f t="shared" si="87"/>
        <v>0</v>
      </c>
      <c r="M1667" s="2">
        <v>475</v>
      </c>
    </row>
    <row r="1668" spans="8:13" ht="12.75" hidden="1">
      <c r="H1668" s="5">
        <f t="shared" si="87"/>
        <v>0</v>
      </c>
      <c r="M1668" s="2">
        <v>475</v>
      </c>
    </row>
    <row r="1669" spans="8:13" ht="12.75" hidden="1">
      <c r="H1669" s="5">
        <f t="shared" si="87"/>
        <v>0</v>
      </c>
      <c r="M1669" s="2">
        <v>475</v>
      </c>
    </row>
    <row r="1670" spans="8:13" ht="12.75" hidden="1">
      <c r="H1670" s="5">
        <f t="shared" si="87"/>
        <v>0</v>
      </c>
      <c r="M1670" s="2">
        <v>475</v>
      </c>
    </row>
    <row r="1671" spans="8:13" ht="12.75" hidden="1">
      <c r="H1671" s="5">
        <f t="shared" si="87"/>
        <v>0</v>
      </c>
      <c r="M1671" s="2">
        <v>475</v>
      </c>
    </row>
    <row r="1672" spans="8:13" ht="12.75" hidden="1">
      <c r="H1672" s="5">
        <f t="shared" si="87"/>
        <v>0</v>
      </c>
      <c r="M1672" s="2">
        <v>475</v>
      </c>
    </row>
    <row r="1673" spans="8:13" ht="12.75" hidden="1">
      <c r="H1673" s="5">
        <f t="shared" si="87"/>
        <v>0</v>
      </c>
      <c r="M1673" s="2">
        <v>475</v>
      </c>
    </row>
    <row r="1674" spans="8:13" ht="12.75" hidden="1">
      <c r="H1674" s="5">
        <f t="shared" si="87"/>
        <v>0</v>
      </c>
      <c r="M1674" s="2">
        <v>475</v>
      </c>
    </row>
    <row r="1675" spans="8:13" ht="12.75" hidden="1">
      <c r="H1675" s="5">
        <f t="shared" si="87"/>
        <v>0</v>
      </c>
      <c r="M1675" s="2">
        <v>475</v>
      </c>
    </row>
    <row r="1676" spans="8:13" ht="12.75" hidden="1">
      <c r="H1676" s="5">
        <f t="shared" si="87"/>
        <v>0</v>
      </c>
      <c r="M1676" s="2">
        <v>475</v>
      </c>
    </row>
    <row r="1677" spans="8:13" ht="12.75" hidden="1">
      <c r="H1677" s="5">
        <f aca="true" t="shared" si="88" ref="H1677:H1729">H1676-B1677</f>
        <v>0</v>
      </c>
      <c r="M1677" s="2">
        <v>475</v>
      </c>
    </row>
    <row r="1678" spans="8:13" ht="12.75" hidden="1">
      <c r="H1678" s="5">
        <f t="shared" si="88"/>
        <v>0</v>
      </c>
      <c r="M1678" s="2">
        <v>475</v>
      </c>
    </row>
    <row r="1679" spans="8:13" ht="12.75" hidden="1">
      <c r="H1679" s="5">
        <f t="shared" si="88"/>
        <v>0</v>
      </c>
      <c r="M1679" s="2">
        <v>475</v>
      </c>
    </row>
    <row r="1680" spans="8:13" ht="12.75" hidden="1">
      <c r="H1680" s="5">
        <f t="shared" si="88"/>
        <v>0</v>
      </c>
      <c r="M1680" s="2">
        <v>475</v>
      </c>
    </row>
    <row r="1681" spans="8:13" ht="12.75" hidden="1">
      <c r="H1681" s="5">
        <f t="shared" si="88"/>
        <v>0</v>
      </c>
      <c r="M1681" s="2">
        <v>475</v>
      </c>
    </row>
    <row r="1682" spans="8:13" ht="12.75" hidden="1">
      <c r="H1682" s="5">
        <f t="shared" si="88"/>
        <v>0</v>
      </c>
      <c r="M1682" s="2">
        <v>475</v>
      </c>
    </row>
    <row r="1683" spans="8:13" ht="12.75" hidden="1">
      <c r="H1683" s="5">
        <f t="shared" si="88"/>
        <v>0</v>
      </c>
      <c r="M1683" s="2">
        <v>475</v>
      </c>
    </row>
    <row r="1684" spans="8:13" ht="12.75" hidden="1">
      <c r="H1684" s="5">
        <f t="shared" si="88"/>
        <v>0</v>
      </c>
      <c r="M1684" s="2">
        <v>475</v>
      </c>
    </row>
    <row r="1685" spans="8:13" ht="12.75" hidden="1">
      <c r="H1685" s="5">
        <f t="shared" si="88"/>
        <v>0</v>
      </c>
      <c r="M1685" s="2">
        <v>475</v>
      </c>
    </row>
    <row r="1686" spans="8:13" ht="12.75" hidden="1">
      <c r="H1686" s="5">
        <f t="shared" si="88"/>
        <v>0</v>
      </c>
      <c r="M1686" s="2">
        <v>475</v>
      </c>
    </row>
    <row r="1687" spans="8:13" ht="12.75" hidden="1">
      <c r="H1687" s="5">
        <f t="shared" si="88"/>
        <v>0</v>
      </c>
      <c r="M1687" s="2">
        <v>475</v>
      </c>
    </row>
    <row r="1688" spans="8:13" ht="12.75" hidden="1">
      <c r="H1688" s="5">
        <f t="shared" si="88"/>
        <v>0</v>
      </c>
      <c r="M1688" s="2">
        <v>475</v>
      </c>
    </row>
    <row r="1689" spans="8:13" ht="12.75" hidden="1">
      <c r="H1689" s="5">
        <f t="shared" si="88"/>
        <v>0</v>
      </c>
      <c r="M1689" s="2">
        <v>475</v>
      </c>
    </row>
    <row r="1690" spans="8:13" ht="12.75" hidden="1">
      <c r="H1690" s="5">
        <f t="shared" si="88"/>
        <v>0</v>
      </c>
      <c r="M1690" s="2">
        <v>475</v>
      </c>
    </row>
    <row r="1691" spans="8:13" ht="12.75" hidden="1">
      <c r="H1691" s="5">
        <f t="shared" si="88"/>
        <v>0</v>
      </c>
      <c r="M1691" s="2">
        <v>475</v>
      </c>
    </row>
    <row r="1692" spans="8:13" ht="12.75" hidden="1">
      <c r="H1692" s="5">
        <f t="shared" si="88"/>
        <v>0</v>
      </c>
      <c r="M1692" s="2">
        <v>475</v>
      </c>
    </row>
    <row r="1693" spans="8:13" ht="12.75" hidden="1">
      <c r="H1693" s="5">
        <f t="shared" si="88"/>
        <v>0</v>
      </c>
      <c r="M1693" s="2">
        <v>475</v>
      </c>
    </row>
    <row r="1694" spans="8:13" ht="12.75" hidden="1">
      <c r="H1694" s="5">
        <f t="shared" si="88"/>
        <v>0</v>
      </c>
      <c r="M1694" s="2">
        <v>475</v>
      </c>
    </row>
    <row r="1695" spans="8:13" ht="12.75" hidden="1">
      <c r="H1695" s="5">
        <f t="shared" si="88"/>
        <v>0</v>
      </c>
      <c r="M1695" s="2">
        <v>475</v>
      </c>
    </row>
    <row r="1696" spans="8:13" ht="12.75" hidden="1">
      <c r="H1696" s="5">
        <f t="shared" si="88"/>
        <v>0</v>
      </c>
      <c r="M1696" s="2">
        <v>475</v>
      </c>
    </row>
    <row r="1697" spans="8:13" ht="12.75" hidden="1">
      <c r="H1697" s="5">
        <f t="shared" si="88"/>
        <v>0</v>
      </c>
      <c r="M1697" s="2">
        <v>475</v>
      </c>
    </row>
    <row r="1698" spans="8:13" ht="12.75" hidden="1">
      <c r="H1698" s="5">
        <f t="shared" si="88"/>
        <v>0</v>
      </c>
      <c r="M1698" s="2">
        <v>475</v>
      </c>
    </row>
    <row r="1699" spans="8:13" ht="12.75" hidden="1">
      <c r="H1699" s="5">
        <f t="shared" si="88"/>
        <v>0</v>
      </c>
      <c r="M1699" s="2">
        <v>475</v>
      </c>
    </row>
    <row r="1700" spans="8:13" ht="12.75" hidden="1">
      <c r="H1700" s="5">
        <f t="shared" si="88"/>
        <v>0</v>
      </c>
      <c r="M1700" s="2">
        <v>475</v>
      </c>
    </row>
    <row r="1701" spans="8:13" ht="12.75" hidden="1">
      <c r="H1701" s="5">
        <f t="shared" si="88"/>
        <v>0</v>
      </c>
      <c r="M1701" s="2">
        <v>475</v>
      </c>
    </row>
    <row r="1702" spans="8:13" ht="12.75" hidden="1">
      <c r="H1702" s="5">
        <f t="shared" si="88"/>
        <v>0</v>
      </c>
      <c r="M1702" s="2">
        <v>475</v>
      </c>
    </row>
    <row r="1703" spans="8:13" ht="12.75" hidden="1">
      <c r="H1703" s="5">
        <f t="shared" si="88"/>
        <v>0</v>
      </c>
      <c r="M1703" s="2">
        <v>475</v>
      </c>
    </row>
    <row r="1704" spans="8:13" ht="12.75" hidden="1">
      <c r="H1704" s="5">
        <f t="shared" si="88"/>
        <v>0</v>
      </c>
      <c r="M1704" s="2">
        <v>475</v>
      </c>
    </row>
    <row r="1705" spans="8:13" ht="12.75" hidden="1">
      <c r="H1705" s="5">
        <f t="shared" si="88"/>
        <v>0</v>
      </c>
      <c r="M1705" s="2">
        <v>475</v>
      </c>
    </row>
    <row r="1706" spans="8:13" ht="12.75" hidden="1">
      <c r="H1706" s="5">
        <f t="shared" si="88"/>
        <v>0</v>
      </c>
      <c r="M1706" s="2">
        <v>475</v>
      </c>
    </row>
    <row r="1707" spans="8:13" ht="12.75" hidden="1">
      <c r="H1707" s="5">
        <f t="shared" si="88"/>
        <v>0</v>
      </c>
      <c r="M1707" s="2">
        <v>475</v>
      </c>
    </row>
    <row r="1708" spans="8:13" ht="12.75" hidden="1">
      <c r="H1708" s="5">
        <f t="shared" si="88"/>
        <v>0</v>
      </c>
      <c r="M1708" s="2">
        <v>475</v>
      </c>
    </row>
    <row r="1709" spans="8:13" ht="12.75" hidden="1">
      <c r="H1709" s="5">
        <f t="shared" si="88"/>
        <v>0</v>
      </c>
      <c r="M1709" s="2">
        <v>475</v>
      </c>
    </row>
    <row r="1710" spans="8:13" ht="12.75" hidden="1">
      <c r="H1710" s="5">
        <f t="shared" si="88"/>
        <v>0</v>
      </c>
      <c r="M1710" s="2">
        <v>475</v>
      </c>
    </row>
    <row r="1711" spans="8:13" ht="12.75" hidden="1">
      <c r="H1711" s="5">
        <f t="shared" si="88"/>
        <v>0</v>
      </c>
      <c r="M1711" s="2">
        <v>475</v>
      </c>
    </row>
    <row r="1712" spans="8:13" ht="12.75" hidden="1">
      <c r="H1712" s="5">
        <f t="shared" si="88"/>
        <v>0</v>
      </c>
      <c r="M1712" s="2">
        <v>475</v>
      </c>
    </row>
    <row r="1713" spans="8:13" ht="12.75" hidden="1">
      <c r="H1713" s="5">
        <f t="shared" si="88"/>
        <v>0</v>
      </c>
      <c r="M1713" s="2">
        <v>475</v>
      </c>
    </row>
    <row r="1714" spans="8:13" ht="12.75" hidden="1">
      <c r="H1714" s="5">
        <f t="shared" si="88"/>
        <v>0</v>
      </c>
      <c r="M1714" s="2">
        <v>475</v>
      </c>
    </row>
    <row r="1715" spans="8:13" ht="12.75" hidden="1">
      <c r="H1715" s="5">
        <f t="shared" si="88"/>
        <v>0</v>
      </c>
      <c r="M1715" s="2">
        <v>475</v>
      </c>
    </row>
    <row r="1716" spans="8:13" ht="12.75" hidden="1">
      <c r="H1716" s="5">
        <f t="shared" si="88"/>
        <v>0</v>
      </c>
      <c r="M1716" s="2">
        <v>475</v>
      </c>
    </row>
    <row r="1717" spans="8:13" ht="12.75" hidden="1">
      <c r="H1717" s="5">
        <f t="shared" si="88"/>
        <v>0</v>
      </c>
      <c r="M1717" s="2">
        <v>475</v>
      </c>
    </row>
    <row r="1718" spans="8:13" ht="12.75" hidden="1">
      <c r="H1718" s="5">
        <f t="shared" si="88"/>
        <v>0</v>
      </c>
      <c r="M1718" s="2">
        <v>475</v>
      </c>
    </row>
    <row r="1719" spans="8:13" ht="12.75" hidden="1">
      <c r="H1719" s="5">
        <f t="shared" si="88"/>
        <v>0</v>
      </c>
      <c r="M1719" s="2">
        <v>475</v>
      </c>
    </row>
    <row r="1720" spans="8:13" ht="12.75" hidden="1">
      <c r="H1720" s="5">
        <f t="shared" si="88"/>
        <v>0</v>
      </c>
      <c r="M1720" s="2">
        <v>475</v>
      </c>
    </row>
    <row r="1721" spans="8:13" ht="12.75" hidden="1">
      <c r="H1721" s="5">
        <f t="shared" si="88"/>
        <v>0</v>
      </c>
      <c r="M1721" s="2">
        <v>475</v>
      </c>
    </row>
    <row r="1722" spans="8:13" ht="12.75" hidden="1">
      <c r="H1722" s="5">
        <f t="shared" si="88"/>
        <v>0</v>
      </c>
      <c r="M1722" s="2">
        <v>475</v>
      </c>
    </row>
    <row r="1723" spans="8:13" ht="12.75" hidden="1">
      <c r="H1723" s="5">
        <f t="shared" si="88"/>
        <v>0</v>
      </c>
      <c r="M1723" s="2">
        <v>475</v>
      </c>
    </row>
    <row r="1724" spans="8:13" ht="12.75" hidden="1">
      <c r="H1724" s="5">
        <f t="shared" si="88"/>
        <v>0</v>
      </c>
      <c r="M1724" s="2">
        <v>475</v>
      </c>
    </row>
    <row r="1725" spans="8:13" ht="12.75" hidden="1">
      <c r="H1725" s="5">
        <f t="shared" si="88"/>
        <v>0</v>
      </c>
      <c r="M1725" s="2">
        <v>475</v>
      </c>
    </row>
    <row r="1726" spans="8:13" ht="12.75" hidden="1">
      <c r="H1726" s="5">
        <f t="shared" si="88"/>
        <v>0</v>
      </c>
      <c r="M1726" s="2">
        <v>475</v>
      </c>
    </row>
    <row r="1727" spans="8:13" ht="12.75" hidden="1">
      <c r="H1727" s="5">
        <f t="shared" si="88"/>
        <v>0</v>
      </c>
      <c r="M1727" s="2">
        <v>475</v>
      </c>
    </row>
    <row r="1728" spans="8:13" ht="12.75" hidden="1">
      <c r="H1728" s="5">
        <f t="shared" si="88"/>
        <v>0</v>
      </c>
      <c r="M1728" s="2">
        <v>475</v>
      </c>
    </row>
    <row r="1729" spans="8:13" ht="12.75" hidden="1">
      <c r="H1729" s="5">
        <f t="shared" si="88"/>
        <v>0</v>
      </c>
      <c r="M1729" s="2">
        <v>475</v>
      </c>
    </row>
    <row r="1730" spans="8:13" ht="12.75" hidden="1">
      <c r="H1730" s="5">
        <f>H1729-B1730</f>
        <v>0</v>
      </c>
      <c r="M1730" s="2">
        <v>475</v>
      </c>
    </row>
    <row r="1731" spans="8:13" ht="12.75" hidden="1">
      <c r="H1731" s="5">
        <f aca="true" t="shared" si="89" ref="H1731:H1794">H1730-B1731</f>
        <v>0</v>
      </c>
      <c r="M1731" s="2">
        <v>475</v>
      </c>
    </row>
    <row r="1732" spans="8:13" ht="12.75" hidden="1">
      <c r="H1732" s="5">
        <f t="shared" si="89"/>
        <v>0</v>
      </c>
      <c r="M1732" s="2">
        <v>475</v>
      </c>
    </row>
    <row r="1733" spans="8:13" ht="12.75" hidden="1">
      <c r="H1733" s="5">
        <f t="shared" si="89"/>
        <v>0</v>
      </c>
      <c r="M1733" s="2">
        <v>475</v>
      </c>
    </row>
    <row r="1734" spans="8:13" ht="12.75" hidden="1">
      <c r="H1734" s="5">
        <f t="shared" si="89"/>
        <v>0</v>
      </c>
      <c r="M1734" s="2">
        <v>475</v>
      </c>
    </row>
    <row r="1735" spans="8:13" ht="12.75" hidden="1">
      <c r="H1735" s="5">
        <f t="shared" si="89"/>
        <v>0</v>
      </c>
      <c r="M1735" s="2">
        <v>475</v>
      </c>
    </row>
    <row r="1736" spans="8:13" ht="12.75" hidden="1">
      <c r="H1736" s="5">
        <f t="shared" si="89"/>
        <v>0</v>
      </c>
      <c r="M1736" s="2">
        <v>475</v>
      </c>
    </row>
    <row r="1737" spans="8:13" ht="12.75" hidden="1">
      <c r="H1737" s="5">
        <f t="shared" si="89"/>
        <v>0</v>
      </c>
      <c r="M1737" s="2">
        <v>475</v>
      </c>
    </row>
    <row r="1738" spans="8:13" ht="12.75" hidden="1">
      <c r="H1738" s="5">
        <f t="shared" si="89"/>
        <v>0</v>
      </c>
      <c r="M1738" s="2">
        <v>475</v>
      </c>
    </row>
    <row r="1739" spans="8:13" ht="12.75" hidden="1">
      <c r="H1739" s="5">
        <f t="shared" si="89"/>
        <v>0</v>
      </c>
      <c r="M1739" s="2">
        <v>475</v>
      </c>
    </row>
    <row r="1740" spans="8:13" ht="12.75" hidden="1">
      <c r="H1740" s="5">
        <f t="shared" si="89"/>
        <v>0</v>
      </c>
      <c r="M1740" s="2">
        <v>475</v>
      </c>
    </row>
    <row r="1741" spans="8:13" ht="12.75" hidden="1">
      <c r="H1741" s="5">
        <f t="shared" si="89"/>
        <v>0</v>
      </c>
      <c r="M1741" s="2">
        <v>475</v>
      </c>
    </row>
    <row r="1742" spans="8:13" ht="12.75" hidden="1">
      <c r="H1742" s="5">
        <f t="shared" si="89"/>
        <v>0</v>
      </c>
      <c r="M1742" s="2">
        <v>475</v>
      </c>
    </row>
    <row r="1743" spans="8:13" ht="12.75" hidden="1">
      <c r="H1743" s="5">
        <f t="shared" si="89"/>
        <v>0</v>
      </c>
      <c r="M1743" s="2">
        <v>475</v>
      </c>
    </row>
    <row r="1744" spans="8:13" ht="12.75" hidden="1">
      <c r="H1744" s="5">
        <f t="shared" si="89"/>
        <v>0</v>
      </c>
      <c r="M1744" s="2">
        <v>475</v>
      </c>
    </row>
    <row r="1745" spans="8:13" ht="12.75" hidden="1">
      <c r="H1745" s="5">
        <f t="shared" si="89"/>
        <v>0</v>
      </c>
      <c r="M1745" s="2">
        <v>475</v>
      </c>
    </row>
    <row r="1746" spans="8:13" ht="12.75" hidden="1">
      <c r="H1746" s="5">
        <f t="shared" si="89"/>
        <v>0</v>
      </c>
      <c r="M1746" s="2">
        <v>475</v>
      </c>
    </row>
    <row r="1747" spans="8:13" ht="12.75" hidden="1">
      <c r="H1747" s="5">
        <f t="shared" si="89"/>
        <v>0</v>
      </c>
      <c r="M1747" s="2">
        <v>475</v>
      </c>
    </row>
    <row r="1748" spans="8:13" ht="12.75" hidden="1">
      <c r="H1748" s="5">
        <f t="shared" si="89"/>
        <v>0</v>
      </c>
      <c r="M1748" s="2">
        <v>475</v>
      </c>
    </row>
    <row r="1749" spans="8:13" ht="12.75" hidden="1">
      <c r="H1749" s="5">
        <f t="shared" si="89"/>
        <v>0</v>
      </c>
      <c r="M1749" s="2">
        <v>475</v>
      </c>
    </row>
    <row r="1750" spans="8:13" ht="12.75" hidden="1">
      <c r="H1750" s="5">
        <f t="shared" si="89"/>
        <v>0</v>
      </c>
      <c r="M1750" s="2">
        <v>475</v>
      </c>
    </row>
    <row r="1751" spans="8:13" ht="12.75" hidden="1">
      <c r="H1751" s="5">
        <f t="shared" si="89"/>
        <v>0</v>
      </c>
      <c r="M1751" s="2">
        <v>475</v>
      </c>
    </row>
    <row r="1752" spans="8:13" ht="12.75" hidden="1">
      <c r="H1752" s="5">
        <f t="shared" si="89"/>
        <v>0</v>
      </c>
      <c r="M1752" s="2">
        <v>475</v>
      </c>
    </row>
    <row r="1753" spans="8:13" ht="12.75" hidden="1">
      <c r="H1753" s="5">
        <f t="shared" si="89"/>
        <v>0</v>
      </c>
      <c r="M1753" s="2">
        <v>475</v>
      </c>
    </row>
    <row r="1754" spans="8:13" ht="12.75" hidden="1">
      <c r="H1754" s="5">
        <f t="shared" si="89"/>
        <v>0</v>
      </c>
      <c r="M1754" s="2">
        <v>475</v>
      </c>
    </row>
    <row r="1755" spans="8:13" ht="12.75" hidden="1">
      <c r="H1755" s="5">
        <f t="shared" si="89"/>
        <v>0</v>
      </c>
      <c r="M1755" s="2">
        <v>475</v>
      </c>
    </row>
    <row r="1756" spans="8:13" ht="12.75" hidden="1">
      <c r="H1756" s="5">
        <f t="shared" si="89"/>
        <v>0</v>
      </c>
      <c r="M1756" s="2">
        <v>475</v>
      </c>
    </row>
    <row r="1757" spans="8:13" ht="12.75" hidden="1">
      <c r="H1757" s="5">
        <f t="shared" si="89"/>
        <v>0</v>
      </c>
      <c r="M1757" s="2">
        <v>475</v>
      </c>
    </row>
    <row r="1758" spans="8:13" ht="12.75" hidden="1">
      <c r="H1758" s="5">
        <f t="shared" si="89"/>
        <v>0</v>
      </c>
      <c r="M1758" s="2">
        <v>475</v>
      </c>
    </row>
    <row r="1759" spans="8:13" ht="12.75" hidden="1">
      <c r="H1759" s="5">
        <f t="shared" si="89"/>
        <v>0</v>
      </c>
      <c r="M1759" s="2">
        <v>475</v>
      </c>
    </row>
    <row r="1760" spans="8:13" ht="12.75" hidden="1">
      <c r="H1760" s="5">
        <f t="shared" si="89"/>
        <v>0</v>
      </c>
      <c r="M1760" s="2">
        <v>475</v>
      </c>
    </row>
    <row r="1761" spans="8:13" ht="12.75" hidden="1">
      <c r="H1761" s="5">
        <f t="shared" si="89"/>
        <v>0</v>
      </c>
      <c r="M1761" s="2">
        <v>475</v>
      </c>
    </row>
    <row r="1762" spans="8:13" ht="12.75" hidden="1">
      <c r="H1762" s="5">
        <f t="shared" si="89"/>
        <v>0</v>
      </c>
      <c r="M1762" s="2">
        <v>475</v>
      </c>
    </row>
    <row r="1763" spans="8:13" ht="12.75" hidden="1">
      <c r="H1763" s="5">
        <f t="shared" si="89"/>
        <v>0</v>
      </c>
      <c r="M1763" s="2">
        <v>475</v>
      </c>
    </row>
    <row r="1764" spans="8:13" ht="12.75" hidden="1">
      <c r="H1764" s="5">
        <f t="shared" si="89"/>
        <v>0</v>
      </c>
      <c r="M1764" s="2">
        <v>475</v>
      </c>
    </row>
    <row r="1765" spans="8:13" ht="12.75" hidden="1">
      <c r="H1765" s="5">
        <f t="shared" si="89"/>
        <v>0</v>
      </c>
      <c r="M1765" s="2">
        <v>475</v>
      </c>
    </row>
    <row r="1766" spans="8:13" ht="12.75" hidden="1">
      <c r="H1766" s="5">
        <f t="shared" si="89"/>
        <v>0</v>
      </c>
      <c r="M1766" s="2">
        <v>475</v>
      </c>
    </row>
    <row r="1767" spans="8:13" ht="12.75" hidden="1">
      <c r="H1767" s="5">
        <f t="shared" si="89"/>
        <v>0</v>
      </c>
      <c r="M1767" s="2">
        <v>475</v>
      </c>
    </row>
    <row r="1768" spans="8:13" ht="12.75" hidden="1">
      <c r="H1768" s="5">
        <f t="shared" si="89"/>
        <v>0</v>
      </c>
      <c r="M1768" s="2">
        <v>475</v>
      </c>
    </row>
    <row r="1769" spans="8:13" ht="12.75" hidden="1">
      <c r="H1769" s="5">
        <f t="shared" si="89"/>
        <v>0</v>
      </c>
      <c r="M1769" s="2">
        <v>475</v>
      </c>
    </row>
    <row r="1770" spans="8:13" ht="12.75" hidden="1">
      <c r="H1770" s="5">
        <f t="shared" si="89"/>
        <v>0</v>
      </c>
      <c r="M1770" s="2">
        <v>475</v>
      </c>
    </row>
    <row r="1771" spans="8:13" ht="12.75" hidden="1">
      <c r="H1771" s="5">
        <f t="shared" si="89"/>
        <v>0</v>
      </c>
      <c r="M1771" s="2">
        <v>475</v>
      </c>
    </row>
    <row r="1772" spans="8:13" ht="12.75" hidden="1">
      <c r="H1772" s="5">
        <f t="shared" si="89"/>
        <v>0</v>
      </c>
      <c r="M1772" s="2">
        <v>475</v>
      </c>
    </row>
    <row r="1773" spans="8:13" ht="12.75" hidden="1">
      <c r="H1773" s="5">
        <f t="shared" si="89"/>
        <v>0</v>
      </c>
      <c r="M1773" s="2">
        <v>475</v>
      </c>
    </row>
    <row r="1774" spans="8:13" ht="12.75" hidden="1">
      <c r="H1774" s="5">
        <f t="shared" si="89"/>
        <v>0</v>
      </c>
      <c r="M1774" s="2">
        <v>475</v>
      </c>
    </row>
    <row r="1775" spans="8:13" ht="12.75" hidden="1">
      <c r="H1775" s="5">
        <f t="shared" si="89"/>
        <v>0</v>
      </c>
      <c r="M1775" s="2">
        <v>475</v>
      </c>
    </row>
    <row r="1776" spans="8:13" ht="12.75" hidden="1">
      <c r="H1776" s="5">
        <f t="shared" si="89"/>
        <v>0</v>
      </c>
      <c r="M1776" s="2">
        <v>475</v>
      </c>
    </row>
    <row r="1777" spans="8:13" ht="12.75" hidden="1">
      <c r="H1777" s="5">
        <f t="shared" si="89"/>
        <v>0</v>
      </c>
      <c r="M1777" s="2">
        <v>475</v>
      </c>
    </row>
    <row r="1778" spans="8:13" ht="12.75" hidden="1">
      <c r="H1778" s="5">
        <f t="shared" si="89"/>
        <v>0</v>
      </c>
      <c r="M1778" s="2">
        <v>475</v>
      </c>
    </row>
    <row r="1779" spans="8:13" ht="12.75" hidden="1">
      <c r="H1779" s="5">
        <f t="shared" si="89"/>
        <v>0</v>
      </c>
      <c r="M1779" s="2">
        <v>475</v>
      </c>
    </row>
    <row r="1780" spans="8:13" ht="12.75" hidden="1">
      <c r="H1780" s="5">
        <f t="shared" si="89"/>
        <v>0</v>
      </c>
      <c r="M1780" s="2">
        <v>475</v>
      </c>
    </row>
    <row r="1781" spans="8:13" ht="12.75" hidden="1">
      <c r="H1781" s="5">
        <f t="shared" si="89"/>
        <v>0</v>
      </c>
      <c r="M1781" s="2">
        <v>475</v>
      </c>
    </row>
    <row r="1782" spans="8:13" ht="12.75" hidden="1">
      <c r="H1782" s="5">
        <f t="shared" si="89"/>
        <v>0</v>
      </c>
      <c r="M1782" s="2">
        <v>475</v>
      </c>
    </row>
    <row r="1783" spans="8:13" ht="12.75" hidden="1">
      <c r="H1783" s="5">
        <f t="shared" si="89"/>
        <v>0</v>
      </c>
      <c r="M1783" s="2">
        <v>475</v>
      </c>
    </row>
    <row r="1784" spans="8:13" ht="12.75" hidden="1">
      <c r="H1784" s="5">
        <f t="shared" si="89"/>
        <v>0</v>
      </c>
      <c r="M1784" s="2">
        <v>475</v>
      </c>
    </row>
    <row r="1785" spans="8:13" ht="12.75" hidden="1">
      <c r="H1785" s="5">
        <f t="shared" si="89"/>
        <v>0</v>
      </c>
      <c r="M1785" s="2">
        <v>475</v>
      </c>
    </row>
    <row r="1786" spans="8:13" ht="12.75" hidden="1">
      <c r="H1786" s="5">
        <f t="shared" si="89"/>
        <v>0</v>
      </c>
      <c r="M1786" s="2">
        <v>475</v>
      </c>
    </row>
    <row r="1787" spans="8:13" ht="12.75" hidden="1">
      <c r="H1787" s="5">
        <f t="shared" si="89"/>
        <v>0</v>
      </c>
      <c r="M1787" s="2">
        <v>475</v>
      </c>
    </row>
    <row r="1788" spans="8:13" ht="12.75" hidden="1">
      <c r="H1788" s="5">
        <f t="shared" si="89"/>
        <v>0</v>
      </c>
      <c r="M1788" s="2">
        <v>475</v>
      </c>
    </row>
    <row r="1789" spans="8:13" ht="12.75" hidden="1">
      <c r="H1789" s="5">
        <f t="shared" si="89"/>
        <v>0</v>
      </c>
      <c r="M1789" s="2">
        <v>475</v>
      </c>
    </row>
    <row r="1790" spans="8:13" ht="12.75" hidden="1">
      <c r="H1790" s="5">
        <f t="shared" si="89"/>
        <v>0</v>
      </c>
      <c r="M1790" s="2">
        <v>475</v>
      </c>
    </row>
    <row r="1791" spans="8:13" ht="12.75" hidden="1">
      <c r="H1791" s="5">
        <f t="shared" si="89"/>
        <v>0</v>
      </c>
      <c r="M1791" s="2">
        <v>475</v>
      </c>
    </row>
    <row r="1792" spans="8:13" ht="12.75" hidden="1">
      <c r="H1792" s="5">
        <f t="shared" si="89"/>
        <v>0</v>
      </c>
      <c r="M1792" s="2">
        <v>475</v>
      </c>
    </row>
    <row r="1793" spans="8:13" ht="12.75" hidden="1">
      <c r="H1793" s="5">
        <f t="shared" si="89"/>
        <v>0</v>
      </c>
      <c r="M1793" s="2">
        <v>475</v>
      </c>
    </row>
    <row r="1794" spans="8:13" ht="12.75" hidden="1">
      <c r="H1794" s="5">
        <f t="shared" si="89"/>
        <v>0</v>
      </c>
      <c r="M1794" s="2">
        <v>475</v>
      </c>
    </row>
    <row r="1795" spans="8:13" ht="12.75" hidden="1">
      <c r="H1795" s="5">
        <f aca="true" t="shared" si="90" ref="H1795:H1870">H1794-B1795</f>
        <v>0</v>
      </c>
      <c r="M1795" s="2">
        <v>475</v>
      </c>
    </row>
    <row r="1796" spans="8:13" ht="12.75" hidden="1">
      <c r="H1796" s="5">
        <f t="shared" si="90"/>
        <v>0</v>
      </c>
      <c r="M1796" s="2">
        <v>475</v>
      </c>
    </row>
    <row r="1797" spans="8:13" ht="12.75" hidden="1">
      <c r="H1797" s="5">
        <f t="shared" si="90"/>
        <v>0</v>
      </c>
      <c r="M1797" s="2">
        <v>475</v>
      </c>
    </row>
    <row r="1798" spans="8:13" ht="12.75" hidden="1">
      <c r="H1798" s="5">
        <f t="shared" si="90"/>
        <v>0</v>
      </c>
      <c r="M1798" s="2">
        <v>475</v>
      </c>
    </row>
    <row r="1799" spans="8:13" ht="12.75" hidden="1">
      <c r="H1799" s="5">
        <f t="shared" si="90"/>
        <v>0</v>
      </c>
      <c r="M1799" s="2">
        <v>475</v>
      </c>
    </row>
    <row r="1800" spans="8:13" ht="12.75" hidden="1">
      <c r="H1800" s="5">
        <f t="shared" si="90"/>
        <v>0</v>
      </c>
      <c r="M1800" s="2">
        <v>475</v>
      </c>
    </row>
    <row r="1801" spans="8:13" ht="12.75" hidden="1">
      <c r="H1801" s="5">
        <f t="shared" si="90"/>
        <v>0</v>
      </c>
      <c r="M1801" s="2">
        <v>475</v>
      </c>
    </row>
    <row r="1802" spans="8:13" ht="12.75" hidden="1">
      <c r="H1802" s="5">
        <f t="shared" si="90"/>
        <v>0</v>
      </c>
      <c r="M1802" s="2">
        <v>475</v>
      </c>
    </row>
    <row r="1803" spans="8:13" ht="12.75" hidden="1">
      <c r="H1803" s="5">
        <f t="shared" si="90"/>
        <v>0</v>
      </c>
      <c r="M1803" s="2">
        <v>475</v>
      </c>
    </row>
    <row r="1804" spans="8:13" ht="12.75" hidden="1">
      <c r="H1804" s="5">
        <f t="shared" si="90"/>
        <v>0</v>
      </c>
      <c r="M1804" s="2">
        <v>475</v>
      </c>
    </row>
    <row r="1805" spans="8:13" ht="12.75" hidden="1">
      <c r="H1805" s="5">
        <f t="shared" si="90"/>
        <v>0</v>
      </c>
      <c r="M1805" s="2">
        <v>475</v>
      </c>
    </row>
    <row r="1806" spans="8:13" ht="12.75" hidden="1">
      <c r="H1806" s="5">
        <f t="shared" si="90"/>
        <v>0</v>
      </c>
      <c r="M1806" s="2">
        <v>475</v>
      </c>
    </row>
    <row r="1807" spans="8:13" ht="12.75" hidden="1">
      <c r="H1807" s="5">
        <f t="shared" si="90"/>
        <v>0</v>
      </c>
      <c r="M1807" s="2">
        <v>475</v>
      </c>
    </row>
    <row r="1808" spans="8:13" ht="12.75" hidden="1">
      <c r="H1808" s="5">
        <f t="shared" si="90"/>
        <v>0</v>
      </c>
      <c r="M1808" s="2">
        <v>475</v>
      </c>
    </row>
    <row r="1809" spans="8:13" ht="12.75" hidden="1">
      <c r="H1809" s="5">
        <f t="shared" si="90"/>
        <v>0</v>
      </c>
      <c r="M1809" s="2">
        <v>475</v>
      </c>
    </row>
    <row r="1810" spans="8:13" ht="12.75" hidden="1">
      <c r="H1810" s="5">
        <f t="shared" si="90"/>
        <v>0</v>
      </c>
      <c r="M1810" s="2">
        <v>475</v>
      </c>
    </row>
    <row r="1811" spans="8:13" ht="12.75" hidden="1">
      <c r="H1811" s="5">
        <f t="shared" si="90"/>
        <v>0</v>
      </c>
      <c r="M1811" s="2">
        <v>475</v>
      </c>
    </row>
    <row r="1812" spans="8:13" ht="12.75" hidden="1">
      <c r="H1812" s="5">
        <f t="shared" si="90"/>
        <v>0</v>
      </c>
      <c r="M1812" s="2">
        <v>475</v>
      </c>
    </row>
    <row r="1813" spans="8:13" ht="12.75" hidden="1">
      <c r="H1813" s="5">
        <f t="shared" si="90"/>
        <v>0</v>
      </c>
      <c r="M1813" s="2">
        <v>475</v>
      </c>
    </row>
    <row r="1814" spans="8:13" ht="12.75" hidden="1">
      <c r="H1814" s="5">
        <f t="shared" si="90"/>
        <v>0</v>
      </c>
      <c r="M1814" s="2">
        <v>475</v>
      </c>
    </row>
    <row r="1815" spans="8:13" ht="12.75" hidden="1">
      <c r="H1815" s="5">
        <f t="shared" si="90"/>
        <v>0</v>
      </c>
      <c r="M1815" s="2">
        <v>475</v>
      </c>
    </row>
    <row r="1816" spans="8:13" ht="12.75" hidden="1">
      <c r="H1816" s="5">
        <f t="shared" si="90"/>
        <v>0</v>
      </c>
      <c r="M1816" s="2">
        <v>475</v>
      </c>
    </row>
    <row r="1817" spans="8:13" ht="12.75" hidden="1">
      <c r="H1817" s="5">
        <f t="shared" si="90"/>
        <v>0</v>
      </c>
      <c r="M1817" s="2">
        <v>475</v>
      </c>
    </row>
    <row r="1818" spans="8:13" ht="12.75" hidden="1">
      <c r="H1818" s="5">
        <f t="shared" si="90"/>
        <v>0</v>
      </c>
      <c r="M1818" s="2">
        <v>475</v>
      </c>
    </row>
    <row r="1819" spans="8:13" ht="12.75" hidden="1">
      <c r="H1819" s="5">
        <f t="shared" si="90"/>
        <v>0</v>
      </c>
      <c r="M1819" s="2">
        <v>475</v>
      </c>
    </row>
    <row r="1820" spans="8:13" ht="12.75" hidden="1">
      <c r="H1820" s="5">
        <f t="shared" si="90"/>
        <v>0</v>
      </c>
      <c r="M1820" s="2">
        <v>475</v>
      </c>
    </row>
    <row r="1821" spans="8:13" ht="12.75" hidden="1">
      <c r="H1821" s="5">
        <f t="shared" si="90"/>
        <v>0</v>
      </c>
      <c r="M1821" s="2">
        <v>475</v>
      </c>
    </row>
    <row r="1822" spans="8:13" ht="12.75" hidden="1">
      <c r="H1822" s="5">
        <f t="shared" si="90"/>
        <v>0</v>
      </c>
      <c r="M1822" s="2">
        <v>475</v>
      </c>
    </row>
    <row r="1823" spans="8:13" ht="12.75" hidden="1">
      <c r="H1823" s="5">
        <f t="shared" si="90"/>
        <v>0</v>
      </c>
      <c r="M1823" s="2">
        <v>475</v>
      </c>
    </row>
    <row r="1824" spans="8:13" ht="12.75" hidden="1">
      <c r="H1824" s="5">
        <f t="shared" si="90"/>
        <v>0</v>
      </c>
      <c r="M1824" s="2">
        <v>475</v>
      </c>
    </row>
    <row r="1825" spans="8:13" ht="12.75" hidden="1">
      <c r="H1825" s="5">
        <f t="shared" si="90"/>
        <v>0</v>
      </c>
      <c r="M1825" s="2">
        <v>475</v>
      </c>
    </row>
    <row r="1826" spans="8:13" ht="12.75" hidden="1">
      <c r="H1826" s="5">
        <f t="shared" si="90"/>
        <v>0</v>
      </c>
      <c r="M1826" s="2">
        <v>475</v>
      </c>
    </row>
    <row r="1827" spans="8:13" ht="12.75" hidden="1">
      <c r="H1827" s="5">
        <f t="shared" si="90"/>
        <v>0</v>
      </c>
      <c r="M1827" s="2">
        <v>475</v>
      </c>
    </row>
    <row r="1828" spans="8:13" ht="12.75" hidden="1">
      <c r="H1828" s="5">
        <f t="shared" si="90"/>
        <v>0</v>
      </c>
      <c r="M1828" s="2">
        <v>475</v>
      </c>
    </row>
    <row r="1829" spans="8:13" ht="12.75" hidden="1">
      <c r="H1829" s="5">
        <f t="shared" si="90"/>
        <v>0</v>
      </c>
      <c r="M1829" s="2">
        <v>475</v>
      </c>
    </row>
    <row r="1830" spans="8:13" ht="12.75" hidden="1">
      <c r="H1830" s="5">
        <f t="shared" si="90"/>
        <v>0</v>
      </c>
      <c r="M1830" s="2">
        <v>475</v>
      </c>
    </row>
    <row r="1831" spans="8:13" ht="12.75" hidden="1">
      <c r="H1831" s="5">
        <f t="shared" si="90"/>
        <v>0</v>
      </c>
      <c r="M1831" s="2">
        <v>475</v>
      </c>
    </row>
    <row r="1832" spans="8:13" ht="12.75" hidden="1">
      <c r="H1832" s="5">
        <f t="shared" si="90"/>
        <v>0</v>
      </c>
      <c r="M1832" s="2">
        <v>475</v>
      </c>
    </row>
    <row r="1833" spans="8:13" ht="12.75" hidden="1">
      <c r="H1833" s="5">
        <f t="shared" si="90"/>
        <v>0</v>
      </c>
      <c r="M1833" s="2">
        <v>475</v>
      </c>
    </row>
    <row r="1834" spans="8:13" ht="12.75" hidden="1">
      <c r="H1834" s="5">
        <f t="shared" si="90"/>
        <v>0</v>
      </c>
      <c r="M1834" s="2">
        <v>475</v>
      </c>
    </row>
    <row r="1835" spans="8:13" ht="12.75" hidden="1">
      <c r="H1835" s="5">
        <f t="shared" si="90"/>
        <v>0</v>
      </c>
      <c r="M1835" s="2">
        <v>475</v>
      </c>
    </row>
    <row r="1836" spans="8:13" ht="12.75" hidden="1">
      <c r="H1836" s="5">
        <f t="shared" si="90"/>
        <v>0</v>
      </c>
      <c r="M1836" s="2">
        <v>475</v>
      </c>
    </row>
    <row r="1837" spans="8:13" ht="12.75" hidden="1">
      <c r="H1837" s="5">
        <f t="shared" si="90"/>
        <v>0</v>
      </c>
      <c r="M1837" s="2">
        <v>475</v>
      </c>
    </row>
    <row r="1838" spans="8:13" ht="12.75" hidden="1">
      <c r="H1838" s="5">
        <f t="shared" si="90"/>
        <v>0</v>
      </c>
      <c r="M1838" s="2">
        <v>475</v>
      </c>
    </row>
    <row r="1839" spans="8:13" ht="12.75" hidden="1">
      <c r="H1839" s="5">
        <f t="shared" si="90"/>
        <v>0</v>
      </c>
      <c r="M1839" s="2">
        <v>475</v>
      </c>
    </row>
    <row r="1840" spans="8:13" ht="12.75" hidden="1">
      <c r="H1840" s="5">
        <f t="shared" si="90"/>
        <v>0</v>
      </c>
      <c r="M1840" s="2">
        <v>475</v>
      </c>
    </row>
    <row r="1841" spans="8:13" ht="12.75" hidden="1">
      <c r="H1841" s="5">
        <f t="shared" si="90"/>
        <v>0</v>
      </c>
      <c r="M1841" s="2">
        <v>475</v>
      </c>
    </row>
    <row r="1842" spans="8:13" ht="12.75" hidden="1">
      <c r="H1842" s="5">
        <f t="shared" si="90"/>
        <v>0</v>
      </c>
      <c r="M1842" s="2">
        <v>475</v>
      </c>
    </row>
    <row r="1843" spans="8:13" ht="12.75" hidden="1">
      <c r="H1843" s="5">
        <f t="shared" si="90"/>
        <v>0</v>
      </c>
      <c r="M1843" s="2">
        <v>475</v>
      </c>
    </row>
    <row r="1844" spans="8:13" ht="12.75" hidden="1">
      <c r="H1844" s="5">
        <f t="shared" si="90"/>
        <v>0</v>
      </c>
      <c r="M1844" s="2">
        <v>475</v>
      </c>
    </row>
    <row r="1845" spans="8:13" ht="12.75" hidden="1">
      <c r="H1845" s="5">
        <f t="shared" si="90"/>
        <v>0</v>
      </c>
      <c r="M1845" s="2">
        <v>475</v>
      </c>
    </row>
    <row r="1846" spans="8:13" ht="12.75" hidden="1">
      <c r="H1846" s="5">
        <f t="shared" si="90"/>
        <v>0</v>
      </c>
      <c r="M1846" s="2">
        <v>475</v>
      </c>
    </row>
    <row r="1847" spans="8:13" ht="12.75" hidden="1">
      <c r="H1847" s="5">
        <f t="shared" si="90"/>
        <v>0</v>
      </c>
      <c r="M1847" s="2">
        <v>475</v>
      </c>
    </row>
    <row r="1848" spans="8:13" ht="12.75" hidden="1">
      <c r="H1848" s="5">
        <f t="shared" si="90"/>
        <v>0</v>
      </c>
      <c r="M1848" s="2">
        <v>475</v>
      </c>
    </row>
    <row r="1849" spans="8:13" ht="12.75" hidden="1">
      <c r="H1849" s="5">
        <f t="shared" si="90"/>
        <v>0</v>
      </c>
      <c r="M1849" s="2">
        <v>475</v>
      </c>
    </row>
    <row r="1850" spans="8:13" ht="12.75" hidden="1">
      <c r="H1850" s="5">
        <f t="shared" si="90"/>
        <v>0</v>
      </c>
      <c r="M1850" s="2">
        <v>475</v>
      </c>
    </row>
    <row r="1851" spans="8:13" ht="12.75" hidden="1">
      <c r="H1851" s="5">
        <f t="shared" si="90"/>
        <v>0</v>
      </c>
      <c r="M1851" s="2">
        <v>475</v>
      </c>
    </row>
    <row r="1852" spans="8:13" ht="12.75" hidden="1">
      <c r="H1852" s="5">
        <f t="shared" si="90"/>
        <v>0</v>
      </c>
      <c r="M1852" s="2">
        <v>475</v>
      </c>
    </row>
    <row r="1853" spans="8:13" ht="12.75" hidden="1">
      <c r="H1853" s="5">
        <f t="shared" si="90"/>
        <v>0</v>
      </c>
      <c r="M1853" s="2">
        <v>475</v>
      </c>
    </row>
    <row r="1854" spans="8:13" ht="12.75" hidden="1">
      <c r="H1854" s="5">
        <f t="shared" si="90"/>
        <v>0</v>
      </c>
      <c r="M1854" s="2">
        <v>475</v>
      </c>
    </row>
    <row r="1855" spans="8:13" ht="12.75" hidden="1">
      <c r="H1855" s="5">
        <f t="shared" si="90"/>
        <v>0</v>
      </c>
      <c r="M1855" s="2">
        <v>475</v>
      </c>
    </row>
    <row r="1856" spans="8:13" ht="12.75" hidden="1">
      <c r="H1856" s="5">
        <f t="shared" si="90"/>
        <v>0</v>
      </c>
      <c r="M1856" s="2">
        <v>475</v>
      </c>
    </row>
    <row r="1857" spans="8:13" ht="12.75" hidden="1">
      <c r="H1857" s="5">
        <f t="shared" si="90"/>
        <v>0</v>
      </c>
      <c r="M1857" s="2">
        <v>475</v>
      </c>
    </row>
    <row r="1858" spans="8:13" ht="12.75" hidden="1">
      <c r="H1858" s="5">
        <f t="shared" si="90"/>
        <v>0</v>
      </c>
      <c r="M1858" s="2">
        <v>475</v>
      </c>
    </row>
    <row r="1859" spans="8:13" ht="12.75" hidden="1">
      <c r="H1859" s="5">
        <f t="shared" si="90"/>
        <v>0</v>
      </c>
      <c r="M1859" s="2">
        <v>475</v>
      </c>
    </row>
    <row r="1860" spans="8:13" ht="12.75" hidden="1">
      <c r="H1860" s="5">
        <f t="shared" si="90"/>
        <v>0</v>
      </c>
      <c r="M1860" s="2">
        <v>475</v>
      </c>
    </row>
    <row r="1861" spans="8:13" ht="12.75" hidden="1">
      <c r="H1861" s="5">
        <f t="shared" si="90"/>
        <v>0</v>
      </c>
      <c r="M1861" s="2">
        <v>475</v>
      </c>
    </row>
    <row r="1862" spans="8:13" ht="12.75" hidden="1">
      <c r="H1862" s="5">
        <f t="shared" si="90"/>
        <v>0</v>
      </c>
      <c r="M1862" s="2">
        <v>475</v>
      </c>
    </row>
    <row r="1863" spans="8:13" ht="12.75" hidden="1">
      <c r="H1863" s="5">
        <f t="shared" si="90"/>
        <v>0</v>
      </c>
      <c r="M1863" s="2">
        <v>475</v>
      </c>
    </row>
    <row r="1864" spans="8:13" ht="12.75" hidden="1">
      <c r="H1864" s="5">
        <f t="shared" si="90"/>
        <v>0</v>
      </c>
      <c r="M1864" s="2">
        <v>475</v>
      </c>
    </row>
    <row r="1865" spans="8:13" ht="12.75" hidden="1">
      <c r="H1865" s="5">
        <f t="shared" si="90"/>
        <v>0</v>
      </c>
      <c r="M1865" s="2">
        <v>475</v>
      </c>
    </row>
    <row r="1866" spans="8:13" ht="12.75" hidden="1">
      <c r="H1866" s="5">
        <f t="shared" si="90"/>
        <v>0</v>
      </c>
      <c r="M1866" s="2">
        <v>475</v>
      </c>
    </row>
    <row r="1867" spans="8:13" ht="12.75" hidden="1">
      <c r="H1867" s="5">
        <f t="shared" si="90"/>
        <v>0</v>
      </c>
      <c r="M1867" s="2">
        <v>475</v>
      </c>
    </row>
    <row r="1868" spans="8:13" ht="12.75" hidden="1">
      <c r="H1868" s="5">
        <f t="shared" si="90"/>
        <v>0</v>
      </c>
      <c r="M1868" s="2">
        <v>475</v>
      </c>
    </row>
    <row r="1869" spans="8:13" ht="12.75" hidden="1">
      <c r="H1869" s="5">
        <f t="shared" si="90"/>
        <v>0</v>
      </c>
      <c r="M1869" s="2">
        <v>475</v>
      </c>
    </row>
    <row r="1870" spans="8:13" ht="12.75" hidden="1">
      <c r="H1870" s="5">
        <f t="shared" si="90"/>
        <v>0</v>
      </c>
      <c r="M1870" s="2">
        <v>475</v>
      </c>
    </row>
    <row r="1871" spans="8:13" ht="12.75" hidden="1">
      <c r="H1871" s="5">
        <f aca="true" t="shared" si="91" ref="H1871:H1934">H1870-B1871</f>
        <v>0</v>
      </c>
      <c r="M1871" s="2">
        <v>475</v>
      </c>
    </row>
    <row r="1872" spans="8:13" ht="12.75" hidden="1">
      <c r="H1872" s="5">
        <f t="shared" si="91"/>
        <v>0</v>
      </c>
      <c r="M1872" s="2">
        <v>475</v>
      </c>
    </row>
    <row r="1873" spans="8:13" ht="12.75" hidden="1">
      <c r="H1873" s="5">
        <f t="shared" si="91"/>
        <v>0</v>
      </c>
      <c r="M1873" s="2">
        <v>475</v>
      </c>
    </row>
    <row r="1874" spans="8:13" ht="12.75" hidden="1">
      <c r="H1874" s="5">
        <f t="shared" si="91"/>
        <v>0</v>
      </c>
      <c r="M1874" s="2">
        <v>475</v>
      </c>
    </row>
    <row r="1875" spans="8:13" ht="12.75" hidden="1">
      <c r="H1875" s="5">
        <f t="shared" si="91"/>
        <v>0</v>
      </c>
      <c r="M1875" s="2">
        <v>475</v>
      </c>
    </row>
    <row r="1876" spans="8:13" ht="12.75" hidden="1">
      <c r="H1876" s="5">
        <f t="shared" si="91"/>
        <v>0</v>
      </c>
      <c r="M1876" s="2">
        <v>475</v>
      </c>
    </row>
    <row r="1877" spans="8:13" ht="12.75" hidden="1">
      <c r="H1877" s="5">
        <f t="shared" si="91"/>
        <v>0</v>
      </c>
      <c r="M1877" s="2">
        <v>475</v>
      </c>
    </row>
    <row r="1878" spans="8:13" ht="12.75" hidden="1">
      <c r="H1878" s="5">
        <f t="shared" si="91"/>
        <v>0</v>
      </c>
      <c r="M1878" s="2">
        <v>475</v>
      </c>
    </row>
    <row r="1879" spans="8:13" ht="12.75" hidden="1">
      <c r="H1879" s="5">
        <f t="shared" si="91"/>
        <v>0</v>
      </c>
      <c r="M1879" s="2">
        <v>475</v>
      </c>
    </row>
    <row r="1880" spans="8:13" ht="12.75" hidden="1">
      <c r="H1880" s="5">
        <f t="shared" si="91"/>
        <v>0</v>
      </c>
      <c r="M1880" s="2">
        <v>475</v>
      </c>
    </row>
    <row r="1881" spans="8:13" ht="12.75" hidden="1">
      <c r="H1881" s="5">
        <f t="shared" si="91"/>
        <v>0</v>
      </c>
      <c r="M1881" s="2">
        <v>475</v>
      </c>
    </row>
    <row r="1882" spans="8:13" ht="12.75" hidden="1">
      <c r="H1882" s="5">
        <f t="shared" si="91"/>
        <v>0</v>
      </c>
      <c r="M1882" s="2">
        <v>475</v>
      </c>
    </row>
    <row r="1883" spans="8:13" ht="12.75" hidden="1">
      <c r="H1883" s="5">
        <f t="shared" si="91"/>
        <v>0</v>
      </c>
      <c r="M1883" s="2">
        <v>475</v>
      </c>
    </row>
    <row r="1884" spans="8:13" ht="12.75" hidden="1">
      <c r="H1884" s="5">
        <f t="shared" si="91"/>
        <v>0</v>
      </c>
      <c r="M1884" s="2">
        <v>475</v>
      </c>
    </row>
    <row r="1885" spans="8:13" ht="12.75" hidden="1">
      <c r="H1885" s="5">
        <f t="shared" si="91"/>
        <v>0</v>
      </c>
      <c r="M1885" s="2">
        <v>475</v>
      </c>
    </row>
    <row r="1886" spans="8:13" ht="12.75" hidden="1">
      <c r="H1886" s="5">
        <f t="shared" si="91"/>
        <v>0</v>
      </c>
      <c r="M1886" s="2">
        <v>475</v>
      </c>
    </row>
    <row r="1887" spans="8:13" ht="12.75" hidden="1">
      <c r="H1887" s="5">
        <f t="shared" si="91"/>
        <v>0</v>
      </c>
      <c r="M1887" s="2">
        <v>475</v>
      </c>
    </row>
    <row r="1888" spans="8:13" ht="12.75" hidden="1">
      <c r="H1888" s="5">
        <f t="shared" si="91"/>
        <v>0</v>
      </c>
      <c r="M1888" s="2">
        <v>475</v>
      </c>
    </row>
    <row r="1889" spans="8:13" ht="12.75" hidden="1">
      <c r="H1889" s="5">
        <f t="shared" si="91"/>
        <v>0</v>
      </c>
      <c r="M1889" s="2">
        <v>475</v>
      </c>
    </row>
    <row r="1890" spans="8:13" ht="12.75" hidden="1">
      <c r="H1890" s="5">
        <f t="shared" si="91"/>
        <v>0</v>
      </c>
      <c r="M1890" s="2">
        <v>475</v>
      </c>
    </row>
    <row r="1891" spans="8:13" ht="12.75" hidden="1">
      <c r="H1891" s="5">
        <f t="shared" si="91"/>
        <v>0</v>
      </c>
      <c r="M1891" s="2">
        <v>475</v>
      </c>
    </row>
    <row r="1892" spans="8:13" ht="12.75" hidden="1">
      <c r="H1892" s="5">
        <f t="shared" si="91"/>
        <v>0</v>
      </c>
      <c r="M1892" s="2">
        <v>475</v>
      </c>
    </row>
    <row r="1893" spans="8:13" ht="12.75" hidden="1">
      <c r="H1893" s="5">
        <f t="shared" si="91"/>
        <v>0</v>
      </c>
      <c r="M1893" s="2">
        <v>475</v>
      </c>
    </row>
    <row r="1894" spans="8:13" ht="12.75" hidden="1">
      <c r="H1894" s="5">
        <f t="shared" si="91"/>
        <v>0</v>
      </c>
      <c r="M1894" s="2">
        <v>475</v>
      </c>
    </row>
    <row r="1895" spans="8:13" ht="12.75" hidden="1">
      <c r="H1895" s="5">
        <f t="shared" si="91"/>
        <v>0</v>
      </c>
      <c r="M1895" s="2">
        <v>475</v>
      </c>
    </row>
    <row r="1896" spans="8:13" ht="12.75" hidden="1">
      <c r="H1896" s="5">
        <f t="shared" si="91"/>
        <v>0</v>
      </c>
      <c r="M1896" s="2">
        <v>475</v>
      </c>
    </row>
    <row r="1897" spans="8:13" ht="12.75" hidden="1">
      <c r="H1897" s="5">
        <f t="shared" si="91"/>
        <v>0</v>
      </c>
      <c r="M1897" s="2">
        <v>475</v>
      </c>
    </row>
    <row r="1898" spans="8:13" ht="12.75" hidden="1">
      <c r="H1898" s="5">
        <f t="shared" si="91"/>
        <v>0</v>
      </c>
      <c r="M1898" s="2">
        <v>475</v>
      </c>
    </row>
    <row r="1899" spans="8:13" ht="12.75" hidden="1">
      <c r="H1899" s="5">
        <f t="shared" si="91"/>
        <v>0</v>
      </c>
      <c r="M1899" s="2">
        <v>475</v>
      </c>
    </row>
    <row r="1900" spans="8:13" ht="12.75" hidden="1">
      <c r="H1900" s="5">
        <f t="shared" si="91"/>
        <v>0</v>
      </c>
      <c r="M1900" s="2">
        <v>475</v>
      </c>
    </row>
    <row r="1901" spans="8:13" ht="12.75" hidden="1">
      <c r="H1901" s="5">
        <f t="shared" si="91"/>
        <v>0</v>
      </c>
      <c r="M1901" s="2">
        <v>475</v>
      </c>
    </row>
    <row r="1902" spans="8:13" ht="12.75" hidden="1">
      <c r="H1902" s="5">
        <f t="shared" si="91"/>
        <v>0</v>
      </c>
      <c r="M1902" s="2">
        <v>475</v>
      </c>
    </row>
    <row r="1903" spans="8:13" ht="12.75" hidden="1">
      <c r="H1903" s="5">
        <f t="shared" si="91"/>
        <v>0</v>
      </c>
      <c r="M1903" s="2">
        <v>475</v>
      </c>
    </row>
    <row r="1904" spans="8:13" ht="12.75" hidden="1">
      <c r="H1904" s="5">
        <f t="shared" si="91"/>
        <v>0</v>
      </c>
      <c r="M1904" s="2">
        <v>475</v>
      </c>
    </row>
    <row r="1905" spans="8:13" ht="12.75" hidden="1">
      <c r="H1905" s="5">
        <f t="shared" si="91"/>
        <v>0</v>
      </c>
      <c r="M1905" s="2">
        <v>475</v>
      </c>
    </row>
    <row r="1906" spans="8:13" ht="12.75" hidden="1">
      <c r="H1906" s="5">
        <f t="shared" si="91"/>
        <v>0</v>
      </c>
      <c r="M1906" s="2">
        <v>475</v>
      </c>
    </row>
    <row r="1907" spans="8:13" ht="12.75" hidden="1">
      <c r="H1907" s="5">
        <f t="shared" si="91"/>
        <v>0</v>
      </c>
      <c r="M1907" s="2">
        <v>475</v>
      </c>
    </row>
    <row r="1908" spans="8:13" ht="12.75" hidden="1">
      <c r="H1908" s="5">
        <f t="shared" si="91"/>
        <v>0</v>
      </c>
      <c r="M1908" s="2">
        <v>475</v>
      </c>
    </row>
    <row r="1909" spans="8:13" ht="12.75" hidden="1">
      <c r="H1909" s="5">
        <f t="shared" si="91"/>
        <v>0</v>
      </c>
      <c r="M1909" s="2">
        <v>475</v>
      </c>
    </row>
    <row r="1910" spans="8:13" ht="12.75" hidden="1">
      <c r="H1910" s="5">
        <f t="shared" si="91"/>
        <v>0</v>
      </c>
      <c r="M1910" s="2">
        <v>475</v>
      </c>
    </row>
    <row r="1911" spans="8:13" ht="12.75" hidden="1">
      <c r="H1911" s="5">
        <f t="shared" si="91"/>
        <v>0</v>
      </c>
      <c r="M1911" s="2">
        <v>475</v>
      </c>
    </row>
    <row r="1912" spans="8:13" ht="12.75" hidden="1">
      <c r="H1912" s="5">
        <f t="shared" si="91"/>
        <v>0</v>
      </c>
      <c r="M1912" s="2">
        <v>475</v>
      </c>
    </row>
    <row r="1913" spans="8:13" ht="12.75" hidden="1">
      <c r="H1913" s="5">
        <f t="shared" si="91"/>
        <v>0</v>
      </c>
      <c r="M1913" s="2">
        <v>475</v>
      </c>
    </row>
    <row r="1914" spans="8:13" ht="12.75" hidden="1">
      <c r="H1914" s="5">
        <f t="shared" si="91"/>
        <v>0</v>
      </c>
      <c r="M1914" s="2">
        <v>475</v>
      </c>
    </row>
    <row r="1915" spans="8:13" ht="12.75" hidden="1">
      <c r="H1915" s="5">
        <f t="shared" si="91"/>
        <v>0</v>
      </c>
      <c r="M1915" s="2">
        <v>475</v>
      </c>
    </row>
    <row r="1916" spans="8:13" ht="12.75" hidden="1">
      <c r="H1916" s="5">
        <f t="shared" si="91"/>
        <v>0</v>
      </c>
      <c r="M1916" s="2">
        <v>475</v>
      </c>
    </row>
    <row r="1917" spans="8:13" ht="12.75" hidden="1">
      <c r="H1917" s="5">
        <f t="shared" si="91"/>
        <v>0</v>
      </c>
      <c r="M1917" s="2">
        <v>475</v>
      </c>
    </row>
    <row r="1918" spans="8:13" ht="12.75" hidden="1">
      <c r="H1918" s="5">
        <f t="shared" si="91"/>
        <v>0</v>
      </c>
      <c r="M1918" s="2">
        <v>475</v>
      </c>
    </row>
    <row r="1919" spans="8:13" ht="12.75" hidden="1">
      <c r="H1919" s="5">
        <f t="shared" si="91"/>
        <v>0</v>
      </c>
      <c r="M1919" s="2">
        <v>475</v>
      </c>
    </row>
    <row r="1920" spans="8:13" ht="12.75" hidden="1">
      <c r="H1920" s="5">
        <f t="shared" si="91"/>
        <v>0</v>
      </c>
      <c r="M1920" s="2">
        <v>475</v>
      </c>
    </row>
    <row r="1921" spans="8:13" ht="12.75" hidden="1">
      <c r="H1921" s="5">
        <f t="shared" si="91"/>
        <v>0</v>
      </c>
      <c r="M1921" s="2">
        <v>475</v>
      </c>
    </row>
    <row r="1922" spans="8:13" ht="12.75" hidden="1">
      <c r="H1922" s="5">
        <f t="shared" si="91"/>
        <v>0</v>
      </c>
      <c r="M1922" s="2">
        <v>475</v>
      </c>
    </row>
    <row r="1923" spans="8:13" ht="12.75" hidden="1">
      <c r="H1923" s="5">
        <f t="shared" si="91"/>
        <v>0</v>
      </c>
      <c r="M1923" s="2">
        <v>475</v>
      </c>
    </row>
    <row r="1924" spans="8:13" ht="12.75" hidden="1">
      <c r="H1924" s="5">
        <f t="shared" si="91"/>
        <v>0</v>
      </c>
      <c r="M1924" s="2">
        <v>475</v>
      </c>
    </row>
    <row r="1925" spans="8:13" ht="12.75" hidden="1">
      <c r="H1925" s="5">
        <f t="shared" si="91"/>
        <v>0</v>
      </c>
      <c r="M1925" s="2">
        <v>475</v>
      </c>
    </row>
    <row r="1926" spans="8:13" ht="12.75" hidden="1">
      <c r="H1926" s="5">
        <f t="shared" si="91"/>
        <v>0</v>
      </c>
      <c r="M1926" s="2">
        <v>475</v>
      </c>
    </row>
    <row r="1927" spans="8:13" ht="12.75" hidden="1">
      <c r="H1927" s="5">
        <f t="shared" si="91"/>
        <v>0</v>
      </c>
      <c r="M1927" s="2">
        <v>475</v>
      </c>
    </row>
    <row r="1928" spans="8:13" ht="12.75" hidden="1">
      <c r="H1928" s="5">
        <f t="shared" si="91"/>
        <v>0</v>
      </c>
      <c r="M1928" s="2">
        <v>475</v>
      </c>
    </row>
    <row r="1929" spans="8:13" ht="12.75" hidden="1">
      <c r="H1929" s="5">
        <f t="shared" si="91"/>
        <v>0</v>
      </c>
      <c r="M1929" s="2">
        <v>475</v>
      </c>
    </row>
    <row r="1930" spans="8:13" ht="12.75" hidden="1">
      <c r="H1930" s="5">
        <f t="shared" si="91"/>
        <v>0</v>
      </c>
      <c r="M1930" s="2">
        <v>475</v>
      </c>
    </row>
    <row r="1931" spans="8:13" ht="12.75" hidden="1">
      <c r="H1931" s="5">
        <f t="shared" si="91"/>
        <v>0</v>
      </c>
      <c r="M1931" s="2">
        <v>475</v>
      </c>
    </row>
    <row r="1932" spans="8:13" ht="12.75" hidden="1">
      <c r="H1932" s="5">
        <f t="shared" si="91"/>
        <v>0</v>
      </c>
      <c r="M1932" s="2">
        <v>475</v>
      </c>
    </row>
    <row r="1933" spans="8:13" ht="12.75" hidden="1">
      <c r="H1933" s="5">
        <f t="shared" si="91"/>
        <v>0</v>
      </c>
      <c r="M1933" s="2">
        <v>475</v>
      </c>
    </row>
    <row r="1934" spans="8:13" ht="12.75" hidden="1">
      <c r="H1934" s="5">
        <f t="shared" si="91"/>
        <v>0</v>
      </c>
      <c r="M1934" s="2">
        <v>475</v>
      </c>
    </row>
    <row r="1935" spans="8:13" ht="12.75" hidden="1">
      <c r="H1935" s="5">
        <f>H1934-B1935</f>
        <v>0</v>
      </c>
      <c r="M1935" s="2">
        <v>475</v>
      </c>
    </row>
    <row r="1936" spans="8:13" ht="12.75" hidden="1">
      <c r="H1936" s="5">
        <f>H1935-B1936</f>
        <v>0</v>
      </c>
      <c r="M1936" s="2">
        <v>475</v>
      </c>
    </row>
    <row r="1937" spans="8:13" ht="12.75" hidden="1">
      <c r="H1937" s="122">
        <f>H1936-B1937</f>
        <v>0</v>
      </c>
      <c r="M1937" s="2">
        <v>475</v>
      </c>
    </row>
    <row r="1938" spans="8:13" ht="13.5" hidden="1" thickBot="1">
      <c r="H1938" s="123">
        <f>H1937-B1938</f>
        <v>0</v>
      </c>
      <c r="M1938" s="2">
        <v>475</v>
      </c>
    </row>
    <row r="1939" spans="2:13" ht="13.5" hidden="1" thickBot="1">
      <c r="B1939" s="123"/>
      <c r="H1939" s="6"/>
      <c r="M1939" s="2">
        <v>475</v>
      </c>
    </row>
    <row r="1940" spans="2:13" ht="13.5" hidden="1" thickBot="1">
      <c r="B1940" s="124">
        <f>SUM(B958:B1939)</f>
        <v>8845259</v>
      </c>
      <c r="H1940" s="6"/>
      <c r="M1940" s="2">
        <v>475</v>
      </c>
    </row>
    <row r="1941" spans="2:13" ht="12.75" hidden="1">
      <c r="B1941" s="125"/>
      <c r="H1941" s="6"/>
      <c r="M1941" s="2">
        <v>475</v>
      </c>
    </row>
    <row r="1942" spans="1:13" ht="13.5" hidden="1" thickBot="1">
      <c r="A1942" s="126"/>
      <c r="B1942" s="127"/>
      <c r="C1942" s="126"/>
      <c r="D1942" s="126"/>
      <c r="E1942" s="126"/>
      <c r="F1942" s="128"/>
      <c r="G1942" s="128"/>
      <c r="H1942" s="123"/>
      <c r="I1942" s="129"/>
      <c r="M1942" s="2">
        <v>475</v>
      </c>
    </row>
    <row r="1943" ht="12.75" hidden="1">
      <c r="M1943" s="2">
        <v>475</v>
      </c>
    </row>
    <row r="1944" spans="2:13" ht="12.75" hidden="1">
      <c r="B1944" s="8">
        <v>0</v>
      </c>
      <c r="C1944" s="1" t="s">
        <v>11</v>
      </c>
      <c r="E1944" s="1" t="s">
        <v>681</v>
      </c>
      <c r="M1944" s="2">
        <v>475</v>
      </c>
    </row>
    <row r="1945" spans="2:13" ht="12.75" hidden="1">
      <c r="B1945" s="8">
        <v>0</v>
      </c>
      <c r="C1945" s="1" t="s">
        <v>682</v>
      </c>
      <c r="E1945" s="1" t="s">
        <v>681</v>
      </c>
      <c r="M1945" s="2">
        <v>475</v>
      </c>
    </row>
    <row r="1946" spans="2:13" ht="12.75" hidden="1">
      <c r="B1946" s="8"/>
      <c r="M1946" s="2">
        <v>475</v>
      </c>
    </row>
    <row r="1947" spans="2:13" ht="12.75" hidden="1">
      <c r="B1947" s="8"/>
      <c r="M1947" s="2">
        <v>475</v>
      </c>
    </row>
    <row r="1948" spans="2:13" ht="12.75" hidden="1">
      <c r="B1948" s="8">
        <v>0</v>
      </c>
      <c r="M1948" s="2">
        <v>475</v>
      </c>
    </row>
    <row r="1949" spans="2:13" ht="12.75" hidden="1">
      <c r="B1949" s="8">
        <v>0</v>
      </c>
      <c r="M1949" s="2">
        <v>475</v>
      </c>
    </row>
    <row r="1950" spans="2:13" ht="12.75" hidden="1">
      <c r="B1950" s="8">
        <v>0</v>
      </c>
      <c r="M1950" s="2">
        <v>475</v>
      </c>
    </row>
    <row r="1951" spans="2:13" ht="12.75" hidden="1">
      <c r="B1951" s="8">
        <v>0</v>
      </c>
      <c r="M1951" s="2">
        <v>475</v>
      </c>
    </row>
    <row r="1952" spans="2:13" ht="12.75" hidden="1">
      <c r="B1952" s="8">
        <v>0</v>
      </c>
      <c r="M1952" s="2">
        <v>475</v>
      </c>
    </row>
    <row r="1953" spans="2:13" ht="12.75" hidden="1">
      <c r="B1953" s="8">
        <v>0</v>
      </c>
      <c r="M1953" s="2">
        <v>475</v>
      </c>
    </row>
    <row r="1954" spans="2:13" ht="12.75" hidden="1">
      <c r="B1954" s="8">
        <v>0</v>
      </c>
      <c r="M1954" s="2">
        <v>475</v>
      </c>
    </row>
    <row r="1955" spans="2:13" ht="12.75" hidden="1">
      <c r="B1955" s="8">
        <v>0</v>
      </c>
      <c r="M1955" s="2">
        <v>475</v>
      </c>
    </row>
    <row r="1956" spans="2:13" ht="12.75" hidden="1">
      <c r="B1956" s="8">
        <v>0</v>
      </c>
      <c r="M1956" s="2">
        <v>475</v>
      </c>
    </row>
    <row r="1957" spans="2:13" ht="12.75" hidden="1">
      <c r="B1957" s="8">
        <v>0</v>
      </c>
      <c r="M1957" s="2">
        <v>475</v>
      </c>
    </row>
    <row r="1958" spans="2:13" ht="12.75" hidden="1">
      <c r="B1958" s="8">
        <v>0</v>
      </c>
      <c r="M1958" s="2">
        <v>475</v>
      </c>
    </row>
    <row r="1959" spans="2:13" ht="12.75" hidden="1">
      <c r="B1959" s="8">
        <v>0</v>
      </c>
      <c r="M1959" s="2">
        <v>475</v>
      </c>
    </row>
    <row r="1960" spans="2:13" ht="12.75" hidden="1">
      <c r="B1960" s="8">
        <v>0</v>
      </c>
      <c r="M1960" s="2">
        <v>475</v>
      </c>
    </row>
    <row r="1961" spans="2:13" ht="12.75" hidden="1">
      <c r="B1961" s="8">
        <v>0</v>
      </c>
      <c r="M1961" s="2">
        <v>475</v>
      </c>
    </row>
    <row r="1962" ht="12.75" hidden="1">
      <c r="M1962" s="2">
        <v>475</v>
      </c>
    </row>
    <row r="1963" spans="2:13" ht="13.5" hidden="1" thickBot="1">
      <c r="B1963" s="127"/>
      <c r="M1963" s="2">
        <v>475</v>
      </c>
    </row>
    <row r="1964" spans="2:13" ht="13.5" hidden="1" thickBot="1">
      <c r="B1964" s="130"/>
      <c r="M1964" s="2">
        <v>475</v>
      </c>
    </row>
    <row r="1965" spans="8:13" ht="12.75">
      <c r="H1965" s="5">
        <f>H1964-B1965</f>
        <v>0</v>
      </c>
      <c r="I1965" s="23">
        <f aca="true" t="shared" si="92" ref="I1965:I1971">+B1965/M1965</f>
        <v>0</v>
      </c>
      <c r="M1965" s="2">
        <v>475</v>
      </c>
    </row>
    <row r="1966" spans="8:13" ht="12.75">
      <c r="H1966" s="5">
        <f>H1965-B1966</f>
        <v>0</v>
      </c>
      <c r="I1966" s="23">
        <f t="shared" si="92"/>
        <v>0</v>
      </c>
      <c r="M1966" s="2">
        <v>475</v>
      </c>
    </row>
    <row r="1967" spans="8:13" ht="12.75">
      <c r="H1967" s="5">
        <f>H1966-B1967</f>
        <v>0</v>
      </c>
      <c r="I1967" s="23">
        <f t="shared" si="92"/>
        <v>0</v>
      </c>
      <c r="M1967" s="2">
        <v>475</v>
      </c>
    </row>
    <row r="1968" spans="8:13" ht="12.75">
      <c r="H1968" s="5">
        <f>H1967-B1968</f>
        <v>0</v>
      </c>
      <c r="I1968" s="23">
        <f t="shared" si="92"/>
        <v>0</v>
      </c>
      <c r="M1968" s="2">
        <v>475</v>
      </c>
    </row>
    <row r="1969" spans="1:13" s="53" customFormat="1" ht="13.5" thickBot="1">
      <c r="A1969" s="44"/>
      <c r="B1969" s="45">
        <f>+B2019+B2070+B2075+B2141+B2160+B2170+B2183</f>
        <v>1779325</v>
      </c>
      <c r="C1969" s="46"/>
      <c r="D1969" s="47" t="s">
        <v>407</v>
      </c>
      <c r="E1969" s="48"/>
      <c r="F1969" s="49"/>
      <c r="G1969" s="50"/>
      <c r="H1969" s="51"/>
      <c r="I1969" s="52">
        <f t="shared" si="92"/>
        <v>3745.9473684210525</v>
      </c>
      <c r="K1969" s="54"/>
      <c r="M1969" s="2">
        <v>475</v>
      </c>
    </row>
    <row r="1970" spans="8:13" ht="12.75">
      <c r="H1970" s="5">
        <f>H1969-B1970</f>
        <v>0</v>
      </c>
      <c r="I1970" s="23">
        <f t="shared" si="92"/>
        <v>0</v>
      </c>
      <c r="M1970" s="2">
        <v>475</v>
      </c>
    </row>
    <row r="1971" spans="8:13" ht="12.75">
      <c r="H1971" s="5">
        <f>H1970-B1971</f>
        <v>0</v>
      </c>
      <c r="I1971" s="23">
        <f t="shared" si="92"/>
        <v>0</v>
      </c>
      <c r="M1971" s="2">
        <v>475</v>
      </c>
    </row>
    <row r="1972" spans="2:13" ht="12.75">
      <c r="B1972" s="429">
        <v>5000</v>
      </c>
      <c r="C1972" s="1" t="s">
        <v>11</v>
      </c>
      <c r="D1972" s="13" t="s">
        <v>407</v>
      </c>
      <c r="E1972" s="1" t="s">
        <v>704</v>
      </c>
      <c r="F1972" s="28" t="s">
        <v>705</v>
      </c>
      <c r="G1972" s="32" t="s">
        <v>14</v>
      </c>
      <c r="H1972" s="5">
        <f aca="true" t="shared" si="93" ref="H1972:H2018">H1971-B1972</f>
        <v>-5000</v>
      </c>
      <c r="I1972" s="23">
        <f aca="true" t="shared" si="94" ref="I1972:I2018">+B1972/M1972</f>
        <v>10.526315789473685</v>
      </c>
      <c r="K1972" t="s">
        <v>11</v>
      </c>
      <c r="M1972" s="2">
        <v>475</v>
      </c>
    </row>
    <row r="1973" spans="2:13" ht="12.75">
      <c r="B1973" s="430">
        <v>5000</v>
      </c>
      <c r="C1973" s="1" t="s">
        <v>11</v>
      </c>
      <c r="D1973" s="13" t="s">
        <v>407</v>
      </c>
      <c r="E1973" s="1" t="s">
        <v>704</v>
      </c>
      <c r="F1973" s="28" t="s">
        <v>706</v>
      </c>
      <c r="G1973" s="28" t="s">
        <v>127</v>
      </c>
      <c r="H1973" s="5">
        <f t="shared" si="93"/>
        <v>-10000</v>
      </c>
      <c r="I1973" s="23">
        <f t="shared" si="94"/>
        <v>10.526315789473685</v>
      </c>
      <c r="K1973" t="s">
        <v>11</v>
      </c>
      <c r="M1973" s="2">
        <v>475</v>
      </c>
    </row>
    <row r="1974" spans="2:13" ht="12.75">
      <c r="B1974" s="430">
        <v>5000</v>
      </c>
      <c r="C1974" s="1" t="s">
        <v>11</v>
      </c>
      <c r="D1974" s="13" t="s">
        <v>407</v>
      </c>
      <c r="E1974" s="1" t="s">
        <v>704</v>
      </c>
      <c r="F1974" s="28" t="s">
        <v>707</v>
      </c>
      <c r="G1974" s="28" t="s">
        <v>17</v>
      </c>
      <c r="H1974" s="5">
        <f t="shared" si="93"/>
        <v>-15000</v>
      </c>
      <c r="I1974" s="23">
        <f t="shared" si="94"/>
        <v>10.526315789473685</v>
      </c>
      <c r="K1974" t="s">
        <v>11</v>
      </c>
      <c r="M1974" s="2">
        <v>475</v>
      </c>
    </row>
    <row r="1975" spans="2:13" ht="12.75">
      <c r="B1975" s="430">
        <v>5000</v>
      </c>
      <c r="C1975" s="1" t="s">
        <v>11</v>
      </c>
      <c r="D1975" s="13" t="s">
        <v>407</v>
      </c>
      <c r="E1975" s="1" t="s">
        <v>704</v>
      </c>
      <c r="F1975" s="28" t="s">
        <v>708</v>
      </c>
      <c r="G1975" s="28" t="s">
        <v>19</v>
      </c>
      <c r="H1975" s="5">
        <f t="shared" si="93"/>
        <v>-20000</v>
      </c>
      <c r="I1975" s="23">
        <f t="shared" si="94"/>
        <v>10.526315789473685</v>
      </c>
      <c r="K1975" t="s">
        <v>11</v>
      </c>
      <c r="M1975" s="2">
        <v>475</v>
      </c>
    </row>
    <row r="1976" spans="2:13" ht="12.75">
      <c r="B1976" s="430">
        <v>2500</v>
      </c>
      <c r="C1976" s="1" t="s">
        <v>11</v>
      </c>
      <c r="D1976" s="1" t="s">
        <v>407</v>
      </c>
      <c r="E1976" s="1" t="s">
        <v>704</v>
      </c>
      <c r="F1976" s="28" t="s">
        <v>709</v>
      </c>
      <c r="G1976" s="28" t="s">
        <v>21</v>
      </c>
      <c r="H1976" s="5">
        <f t="shared" si="93"/>
        <v>-22500</v>
      </c>
      <c r="I1976" s="23">
        <f t="shared" si="94"/>
        <v>5.2631578947368425</v>
      </c>
      <c r="K1976" t="s">
        <v>11</v>
      </c>
      <c r="M1976" s="2">
        <v>475</v>
      </c>
    </row>
    <row r="1977" spans="2:13" ht="12.75">
      <c r="B1977" s="430">
        <v>5000</v>
      </c>
      <c r="C1977" s="1" t="s">
        <v>11</v>
      </c>
      <c r="D1977" s="1" t="s">
        <v>407</v>
      </c>
      <c r="E1977" s="1" t="s">
        <v>704</v>
      </c>
      <c r="F1977" s="28" t="s">
        <v>710</v>
      </c>
      <c r="G1977" s="28" t="s">
        <v>35</v>
      </c>
      <c r="H1977" s="5">
        <f t="shared" si="93"/>
        <v>-27500</v>
      </c>
      <c r="I1977" s="23">
        <f t="shared" si="94"/>
        <v>10.526315789473685</v>
      </c>
      <c r="K1977" t="s">
        <v>11</v>
      </c>
      <c r="M1977" s="2">
        <v>475</v>
      </c>
    </row>
    <row r="1978" spans="2:13" ht="12.75">
      <c r="B1978" s="430">
        <v>5000</v>
      </c>
      <c r="C1978" s="1" t="s">
        <v>11</v>
      </c>
      <c r="D1978" s="1" t="s">
        <v>407</v>
      </c>
      <c r="E1978" s="1" t="s">
        <v>704</v>
      </c>
      <c r="F1978" s="28" t="s">
        <v>711</v>
      </c>
      <c r="G1978" s="28" t="s">
        <v>42</v>
      </c>
      <c r="H1978" s="5">
        <f t="shared" si="93"/>
        <v>-32500</v>
      </c>
      <c r="I1978" s="23">
        <f t="shared" si="94"/>
        <v>10.526315789473685</v>
      </c>
      <c r="K1978" t="s">
        <v>11</v>
      </c>
      <c r="M1978" s="2">
        <v>475</v>
      </c>
    </row>
    <row r="1979" spans="2:13" ht="12.75">
      <c r="B1979" s="430">
        <v>5000</v>
      </c>
      <c r="C1979" s="1" t="s">
        <v>11</v>
      </c>
      <c r="D1979" s="1" t="s">
        <v>407</v>
      </c>
      <c r="E1979" s="1" t="s">
        <v>704</v>
      </c>
      <c r="F1979" s="28" t="s">
        <v>712</v>
      </c>
      <c r="G1979" s="28" t="s">
        <v>58</v>
      </c>
      <c r="H1979" s="5">
        <f t="shared" si="93"/>
        <v>-37500</v>
      </c>
      <c r="I1979" s="23">
        <f t="shared" si="94"/>
        <v>10.526315789473685</v>
      </c>
      <c r="K1979" t="s">
        <v>11</v>
      </c>
      <c r="M1979" s="2">
        <v>475</v>
      </c>
    </row>
    <row r="1980" spans="2:13" ht="12.75">
      <c r="B1980" s="430">
        <v>5000</v>
      </c>
      <c r="C1980" s="1" t="s">
        <v>11</v>
      </c>
      <c r="D1980" s="1" t="s">
        <v>407</v>
      </c>
      <c r="E1980" s="1" t="s">
        <v>704</v>
      </c>
      <c r="F1980" s="28" t="s">
        <v>713</v>
      </c>
      <c r="G1980" s="28" t="s">
        <v>60</v>
      </c>
      <c r="H1980" s="5">
        <f t="shared" si="93"/>
        <v>-42500</v>
      </c>
      <c r="I1980" s="23">
        <f t="shared" si="94"/>
        <v>10.526315789473685</v>
      </c>
      <c r="K1980" t="s">
        <v>11</v>
      </c>
      <c r="M1980" s="2">
        <v>475</v>
      </c>
    </row>
    <row r="1981" spans="2:13" ht="12.75">
      <c r="B1981" s="430">
        <v>5000</v>
      </c>
      <c r="C1981" s="1" t="s">
        <v>11</v>
      </c>
      <c r="D1981" s="1" t="s">
        <v>407</v>
      </c>
      <c r="E1981" s="1" t="s">
        <v>704</v>
      </c>
      <c r="F1981" s="28" t="s">
        <v>714</v>
      </c>
      <c r="G1981" s="28" t="s">
        <v>62</v>
      </c>
      <c r="H1981" s="5">
        <f t="shared" si="93"/>
        <v>-47500</v>
      </c>
      <c r="I1981" s="23">
        <f t="shared" si="94"/>
        <v>10.526315789473685</v>
      </c>
      <c r="K1981" t="s">
        <v>11</v>
      </c>
      <c r="M1981" s="2">
        <v>475</v>
      </c>
    </row>
    <row r="1982" spans="2:13" ht="12.75">
      <c r="B1982" s="430">
        <v>10000</v>
      </c>
      <c r="C1982" s="1" t="s">
        <v>11</v>
      </c>
      <c r="D1982" s="1" t="s">
        <v>407</v>
      </c>
      <c r="E1982" s="1" t="s">
        <v>704</v>
      </c>
      <c r="F1982" s="28" t="s">
        <v>715</v>
      </c>
      <c r="G1982" s="28" t="s">
        <v>62</v>
      </c>
      <c r="H1982" s="5">
        <f t="shared" si="93"/>
        <v>-57500</v>
      </c>
      <c r="I1982" s="23">
        <f t="shared" si="94"/>
        <v>21.05263157894737</v>
      </c>
      <c r="K1982" t="s">
        <v>11</v>
      </c>
      <c r="M1982" s="2">
        <v>475</v>
      </c>
    </row>
    <row r="1983" spans="2:13" ht="12.75">
      <c r="B1983" s="430">
        <v>5000</v>
      </c>
      <c r="C1983" s="1" t="s">
        <v>11</v>
      </c>
      <c r="D1983" s="1" t="s">
        <v>407</v>
      </c>
      <c r="E1983" s="1" t="s">
        <v>704</v>
      </c>
      <c r="F1983" s="28" t="s">
        <v>716</v>
      </c>
      <c r="G1983" s="28" t="s">
        <v>68</v>
      </c>
      <c r="H1983" s="5">
        <f t="shared" si="93"/>
        <v>-62500</v>
      </c>
      <c r="I1983" s="23">
        <f t="shared" si="94"/>
        <v>10.526315789473685</v>
      </c>
      <c r="K1983" t="s">
        <v>11</v>
      </c>
      <c r="M1983" s="2">
        <v>475</v>
      </c>
    </row>
    <row r="1984" spans="2:13" ht="12.75">
      <c r="B1984" s="430">
        <v>5000</v>
      </c>
      <c r="C1984" s="1" t="s">
        <v>11</v>
      </c>
      <c r="D1984" s="1" t="s">
        <v>407</v>
      </c>
      <c r="E1984" s="1" t="s">
        <v>704</v>
      </c>
      <c r="F1984" s="28" t="s">
        <v>717</v>
      </c>
      <c r="G1984" s="28" t="s">
        <v>70</v>
      </c>
      <c r="H1984" s="5">
        <f t="shared" si="93"/>
        <v>-67500</v>
      </c>
      <c r="I1984" s="23">
        <f t="shared" si="94"/>
        <v>10.526315789473685</v>
      </c>
      <c r="K1984" t="s">
        <v>11</v>
      </c>
      <c r="M1984" s="2">
        <v>475</v>
      </c>
    </row>
    <row r="1985" spans="2:13" ht="12.75">
      <c r="B1985" s="430">
        <v>5000</v>
      </c>
      <c r="C1985" s="1" t="s">
        <v>11</v>
      </c>
      <c r="D1985" s="1" t="s">
        <v>407</v>
      </c>
      <c r="E1985" s="1" t="s">
        <v>704</v>
      </c>
      <c r="F1985" s="28" t="s">
        <v>718</v>
      </c>
      <c r="G1985" s="28" t="s">
        <v>73</v>
      </c>
      <c r="H1985" s="5">
        <f t="shared" si="93"/>
        <v>-72500</v>
      </c>
      <c r="I1985" s="23">
        <f t="shared" si="94"/>
        <v>10.526315789473685</v>
      </c>
      <c r="K1985" t="s">
        <v>11</v>
      </c>
      <c r="M1985" s="2">
        <v>475</v>
      </c>
    </row>
    <row r="1986" spans="2:13" ht="12.75">
      <c r="B1986" s="430">
        <v>5000</v>
      </c>
      <c r="C1986" s="1" t="s">
        <v>11</v>
      </c>
      <c r="D1986" s="1" t="s">
        <v>407</v>
      </c>
      <c r="E1986" s="1" t="s">
        <v>704</v>
      </c>
      <c r="F1986" s="28" t="s">
        <v>719</v>
      </c>
      <c r="G1986" s="28" t="s">
        <v>76</v>
      </c>
      <c r="H1986" s="5">
        <f t="shared" si="93"/>
        <v>-77500</v>
      </c>
      <c r="I1986" s="23">
        <f t="shared" si="94"/>
        <v>10.526315789473685</v>
      </c>
      <c r="K1986" t="s">
        <v>11</v>
      </c>
      <c r="M1986" s="2">
        <v>475</v>
      </c>
    </row>
    <row r="1987" spans="2:13" ht="12.75">
      <c r="B1987" s="431">
        <v>5000</v>
      </c>
      <c r="C1987" s="1" t="s">
        <v>11</v>
      </c>
      <c r="D1987" s="1" t="s">
        <v>407</v>
      </c>
      <c r="E1987" s="1" t="s">
        <v>704</v>
      </c>
      <c r="F1987" s="28" t="s">
        <v>720</v>
      </c>
      <c r="G1987" s="28" t="s">
        <v>145</v>
      </c>
      <c r="H1987" s="5">
        <f t="shared" si="93"/>
        <v>-82500</v>
      </c>
      <c r="I1987" s="23">
        <f t="shared" si="94"/>
        <v>10.526315789473685</v>
      </c>
      <c r="K1987" t="s">
        <v>11</v>
      </c>
      <c r="M1987" s="2">
        <v>475</v>
      </c>
    </row>
    <row r="1988" spans="2:13" ht="12.75">
      <c r="B1988" s="430">
        <v>5000</v>
      </c>
      <c r="C1988" s="1" t="s">
        <v>11</v>
      </c>
      <c r="D1988" s="1" t="s">
        <v>407</v>
      </c>
      <c r="E1988" s="1" t="s">
        <v>704</v>
      </c>
      <c r="F1988" s="28" t="s">
        <v>721</v>
      </c>
      <c r="G1988" s="28" t="s">
        <v>211</v>
      </c>
      <c r="H1988" s="5">
        <f t="shared" si="93"/>
        <v>-87500</v>
      </c>
      <c r="I1988" s="23">
        <f t="shared" si="94"/>
        <v>10.526315789473685</v>
      </c>
      <c r="K1988" t="s">
        <v>11</v>
      </c>
      <c r="M1988" s="2">
        <v>475</v>
      </c>
    </row>
    <row r="1989" spans="2:13" ht="12.75">
      <c r="B1989" s="430">
        <v>5000</v>
      </c>
      <c r="C1989" s="1" t="s">
        <v>11</v>
      </c>
      <c r="D1989" s="1" t="s">
        <v>407</v>
      </c>
      <c r="E1989" s="1" t="s">
        <v>704</v>
      </c>
      <c r="F1989" s="28" t="s">
        <v>722</v>
      </c>
      <c r="G1989" s="28" t="s">
        <v>213</v>
      </c>
      <c r="H1989" s="5">
        <f t="shared" si="93"/>
        <v>-92500</v>
      </c>
      <c r="I1989" s="23">
        <f t="shared" si="94"/>
        <v>10.526315789473685</v>
      </c>
      <c r="K1989" t="s">
        <v>11</v>
      </c>
      <c r="M1989" s="2">
        <v>475</v>
      </c>
    </row>
    <row r="1990" spans="2:13" ht="12.75">
      <c r="B1990" s="430">
        <v>5000</v>
      </c>
      <c r="C1990" s="1" t="s">
        <v>11</v>
      </c>
      <c r="D1990" s="1" t="s">
        <v>407</v>
      </c>
      <c r="E1990" s="1" t="s">
        <v>704</v>
      </c>
      <c r="F1990" s="28" t="s">
        <v>723</v>
      </c>
      <c r="G1990" s="28" t="s">
        <v>215</v>
      </c>
      <c r="H1990" s="5">
        <f t="shared" si="93"/>
        <v>-97500</v>
      </c>
      <c r="I1990" s="23">
        <f t="shared" si="94"/>
        <v>10.526315789473685</v>
      </c>
      <c r="K1990" t="s">
        <v>11</v>
      </c>
      <c r="M1990" s="2">
        <v>475</v>
      </c>
    </row>
    <row r="1991" spans="2:13" ht="12.75">
      <c r="B1991" s="430">
        <v>5000</v>
      </c>
      <c r="C1991" s="1" t="s">
        <v>11</v>
      </c>
      <c r="D1991" s="1" t="s">
        <v>407</v>
      </c>
      <c r="E1991" s="1" t="s">
        <v>704</v>
      </c>
      <c r="F1991" s="28" t="s">
        <v>724</v>
      </c>
      <c r="G1991" s="28" t="s">
        <v>217</v>
      </c>
      <c r="H1991" s="5">
        <f t="shared" si="93"/>
        <v>-102500</v>
      </c>
      <c r="I1991" s="23">
        <f t="shared" si="94"/>
        <v>10.526315789473685</v>
      </c>
      <c r="K1991" t="s">
        <v>11</v>
      </c>
      <c r="M1991" s="2">
        <v>475</v>
      </c>
    </row>
    <row r="1992" spans="2:13" ht="12.75">
      <c r="B1992" s="430">
        <v>5000</v>
      </c>
      <c r="C1992" s="1" t="s">
        <v>11</v>
      </c>
      <c r="D1992" s="1" t="s">
        <v>407</v>
      </c>
      <c r="E1992" s="1" t="s">
        <v>704</v>
      </c>
      <c r="F1992" s="28" t="s">
        <v>725</v>
      </c>
      <c r="G1992" s="28" t="s">
        <v>79</v>
      </c>
      <c r="H1992" s="5">
        <f t="shared" si="93"/>
        <v>-107500</v>
      </c>
      <c r="I1992" s="23">
        <f t="shared" si="94"/>
        <v>10.526315789473685</v>
      </c>
      <c r="K1992" t="s">
        <v>11</v>
      </c>
      <c r="M1992" s="2">
        <v>475</v>
      </c>
    </row>
    <row r="1993" spans="2:13" ht="12.75">
      <c r="B1993" s="430">
        <v>5000</v>
      </c>
      <c r="C1993" s="1" t="s">
        <v>11</v>
      </c>
      <c r="D1993" s="1" t="s">
        <v>407</v>
      </c>
      <c r="E1993" s="1" t="s">
        <v>704</v>
      </c>
      <c r="F1993" s="28" t="s">
        <v>726</v>
      </c>
      <c r="G1993" s="28" t="s">
        <v>220</v>
      </c>
      <c r="H1993" s="5">
        <f t="shared" si="93"/>
        <v>-112500</v>
      </c>
      <c r="I1993" s="23">
        <f t="shared" si="94"/>
        <v>10.526315789473685</v>
      </c>
      <c r="K1993" t="s">
        <v>11</v>
      </c>
      <c r="M1993" s="2">
        <v>475</v>
      </c>
    </row>
    <row r="1994" spans="2:13" ht="12.75">
      <c r="B1994" s="430">
        <v>5000</v>
      </c>
      <c r="C1994" s="1" t="s">
        <v>11</v>
      </c>
      <c r="D1994" s="1" t="s">
        <v>407</v>
      </c>
      <c r="E1994" s="1" t="s">
        <v>704</v>
      </c>
      <c r="F1994" s="28" t="s">
        <v>727</v>
      </c>
      <c r="G1994" s="28" t="s">
        <v>222</v>
      </c>
      <c r="H1994" s="5">
        <f t="shared" si="93"/>
        <v>-117500</v>
      </c>
      <c r="I1994" s="23">
        <f t="shared" si="94"/>
        <v>10.526315789473685</v>
      </c>
      <c r="K1994" t="s">
        <v>11</v>
      </c>
      <c r="M1994" s="2">
        <v>475</v>
      </c>
    </row>
    <row r="1995" spans="2:13" ht="12.75">
      <c r="B1995" s="430">
        <v>5000</v>
      </c>
      <c r="C1995" s="1" t="s">
        <v>11</v>
      </c>
      <c r="D1995" s="1" t="s">
        <v>407</v>
      </c>
      <c r="E1995" s="1" t="s">
        <v>704</v>
      </c>
      <c r="F1995" s="28" t="s">
        <v>728</v>
      </c>
      <c r="G1995" s="28" t="s">
        <v>224</v>
      </c>
      <c r="H1995" s="5">
        <f t="shared" si="93"/>
        <v>-122500</v>
      </c>
      <c r="I1995" s="23">
        <f t="shared" si="94"/>
        <v>10.526315789473685</v>
      </c>
      <c r="K1995" t="s">
        <v>11</v>
      </c>
      <c r="M1995" s="2">
        <v>475</v>
      </c>
    </row>
    <row r="1996" spans="2:13" ht="12.75">
      <c r="B1996" s="430">
        <v>2500</v>
      </c>
      <c r="C1996" s="1" t="s">
        <v>11</v>
      </c>
      <c r="D1996" s="13" t="s">
        <v>407</v>
      </c>
      <c r="E1996" s="1" t="s">
        <v>729</v>
      </c>
      <c r="F1996" s="28" t="s">
        <v>730</v>
      </c>
      <c r="G1996" s="32" t="s">
        <v>14</v>
      </c>
      <c r="H1996" s="5">
        <f t="shared" si="93"/>
        <v>-125000</v>
      </c>
      <c r="I1996" s="23">
        <f t="shared" si="94"/>
        <v>5.2631578947368425</v>
      </c>
      <c r="K1996" t="s">
        <v>11</v>
      </c>
      <c r="M1996" s="2">
        <v>475</v>
      </c>
    </row>
    <row r="1997" spans="2:13" ht="12.75">
      <c r="B1997" s="430">
        <v>2500</v>
      </c>
      <c r="C1997" s="1" t="s">
        <v>11</v>
      </c>
      <c r="D1997" s="13" t="s">
        <v>407</v>
      </c>
      <c r="E1997" s="1" t="s">
        <v>729</v>
      </c>
      <c r="F1997" s="28" t="s">
        <v>731</v>
      </c>
      <c r="G1997" s="28" t="s">
        <v>127</v>
      </c>
      <c r="H1997" s="5">
        <f t="shared" si="93"/>
        <v>-127500</v>
      </c>
      <c r="I1997" s="23">
        <f t="shared" si="94"/>
        <v>5.2631578947368425</v>
      </c>
      <c r="K1997" t="s">
        <v>11</v>
      </c>
      <c r="M1997" s="2">
        <v>475</v>
      </c>
    </row>
    <row r="1998" spans="2:13" ht="12.75">
      <c r="B1998" s="430">
        <v>2500</v>
      </c>
      <c r="C1998" s="1" t="s">
        <v>11</v>
      </c>
      <c r="D1998" s="13" t="s">
        <v>407</v>
      </c>
      <c r="E1998" s="1" t="s">
        <v>729</v>
      </c>
      <c r="F1998" s="28" t="s">
        <v>732</v>
      </c>
      <c r="G1998" s="28" t="s">
        <v>17</v>
      </c>
      <c r="H1998" s="5">
        <f t="shared" si="93"/>
        <v>-130000</v>
      </c>
      <c r="I1998" s="23">
        <f t="shared" si="94"/>
        <v>5.2631578947368425</v>
      </c>
      <c r="K1998" t="s">
        <v>11</v>
      </c>
      <c r="M1998" s="2">
        <v>475</v>
      </c>
    </row>
    <row r="1999" spans="2:13" ht="12.75">
      <c r="B1999" s="430">
        <v>2500</v>
      </c>
      <c r="C1999" s="1" t="s">
        <v>11</v>
      </c>
      <c r="D1999" s="13" t="s">
        <v>407</v>
      </c>
      <c r="E1999" s="1" t="s">
        <v>729</v>
      </c>
      <c r="F1999" s="28" t="s">
        <v>733</v>
      </c>
      <c r="G1999" s="28" t="s">
        <v>19</v>
      </c>
      <c r="H1999" s="5">
        <f t="shared" si="93"/>
        <v>-132500</v>
      </c>
      <c r="I1999" s="23">
        <f t="shared" si="94"/>
        <v>5.2631578947368425</v>
      </c>
      <c r="K1999" t="s">
        <v>11</v>
      </c>
      <c r="M1999" s="2">
        <v>475</v>
      </c>
    </row>
    <row r="2000" spans="2:13" ht="12.75">
      <c r="B2000" s="430">
        <v>2500</v>
      </c>
      <c r="C2000" s="1" t="s">
        <v>11</v>
      </c>
      <c r="D2000" s="1" t="s">
        <v>407</v>
      </c>
      <c r="E2000" s="1" t="s">
        <v>729</v>
      </c>
      <c r="F2000" s="28" t="s">
        <v>734</v>
      </c>
      <c r="G2000" s="28" t="s">
        <v>35</v>
      </c>
      <c r="H2000" s="5">
        <f t="shared" si="93"/>
        <v>-135000</v>
      </c>
      <c r="I2000" s="23">
        <f t="shared" si="94"/>
        <v>5.2631578947368425</v>
      </c>
      <c r="K2000" t="s">
        <v>11</v>
      </c>
      <c r="M2000" s="2">
        <v>475</v>
      </c>
    </row>
    <row r="2001" spans="2:13" ht="12.75">
      <c r="B2001" s="430">
        <v>2500</v>
      </c>
      <c r="C2001" s="1" t="s">
        <v>11</v>
      </c>
      <c r="D2001" s="1" t="s">
        <v>407</v>
      </c>
      <c r="E2001" s="1" t="s">
        <v>729</v>
      </c>
      <c r="F2001" s="28" t="s">
        <v>735</v>
      </c>
      <c r="G2001" s="28" t="s">
        <v>42</v>
      </c>
      <c r="H2001" s="5">
        <f t="shared" si="93"/>
        <v>-137500</v>
      </c>
      <c r="I2001" s="23">
        <f t="shared" si="94"/>
        <v>5.2631578947368425</v>
      </c>
      <c r="K2001" t="s">
        <v>11</v>
      </c>
      <c r="M2001" s="2">
        <v>475</v>
      </c>
    </row>
    <row r="2002" spans="2:13" ht="12.75">
      <c r="B2002" s="430">
        <v>2500</v>
      </c>
      <c r="C2002" s="1" t="s">
        <v>11</v>
      </c>
      <c r="D2002" s="1" t="s">
        <v>407</v>
      </c>
      <c r="E2002" s="1" t="s">
        <v>729</v>
      </c>
      <c r="F2002" s="28" t="s">
        <v>736</v>
      </c>
      <c r="G2002" s="28" t="s">
        <v>58</v>
      </c>
      <c r="H2002" s="5">
        <f t="shared" si="93"/>
        <v>-140000</v>
      </c>
      <c r="I2002" s="23">
        <f t="shared" si="94"/>
        <v>5.2631578947368425</v>
      </c>
      <c r="K2002" t="s">
        <v>11</v>
      </c>
      <c r="M2002" s="2">
        <v>475</v>
      </c>
    </row>
    <row r="2003" spans="2:13" ht="12.75">
      <c r="B2003" s="430">
        <v>2500</v>
      </c>
      <c r="C2003" s="1" t="s">
        <v>11</v>
      </c>
      <c r="D2003" s="1" t="s">
        <v>407</v>
      </c>
      <c r="E2003" s="1" t="s">
        <v>729</v>
      </c>
      <c r="F2003" s="28" t="s">
        <v>737</v>
      </c>
      <c r="G2003" s="28" t="s">
        <v>60</v>
      </c>
      <c r="H2003" s="5">
        <f t="shared" si="93"/>
        <v>-142500</v>
      </c>
      <c r="I2003" s="23">
        <f t="shared" si="94"/>
        <v>5.2631578947368425</v>
      </c>
      <c r="K2003" t="s">
        <v>11</v>
      </c>
      <c r="M2003" s="2">
        <v>475</v>
      </c>
    </row>
    <row r="2004" spans="2:13" ht="12.75">
      <c r="B2004" s="430">
        <v>10000</v>
      </c>
      <c r="C2004" s="1" t="s">
        <v>11</v>
      </c>
      <c r="D2004" s="1" t="s">
        <v>407</v>
      </c>
      <c r="E2004" s="1" t="s">
        <v>729</v>
      </c>
      <c r="F2004" s="28" t="s">
        <v>738</v>
      </c>
      <c r="G2004" s="28" t="s">
        <v>62</v>
      </c>
      <c r="H2004" s="5">
        <f t="shared" si="93"/>
        <v>-152500</v>
      </c>
      <c r="I2004" s="23">
        <f t="shared" si="94"/>
        <v>21.05263157894737</v>
      </c>
      <c r="K2004" t="s">
        <v>11</v>
      </c>
      <c r="M2004" s="2">
        <v>475</v>
      </c>
    </row>
    <row r="2005" spans="2:13" ht="12.75">
      <c r="B2005" s="430">
        <v>5000</v>
      </c>
      <c r="C2005" s="1" t="s">
        <v>11</v>
      </c>
      <c r="D2005" s="1" t="s">
        <v>407</v>
      </c>
      <c r="E2005" s="1" t="s">
        <v>729</v>
      </c>
      <c r="F2005" s="28" t="s">
        <v>739</v>
      </c>
      <c r="G2005" s="28" t="s">
        <v>62</v>
      </c>
      <c r="H2005" s="5">
        <f t="shared" si="93"/>
        <v>-157500</v>
      </c>
      <c r="I2005" s="23">
        <f t="shared" si="94"/>
        <v>10.526315789473685</v>
      </c>
      <c r="K2005" t="s">
        <v>11</v>
      </c>
      <c r="M2005" s="2">
        <v>475</v>
      </c>
    </row>
    <row r="2006" spans="2:13" ht="12.75">
      <c r="B2006" s="430">
        <v>2500</v>
      </c>
      <c r="C2006" s="1" t="s">
        <v>11</v>
      </c>
      <c r="D2006" s="1" t="s">
        <v>407</v>
      </c>
      <c r="E2006" s="1" t="s">
        <v>729</v>
      </c>
      <c r="F2006" s="28" t="s">
        <v>740</v>
      </c>
      <c r="G2006" s="28" t="s">
        <v>68</v>
      </c>
      <c r="H2006" s="5">
        <f t="shared" si="93"/>
        <v>-160000</v>
      </c>
      <c r="I2006" s="23">
        <f t="shared" si="94"/>
        <v>5.2631578947368425</v>
      </c>
      <c r="K2006" t="s">
        <v>11</v>
      </c>
      <c r="M2006" s="2">
        <v>475</v>
      </c>
    </row>
    <row r="2007" spans="2:13" ht="12.75">
      <c r="B2007" s="430">
        <v>2500</v>
      </c>
      <c r="C2007" s="1" t="s">
        <v>11</v>
      </c>
      <c r="D2007" s="1" t="s">
        <v>407</v>
      </c>
      <c r="E2007" s="1" t="s">
        <v>729</v>
      </c>
      <c r="F2007" s="28" t="s">
        <v>741</v>
      </c>
      <c r="G2007" s="28" t="s">
        <v>70</v>
      </c>
      <c r="H2007" s="5">
        <f t="shared" si="93"/>
        <v>-162500</v>
      </c>
      <c r="I2007" s="23">
        <f t="shared" si="94"/>
        <v>5.2631578947368425</v>
      </c>
      <c r="K2007" t="s">
        <v>11</v>
      </c>
      <c r="M2007" s="2">
        <v>475</v>
      </c>
    </row>
    <row r="2008" spans="2:13" ht="12.75">
      <c r="B2008" s="430">
        <v>2500</v>
      </c>
      <c r="C2008" s="1" t="s">
        <v>11</v>
      </c>
      <c r="D2008" s="1" t="s">
        <v>407</v>
      </c>
      <c r="E2008" s="1" t="s">
        <v>729</v>
      </c>
      <c r="F2008" s="28" t="s">
        <v>742</v>
      </c>
      <c r="G2008" s="28" t="s">
        <v>73</v>
      </c>
      <c r="H2008" s="5">
        <f t="shared" si="93"/>
        <v>-165000</v>
      </c>
      <c r="I2008" s="23">
        <f t="shared" si="94"/>
        <v>5.2631578947368425</v>
      </c>
      <c r="K2008" t="s">
        <v>11</v>
      </c>
      <c r="M2008" s="2">
        <v>475</v>
      </c>
    </row>
    <row r="2009" spans="2:13" ht="12.75">
      <c r="B2009" s="430">
        <v>2500</v>
      </c>
      <c r="C2009" s="1" t="s">
        <v>11</v>
      </c>
      <c r="D2009" s="1" t="s">
        <v>407</v>
      </c>
      <c r="E2009" s="1" t="s">
        <v>729</v>
      </c>
      <c r="F2009" s="28" t="s">
        <v>743</v>
      </c>
      <c r="G2009" s="28" t="s">
        <v>76</v>
      </c>
      <c r="H2009" s="5">
        <f t="shared" si="93"/>
        <v>-167500</v>
      </c>
      <c r="I2009" s="23">
        <f t="shared" si="94"/>
        <v>5.2631578947368425</v>
      </c>
      <c r="K2009" t="s">
        <v>11</v>
      </c>
      <c r="M2009" s="2">
        <v>475</v>
      </c>
    </row>
    <row r="2010" spans="2:13" ht="12.75">
      <c r="B2010" s="430">
        <v>2500</v>
      </c>
      <c r="C2010" s="1" t="s">
        <v>11</v>
      </c>
      <c r="D2010" s="1" t="s">
        <v>407</v>
      </c>
      <c r="E2010" s="1" t="s">
        <v>729</v>
      </c>
      <c r="F2010" s="28" t="s">
        <v>744</v>
      </c>
      <c r="G2010" s="28" t="s">
        <v>145</v>
      </c>
      <c r="H2010" s="5">
        <f t="shared" si="93"/>
        <v>-170000</v>
      </c>
      <c r="I2010" s="23">
        <f t="shared" si="94"/>
        <v>5.2631578947368425</v>
      </c>
      <c r="K2010" t="s">
        <v>11</v>
      </c>
      <c r="M2010" s="2">
        <v>475</v>
      </c>
    </row>
    <row r="2011" spans="2:13" ht="12.75">
      <c r="B2011" s="431">
        <v>2500</v>
      </c>
      <c r="C2011" s="1" t="s">
        <v>11</v>
      </c>
      <c r="D2011" s="1" t="s">
        <v>407</v>
      </c>
      <c r="E2011" s="1" t="s">
        <v>729</v>
      </c>
      <c r="F2011" s="28" t="s">
        <v>745</v>
      </c>
      <c r="G2011" s="28" t="s">
        <v>211</v>
      </c>
      <c r="H2011" s="5">
        <f t="shared" si="93"/>
        <v>-172500</v>
      </c>
      <c r="I2011" s="23">
        <f t="shared" si="94"/>
        <v>5.2631578947368425</v>
      </c>
      <c r="K2011" t="s">
        <v>11</v>
      </c>
      <c r="M2011" s="2">
        <v>475</v>
      </c>
    </row>
    <row r="2012" spans="2:13" ht="12.75">
      <c r="B2012" s="430">
        <v>2500</v>
      </c>
      <c r="C2012" s="1" t="s">
        <v>11</v>
      </c>
      <c r="D2012" s="1" t="s">
        <v>407</v>
      </c>
      <c r="E2012" s="1" t="s">
        <v>729</v>
      </c>
      <c r="F2012" s="28" t="s">
        <v>746</v>
      </c>
      <c r="G2012" s="28" t="s">
        <v>213</v>
      </c>
      <c r="H2012" s="5">
        <f t="shared" si="93"/>
        <v>-175000</v>
      </c>
      <c r="I2012" s="23">
        <f t="shared" si="94"/>
        <v>5.2631578947368425</v>
      </c>
      <c r="K2012" t="s">
        <v>11</v>
      </c>
      <c r="M2012" s="2">
        <v>475</v>
      </c>
    </row>
    <row r="2013" spans="2:13" ht="12.75">
      <c r="B2013" s="430">
        <v>2500</v>
      </c>
      <c r="C2013" s="1" t="s">
        <v>11</v>
      </c>
      <c r="D2013" s="1" t="s">
        <v>407</v>
      </c>
      <c r="E2013" s="1" t="s">
        <v>729</v>
      </c>
      <c r="F2013" s="28" t="s">
        <v>747</v>
      </c>
      <c r="G2013" s="28" t="s">
        <v>215</v>
      </c>
      <c r="H2013" s="5">
        <f t="shared" si="93"/>
        <v>-177500</v>
      </c>
      <c r="I2013" s="23">
        <f t="shared" si="94"/>
        <v>5.2631578947368425</v>
      </c>
      <c r="K2013" t="s">
        <v>11</v>
      </c>
      <c r="M2013" s="2">
        <v>475</v>
      </c>
    </row>
    <row r="2014" spans="2:13" ht="12.75">
      <c r="B2014" s="430">
        <v>2500</v>
      </c>
      <c r="C2014" s="1" t="s">
        <v>11</v>
      </c>
      <c r="D2014" s="1" t="s">
        <v>407</v>
      </c>
      <c r="E2014" s="1" t="s">
        <v>729</v>
      </c>
      <c r="F2014" s="28" t="s">
        <v>748</v>
      </c>
      <c r="G2014" s="28" t="s">
        <v>217</v>
      </c>
      <c r="H2014" s="5">
        <f t="shared" si="93"/>
        <v>-180000</v>
      </c>
      <c r="I2014" s="23">
        <f t="shared" si="94"/>
        <v>5.2631578947368425</v>
      </c>
      <c r="K2014" t="s">
        <v>11</v>
      </c>
      <c r="M2014" s="2">
        <v>475</v>
      </c>
    </row>
    <row r="2015" spans="2:13" ht="12.75">
      <c r="B2015" s="430">
        <v>2500</v>
      </c>
      <c r="C2015" s="1" t="s">
        <v>11</v>
      </c>
      <c r="D2015" s="1" t="s">
        <v>407</v>
      </c>
      <c r="E2015" s="1" t="s">
        <v>729</v>
      </c>
      <c r="F2015" s="28" t="s">
        <v>749</v>
      </c>
      <c r="G2015" s="28" t="s">
        <v>79</v>
      </c>
      <c r="H2015" s="5">
        <f t="shared" si="93"/>
        <v>-182500</v>
      </c>
      <c r="I2015" s="23">
        <f t="shared" si="94"/>
        <v>5.2631578947368425</v>
      </c>
      <c r="K2015" t="s">
        <v>11</v>
      </c>
      <c r="M2015" s="2">
        <v>475</v>
      </c>
    </row>
    <row r="2016" spans="2:13" ht="12.75">
      <c r="B2016" s="430">
        <v>2500</v>
      </c>
      <c r="C2016" s="1" t="s">
        <v>11</v>
      </c>
      <c r="D2016" s="1" t="s">
        <v>407</v>
      </c>
      <c r="E2016" s="1" t="s">
        <v>729</v>
      </c>
      <c r="F2016" s="28" t="s">
        <v>750</v>
      </c>
      <c r="G2016" s="28" t="s">
        <v>220</v>
      </c>
      <c r="H2016" s="5">
        <f t="shared" si="93"/>
        <v>-185000</v>
      </c>
      <c r="I2016" s="23">
        <f t="shared" si="94"/>
        <v>5.2631578947368425</v>
      </c>
      <c r="K2016" t="s">
        <v>11</v>
      </c>
      <c r="M2016" s="2">
        <v>475</v>
      </c>
    </row>
    <row r="2017" spans="2:13" ht="12.75">
      <c r="B2017" s="430">
        <v>5000</v>
      </c>
      <c r="C2017" s="1" t="s">
        <v>11</v>
      </c>
      <c r="D2017" s="1" t="s">
        <v>407</v>
      </c>
      <c r="E2017" s="1" t="s">
        <v>729</v>
      </c>
      <c r="F2017" s="28" t="s">
        <v>751</v>
      </c>
      <c r="G2017" s="28" t="s">
        <v>222</v>
      </c>
      <c r="H2017" s="5">
        <f t="shared" si="93"/>
        <v>-190000</v>
      </c>
      <c r="I2017" s="23">
        <f t="shared" si="94"/>
        <v>10.526315789473685</v>
      </c>
      <c r="K2017" t="s">
        <v>11</v>
      </c>
      <c r="M2017" s="2">
        <v>475</v>
      </c>
    </row>
    <row r="2018" spans="2:13" ht="12.75">
      <c r="B2018" s="430">
        <v>2500</v>
      </c>
      <c r="C2018" s="1" t="s">
        <v>11</v>
      </c>
      <c r="D2018" s="1" t="s">
        <v>407</v>
      </c>
      <c r="E2018" s="1" t="s">
        <v>729</v>
      </c>
      <c r="F2018" s="28" t="s">
        <v>752</v>
      </c>
      <c r="G2018" s="28" t="s">
        <v>224</v>
      </c>
      <c r="H2018" s="5">
        <f t="shared" si="93"/>
        <v>-192500</v>
      </c>
      <c r="I2018" s="23">
        <f t="shared" si="94"/>
        <v>5.2631578947368425</v>
      </c>
      <c r="K2018" t="s">
        <v>11</v>
      </c>
      <c r="M2018" s="2">
        <v>475</v>
      </c>
    </row>
    <row r="2019" spans="1:13" s="58" customFormat="1" ht="12.75">
      <c r="A2019" s="12"/>
      <c r="B2019" s="432">
        <f>SUM(B1972:B2018)</f>
        <v>192500</v>
      </c>
      <c r="C2019" s="12" t="s">
        <v>11</v>
      </c>
      <c r="D2019" s="12"/>
      <c r="E2019" s="12"/>
      <c r="F2019" s="19"/>
      <c r="G2019" s="19"/>
      <c r="H2019" s="55">
        <v>0</v>
      </c>
      <c r="I2019" s="57">
        <f aca="true" t="shared" si="95" ref="I2019:I2071">+B2019/M2019</f>
        <v>405.2631578947368</v>
      </c>
      <c r="M2019" s="2">
        <v>475</v>
      </c>
    </row>
    <row r="2020" spans="2:13" ht="12.75">
      <c r="B2020" s="430"/>
      <c r="H2020" s="5">
        <f aca="true" t="shared" si="96" ref="H2020:H2057">H2019-B2020</f>
        <v>0</v>
      </c>
      <c r="I2020" s="23">
        <f t="shared" si="95"/>
        <v>0</v>
      </c>
      <c r="M2020" s="2">
        <v>475</v>
      </c>
    </row>
    <row r="2021" spans="2:13" ht="12.75">
      <c r="B2021" s="430"/>
      <c r="H2021" s="5">
        <f t="shared" si="96"/>
        <v>0</v>
      </c>
      <c r="I2021" s="23">
        <f t="shared" si="95"/>
        <v>0</v>
      </c>
      <c r="M2021" s="2">
        <v>475</v>
      </c>
    </row>
    <row r="2022" spans="2:13" ht="12.75">
      <c r="B2022" s="430"/>
      <c r="H2022" s="5">
        <f t="shared" si="96"/>
        <v>0</v>
      </c>
      <c r="I2022" s="23">
        <f t="shared" si="95"/>
        <v>0</v>
      </c>
      <c r="M2022" s="2">
        <v>475</v>
      </c>
    </row>
    <row r="2023" spans="1:13" ht="12.75">
      <c r="A2023" s="13"/>
      <c r="B2023" s="429">
        <v>1600</v>
      </c>
      <c r="C2023" s="13" t="s">
        <v>46</v>
      </c>
      <c r="D2023" s="13" t="s">
        <v>407</v>
      </c>
      <c r="E2023" s="13" t="s">
        <v>271</v>
      </c>
      <c r="F2023" s="28" t="s">
        <v>753</v>
      </c>
      <c r="G2023" s="31" t="s">
        <v>14</v>
      </c>
      <c r="H2023" s="5">
        <f t="shared" si="96"/>
        <v>-1600</v>
      </c>
      <c r="I2023" s="23">
        <f t="shared" si="95"/>
        <v>3.3684210526315788</v>
      </c>
      <c r="J2023" s="16"/>
      <c r="K2023" t="s">
        <v>729</v>
      </c>
      <c r="L2023" s="16"/>
      <c r="M2023" s="2">
        <v>475</v>
      </c>
    </row>
    <row r="2024" spans="2:13" ht="12.75">
      <c r="B2024" s="430">
        <v>1500</v>
      </c>
      <c r="C2024" s="13" t="s">
        <v>46</v>
      </c>
      <c r="D2024" s="13" t="s">
        <v>407</v>
      </c>
      <c r="E2024" s="1" t="s">
        <v>271</v>
      </c>
      <c r="F2024" s="28" t="s">
        <v>753</v>
      </c>
      <c r="G2024" s="28" t="s">
        <v>127</v>
      </c>
      <c r="H2024" s="5">
        <f t="shared" si="96"/>
        <v>-3100</v>
      </c>
      <c r="I2024" s="23">
        <f t="shared" si="95"/>
        <v>3.1578947368421053</v>
      </c>
      <c r="K2024" t="s">
        <v>729</v>
      </c>
      <c r="M2024" s="2">
        <v>475</v>
      </c>
    </row>
    <row r="2025" spans="2:13" ht="12.75">
      <c r="B2025" s="430">
        <v>1700</v>
      </c>
      <c r="C2025" s="1" t="s">
        <v>46</v>
      </c>
      <c r="D2025" s="13" t="s">
        <v>407</v>
      </c>
      <c r="E2025" s="1" t="s">
        <v>271</v>
      </c>
      <c r="F2025" s="28" t="s">
        <v>753</v>
      </c>
      <c r="G2025" s="28" t="s">
        <v>17</v>
      </c>
      <c r="H2025" s="5">
        <f t="shared" si="96"/>
        <v>-4800</v>
      </c>
      <c r="I2025" s="23">
        <f t="shared" si="95"/>
        <v>3.5789473684210527</v>
      </c>
      <c r="K2025" t="s">
        <v>729</v>
      </c>
      <c r="M2025" s="2">
        <v>475</v>
      </c>
    </row>
    <row r="2026" spans="2:14" ht="12.75">
      <c r="B2026" s="430">
        <v>1700</v>
      </c>
      <c r="C2026" s="1" t="s">
        <v>46</v>
      </c>
      <c r="D2026" s="13" t="s">
        <v>407</v>
      </c>
      <c r="E2026" s="1" t="s">
        <v>271</v>
      </c>
      <c r="F2026" s="28" t="s">
        <v>753</v>
      </c>
      <c r="G2026" s="28" t="s">
        <v>19</v>
      </c>
      <c r="H2026" s="5">
        <f t="shared" si="96"/>
        <v>-6500</v>
      </c>
      <c r="I2026" s="23">
        <f t="shared" si="95"/>
        <v>3.5789473684210527</v>
      </c>
      <c r="K2026" t="s">
        <v>729</v>
      </c>
      <c r="M2026" s="2">
        <v>475</v>
      </c>
      <c r="N2026" s="39">
        <v>500</v>
      </c>
    </row>
    <row r="2027" spans="2:13" ht="12.75">
      <c r="B2027" s="430">
        <v>1000</v>
      </c>
      <c r="C2027" s="1" t="s">
        <v>46</v>
      </c>
      <c r="D2027" s="13" t="s">
        <v>407</v>
      </c>
      <c r="E2027" s="1" t="s">
        <v>271</v>
      </c>
      <c r="F2027" s="28" t="s">
        <v>753</v>
      </c>
      <c r="G2027" s="28" t="s">
        <v>21</v>
      </c>
      <c r="H2027" s="5">
        <f t="shared" si="96"/>
        <v>-7500</v>
      </c>
      <c r="I2027" s="23">
        <f t="shared" si="95"/>
        <v>2.1052631578947367</v>
      </c>
      <c r="K2027" t="s">
        <v>729</v>
      </c>
      <c r="M2027" s="2">
        <v>475</v>
      </c>
    </row>
    <row r="2028" spans="2:13" ht="12.75">
      <c r="B2028" s="430">
        <v>1500</v>
      </c>
      <c r="C2028" s="1" t="s">
        <v>46</v>
      </c>
      <c r="D2028" s="13" t="s">
        <v>407</v>
      </c>
      <c r="E2028" s="1" t="s">
        <v>271</v>
      </c>
      <c r="F2028" s="28" t="s">
        <v>753</v>
      </c>
      <c r="G2028" s="28" t="s">
        <v>35</v>
      </c>
      <c r="H2028" s="5">
        <f t="shared" si="96"/>
        <v>-9000</v>
      </c>
      <c r="I2028" s="23">
        <f t="shared" si="95"/>
        <v>3.1578947368421053</v>
      </c>
      <c r="K2028" t="s">
        <v>729</v>
      </c>
      <c r="M2028" s="2">
        <v>475</v>
      </c>
    </row>
    <row r="2029" spans="2:13" ht="12.75">
      <c r="B2029" s="430">
        <v>1400</v>
      </c>
      <c r="C2029" s="1" t="s">
        <v>46</v>
      </c>
      <c r="D2029" s="13" t="s">
        <v>407</v>
      </c>
      <c r="E2029" s="1" t="s">
        <v>271</v>
      </c>
      <c r="F2029" s="28" t="s">
        <v>753</v>
      </c>
      <c r="G2029" s="28" t="s">
        <v>42</v>
      </c>
      <c r="H2029" s="5">
        <f t="shared" si="96"/>
        <v>-10400</v>
      </c>
      <c r="I2029" s="23">
        <f t="shared" si="95"/>
        <v>2.9473684210526314</v>
      </c>
      <c r="K2029" t="s">
        <v>729</v>
      </c>
      <c r="M2029" s="2">
        <v>475</v>
      </c>
    </row>
    <row r="2030" spans="2:13" ht="12.75">
      <c r="B2030" s="430">
        <v>1500</v>
      </c>
      <c r="C2030" s="1" t="s">
        <v>46</v>
      </c>
      <c r="D2030" s="13" t="s">
        <v>407</v>
      </c>
      <c r="E2030" s="1" t="s">
        <v>271</v>
      </c>
      <c r="F2030" s="28" t="s">
        <v>753</v>
      </c>
      <c r="G2030" s="28" t="s">
        <v>58</v>
      </c>
      <c r="H2030" s="5">
        <f t="shared" si="96"/>
        <v>-11900</v>
      </c>
      <c r="I2030" s="23">
        <f t="shared" si="95"/>
        <v>3.1578947368421053</v>
      </c>
      <c r="K2030" t="s">
        <v>729</v>
      </c>
      <c r="M2030" s="2">
        <v>475</v>
      </c>
    </row>
    <row r="2031" spans="2:13" ht="12.75">
      <c r="B2031" s="430">
        <v>1700</v>
      </c>
      <c r="C2031" s="1" t="s">
        <v>46</v>
      </c>
      <c r="D2031" s="13" t="s">
        <v>407</v>
      </c>
      <c r="E2031" s="1" t="s">
        <v>271</v>
      </c>
      <c r="F2031" s="28" t="s">
        <v>753</v>
      </c>
      <c r="G2031" s="28" t="s">
        <v>60</v>
      </c>
      <c r="H2031" s="5">
        <f t="shared" si="96"/>
        <v>-13600</v>
      </c>
      <c r="I2031" s="23">
        <f t="shared" si="95"/>
        <v>3.5789473684210527</v>
      </c>
      <c r="K2031" t="s">
        <v>729</v>
      </c>
      <c r="M2031" s="2">
        <v>475</v>
      </c>
    </row>
    <row r="2032" spans="2:13" ht="12.75">
      <c r="B2032" s="430">
        <v>1600</v>
      </c>
      <c r="C2032" s="1" t="s">
        <v>46</v>
      </c>
      <c r="D2032" s="13" t="s">
        <v>407</v>
      </c>
      <c r="E2032" s="1" t="s">
        <v>271</v>
      </c>
      <c r="F2032" s="28" t="s">
        <v>753</v>
      </c>
      <c r="G2032" s="28" t="s">
        <v>62</v>
      </c>
      <c r="H2032" s="5">
        <f t="shared" si="96"/>
        <v>-15200</v>
      </c>
      <c r="I2032" s="23">
        <f t="shared" si="95"/>
        <v>3.3684210526315788</v>
      </c>
      <c r="K2032" t="s">
        <v>729</v>
      </c>
      <c r="M2032" s="2">
        <v>475</v>
      </c>
    </row>
    <row r="2033" spans="2:13" ht="12.75">
      <c r="B2033" s="430">
        <v>1800</v>
      </c>
      <c r="C2033" s="1" t="s">
        <v>46</v>
      </c>
      <c r="D2033" s="1" t="s">
        <v>407</v>
      </c>
      <c r="E2033" s="1" t="s">
        <v>271</v>
      </c>
      <c r="F2033" s="28" t="s">
        <v>753</v>
      </c>
      <c r="G2033" s="28" t="s">
        <v>68</v>
      </c>
      <c r="H2033" s="5">
        <f t="shared" si="96"/>
        <v>-17000</v>
      </c>
      <c r="I2033" s="23">
        <f t="shared" si="95"/>
        <v>3.789473684210526</v>
      </c>
      <c r="K2033" t="s">
        <v>729</v>
      </c>
      <c r="M2033" s="2">
        <v>475</v>
      </c>
    </row>
    <row r="2034" spans="2:13" ht="12.75">
      <c r="B2034" s="430">
        <v>1300</v>
      </c>
      <c r="C2034" s="1" t="s">
        <v>46</v>
      </c>
      <c r="D2034" s="1" t="s">
        <v>407</v>
      </c>
      <c r="E2034" s="1" t="s">
        <v>271</v>
      </c>
      <c r="F2034" s="28" t="s">
        <v>753</v>
      </c>
      <c r="G2034" s="28" t="s">
        <v>76</v>
      </c>
      <c r="H2034" s="5">
        <f t="shared" si="96"/>
        <v>-18300</v>
      </c>
      <c r="I2034" s="23">
        <f t="shared" si="95"/>
        <v>2.736842105263158</v>
      </c>
      <c r="K2034" t="s">
        <v>729</v>
      </c>
      <c r="M2034" s="2">
        <v>475</v>
      </c>
    </row>
    <row r="2035" spans="2:13" ht="12.75">
      <c r="B2035" s="430">
        <v>1600</v>
      </c>
      <c r="C2035" s="1" t="s">
        <v>46</v>
      </c>
      <c r="D2035" s="1" t="s">
        <v>407</v>
      </c>
      <c r="E2035" s="1" t="s">
        <v>271</v>
      </c>
      <c r="F2035" s="28" t="s">
        <v>753</v>
      </c>
      <c r="G2035" s="28" t="s">
        <v>145</v>
      </c>
      <c r="H2035" s="5">
        <f t="shared" si="96"/>
        <v>-19900</v>
      </c>
      <c r="I2035" s="23">
        <f t="shared" si="95"/>
        <v>3.3684210526315788</v>
      </c>
      <c r="K2035" t="s">
        <v>729</v>
      </c>
      <c r="M2035" s="2">
        <v>475</v>
      </c>
    </row>
    <row r="2036" spans="2:13" ht="12.75">
      <c r="B2036" s="430">
        <v>1700</v>
      </c>
      <c r="C2036" s="1" t="s">
        <v>46</v>
      </c>
      <c r="D2036" s="1" t="s">
        <v>407</v>
      </c>
      <c r="E2036" s="1" t="s">
        <v>271</v>
      </c>
      <c r="F2036" s="28" t="s">
        <v>753</v>
      </c>
      <c r="G2036" s="28" t="s">
        <v>211</v>
      </c>
      <c r="H2036" s="5">
        <f t="shared" si="96"/>
        <v>-21600</v>
      </c>
      <c r="I2036" s="23">
        <f t="shared" si="95"/>
        <v>3.5789473684210527</v>
      </c>
      <c r="K2036" t="s">
        <v>729</v>
      </c>
      <c r="M2036" s="2">
        <v>475</v>
      </c>
    </row>
    <row r="2037" spans="2:13" ht="12.75">
      <c r="B2037" s="430">
        <v>1500</v>
      </c>
      <c r="C2037" s="1" t="s">
        <v>46</v>
      </c>
      <c r="D2037" s="1" t="s">
        <v>407</v>
      </c>
      <c r="E2037" s="1" t="s">
        <v>271</v>
      </c>
      <c r="F2037" s="28" t="s">
        <v>753</v>
      </c>
      <c r="G2037" s="28" t="s">
        <v>213</v>
      </c>
      <c r="H2037" s="5">
        <f t="shared" si="96"/>
        <v>-23100</v>
      </c>
      <c r="I2037" s="23">
        <f t="shared" si="95"/>
        <v>3.1578947368421053</v>
      </c>
      <c r="K2037" t="s">
        <v>729</v>
      </c>
      <c r="M2037" s="2">
        <v>475</v>
      </c>
    </row>
    <row r="2038" spans="2:13" ht="12.75">
      <c r="B2038" s="430">
        <v>1500</v>
      </c>
      <c r="C2038" s="1" t="s">
        <v>46</v>
      </c>
      <c r="D2038" s="1" t="s">
        <v>407</v>
      </c>
      <c r="E2038" s="1" t="s">
        <v>271</v>
      </c>
      <c r="F2038" s="28" t="s">
        <v>753</v>
      </c>
      <c r="G2038" s="28" t="s">
        <v>215</v>
      </c>
      <c r="H2038" s="5">
        <f t="shared" si="96"/>
        <v>-24600</v>
      </c>
      <c r="I2038" s="23">
        <f t="shared" si="95"/>
        <v>3.1578947368421053</v>
      </c>
      <c r="K2038" t="s">
        <v>729</v>
      </c>
      <c r="M2038" s="2">
        <v>475</v>
      </c>
    </row>
    <row r="2039" spans="2:13" ht="12.75">
      <c r="B2039" s="430">
        <v>1900</v>
      </c>
      <c r="C2039" s="1" t="s">
        <v>46</v>
      </c>
      <c r="D2039" s="1" t="s">
        <v>407</v>
      </c>
      <c r="E2039" s="1" t="s">
        <v>271</v>
      </c>
      <c r="F2039" s="28" t="s">
        <v>753</v>
      </c>
      <c r="G2039" s="28" t="s">
        <v>217</v>
      </c>
      <c r="H2039" s="5">
        <f t="shared" si="96"/>
        <v>-26500</v>
      </c>
      <c r="I2039" s="23">
        <f t="shared" si="95"/>
        <v>4</v>
      </c>
      <c r="K2039" t="s">
        <v>729</v>
      </c>
      <c r="M2039" s="2">
        <v>475</v>
      </c>
    </row>
    <row r="2040" spans="2:13" ht="12.75">
      <c r="B2040" s="430">
        <v>1000</v>
      </c>
      <c r="C2040" s="1" t="s">
        <v>46</v>
      </c>
      <c r="D2040" s="1" t="s">
        <v>407</v>
      </c>
      <c r="E2040" s="1" t="s">
        <v>271</v>
      </c>
      <c r="F2040" s="28" t="s">
        <v>753</v>
      </c>
      <c r="G2040" s="28" t="s">
        <v>79</v>
      </c>
      <c r="H2040" s="5">
        <f t="shared" si="96"/>
        <v>-27500</v>
      </c>
      <c r="I2040" s="23">
        <f t="shared" si="95"/>
        <v>2.1052631578947367</v>
      </c>
      <c r="K2040" t="s">
        <v>729</v>
      </c>
      <c r="M2040" s="2">
        <v>475</v>
      </c>
    </row>
    <row r="2041" spans="2:13" ht="12.75">
      <c r="B2041" s="430">
        <v>1900</v>
      </c>
      <c r="C2041" s="1" t="s">
        <v>46</v>
      </c>
      <c r="D2041" s="1" t="s">
        <v>407</v>
      </c>
      <c r="E2041" s="1" t="s">
        <v>271</v>
      </c>
      <c r="F2041" s="28" t="s">
        <v>753</v>
      </c>
      <c r="G2041" s="28" t="s">
        <v>220</v>
      </c>
      <c r="H2041" s="5">
        <f t="shared" si="96"/>
        <v>-29400</v>
      </c>
      <c r="I2041" s="23">
        <f t="shared" si="95"/>
        <v>4</v>
      </c>
      <c r="K2041" t="s">
        <v>729</v>
      </c>
      <c r="M2041" s="2">
        <v>475</v>
      </c>
    </row>
    <row r="2042" spans="2:13" ht="12.75">
      <c r="B2042" s="430">
        <v>1800</v>
      </c>
      <c r="C2042" s="1" t="s">
        <v>46</v>
      </c>
      <c r="D2042" s="1" t="s">
        <v>407</v>
      </c>
      <c r="E2042" s="1" t="s">
        <v>271</v>
      </c>
      <c r="F2042" s="28" t="s">
        <v>753</v>
      </c>
      <c r="G2042" s="28" t="s">
        <v>222</v>
      </c>
      <c r="H2042" s="5">
        <f t="shared" si="96"/>
        <v>-31200</v>
      </c>
      <c r="I2042" s="23">
        <f t="shared" si="95"/>
        <v>3.789473684210526</v>
      </c>
      <c r="K2042" t="s">
        <v>729</v>
      </c>
      <c r="M2042" s="2">
        <v>475</v>
      </c>
    </row>
    <row r="2043" spans="2:13" ht="12.75">
      <c r="B2043" s="430">
        <v>800</v>
      </c>
      <c r="C2043" s="1" t="s">
        <v>46</v>
      </c>
      <c r="D2043" s="1" t="s">
        <v>407</v>
      </c>
      <c r="E2043" s="1" t="s">
        <v>271</v>
      </c>
      <c r="F2043" s="28" t="s">
        <v>753</v>
      </c>
      <c r="G2043" s="28" t="s">
        <v>224</v>
      </c>
      <c r="H2043" s="5">
        <f t="shared" si="96"/>
        <v>-32000</v>
      </c>
      <c r="I2043" s="23">
        <f t="shared" si="95"/>
        <v>1.6842105263157894</v>
      </c>
      <c r="K2043" t="s">
        <v>729</v>
      </c>
      <c r="M2043" s="2">
        <v>475</v>
      </c>
    </row>
    <row r="2044" spans="2:13" ht="12.75">
      <c r="B2044" s="430">
        <v>1500</v>
      </c>
      <c r="C2044" s="1" t="s">
        <v>754</v>
      </c>
      <c r="D2044" s="1" t="s">
        <v>407</v>
      </c>
      <c r="E2044" s="1" t="s">
        <v>271</v>
      </c>
      <c r="F2044" s="28" t="s">
        <v>753</v>
      </c>
      <c r="G2044" s="28" t="s">
        <v>224</v>
      </c>
      <c r="H2044" s="5">
        <f t="shared" si="96"/>
        <v>-33500</v>
      </c>
      <c r="I2044" s="23">
        <f t="shared" si="95"/>
        <v>3.1578947368421053</v>
      </c>
      <c r="K2044" s="68" t="s">
        <v>729</v>
      </c>
      <c r="M2044" s="2">
        <v>475</v>
      </c>
    </row>
    <row r="2045" spans="2:13" ht="12.75">
      <c r="B2045" s="430">
        <v>2000</v>
      </c>
      <c r="C2045" s="1" t="s">
        <v>754</v>
      </c>
      <c r="D2045" s="1" t="s">
        <v>407</v>
      </c>
      <c r="E2045" s="1" t="s">
        <v>271</v>
      </c>
      <c r="F2045" s="28" t="s">
        <v>753</v>
      </c>
      <c r="G2045" s="28" t="s">
        <v>224</v>
      </c>
      <c r="H2045" s="5">
        <f t="shared" si="96"/>
        <v>-35500</v>
      </c>
      <c r="I2045" s="23">
        <f t="shared" si="95"/>
        <v>4.2105263157894735</v>
      </c>
      <c r="K2045" t="s">
        <v>729</v>
      </c>
      <c r="M2045" s="2">
        <v>475</v>
      </c>
    </row>
    <row r="2046" spans="2:13" ht="12.75">
      <c r="B2046" s="429">
        <v>1600</v>
      </c>
      <c r="C2046" s="13" t="s">
        <v>46</v>
      </c>
      <c r="D2046" s="13" t="s">
        <v>407</v>
      </c>
      <c r="E2046" s="13" t="s">
        <v>271</v>
      </c>
      <c r="F2046" s="28" t="s">
        <v>755</v>
      </c>
      <c r="G2046" s="31" t="s">
        <v>14</v>
      </c>
      <c r="H2046" s="5">
        <f t="shared" si="96"/>
        <v>-37100</v>
      </c>
      <c r="I2046" s="23">
        <f t="shared" si="95"/>
        <v>3.3684210526315788</v>
      </c>
      <c r="K2046" t="s">
        <v>704</v>
      </c>
      <c r="M2046" s="2">
        <v>475</v>
      </c>
    </row>
    <row r="2047" spans="2:13" ht="12.75">
      <c r="B2047" s="430">
        <v>1500</v>
      </c>
      <c r="C2047" s="13" t="s">
        <v>46</v>
      </c>
      <c r="D2047" s="13" t="s">
        <v>407</v>
      </c>
      <c r="E2047" s="1" t="s">
        <v>271</v>
      </c>
      <c r="F2047" s="28" t="s">
        <v>755</v>
      </c>
      <c r="G2047" s="28" t="s">
        <v>127</v>
      </c>
      <c r="H2047" s="5">
        <f t="shared" si="96"/>
        <v>-38600</v>
      </c>
      <c r="I2047" s="23">
        <f t="shared" si="95"/>
        <v>3.1578947368421053</v>
      </c>
      <c r="K2047" t="s">
        <v>704</v>
      </c>
      <c r="M2047" s="2">
        <v>475</v>
      </c>
    </row>
    <row r="2048" spans="2:13" ht="12.75">
      <c r="B2048" s="430">
        <v>1700</v>
      </c>
      <c r="C2048" s="13" t="s">
        <v>46</v>
      </c>
      <c r="D2048" s="13" t="s">
        <v>407</v>
      </c>
      <c r="E2048" s="1" t="s">
        <v>271</v>
      </c>
      <c r="F2048" s="28" t="s">
        <v>755</v>
      </c>
      <c r="G2048" s="28" t="s">
        <v>17</v>
      </c>
      <c r="H2048" s="5">
        <f t="shared" si="96"/>
        <v>-40300</v>
      </c>
      <c r="I2048" s="23">
        <f t="shared" si="95"/>
        <v>3.5789473684210527</v>
      </c>
      <c r="K2048" t="s">
        <v>704</v>
      </c>
      <c r="M2048" s="2">
        <v>475</v>
      </c>
    </row>
    <row r="2049" spans="2:13" ht="12.75">
      <c r="B2049" s="430">
        <v>1600</v>
      </c>
      <c r="C2049" s="13" t="s">
        <v>46</v>
      </c>
      <c r="D2049" s="13" t="s">
        <v>407</v>
      </c>
      <c r="E2049" s="1" t="s">
        <v>271</v>
      </c>
      <c r="F2049" s="28" t="s">
        <v>755</v>
      </c>
      <c r="G2049" s="28" t="s">
        <v>35</v>
      </c>
      <c r="H2049" s="5">
        <f t="shared" si="96"/>
        <v>-41900</v>
      </c>
      <c r="I2049" s="23">
        <f t="shared" si="95"/>
        <v>3.3684210526315788</v>
      </c>
      <c r="K2049" t="s">
        <v>704</v>
      </c>
      <c r="M2049" s="2">
        <v>475</v>
      </c>
    </row>
    <row r="2050" spans="2:13" ht="12.75">
      <c r="B2050" s="430">
        <v>1450</v>
      </c>
      <c r="C2050" s="13" t="s">
        <v>46</v>
      </c>
      <c r="D2050" s="13" t="s">
        <v>407</v>
      </c>
      <c r="E2050" s="1" t="s">
        <v>271</v>
      </c>
      <c r="F2050" s="28" t="s">
        <v>755</v>
      </c>
      <c r="G2050" s="28" t="s">
        <v>42</v>
      </c>
      <c r="H2050" s="5">
        <f t="shared" si="96"/>
        <v>-43350</v>
      </c>
      <c r="I2050" s="23">
        <f t="shared" si="95"/>
        <v>3.0526315789473686</v>
      </c>
      <c r="K2050" t="s">
        <v>704</v>
      </c>
      <c r="M2050" s="2">
        <v>475</v>
      </c>
    </row>
    <row r="2051" spans="2:13" ht="12.75">
      <c r="B2051" s="430">
        <v>1700</v>
      </c>
      <c r="C2051" s="13" t="s">
        <v>46</v>
      </c>
      <c r="D2051" s="13" t="s">
        <v>407</v>
      </c>
      <c r="E2051" s="1" t="s">
        <v>271</v>
      </c>
      <c r="F2051" s="28" t="s">
        <v>755</v>
      </c>
      <c r="G2051" s="28" t="s">
        <v>58</v>
      </c>
      <c r="H2051" s="5">
        <f t="shared" si="96"/>
        <v>-45050</v>
      </c>
      <c r="I2051" s="23">
        <f t="shared" si="95"/>
        <v>3.5789473684210527</v>
      </c>
      <c r="K2051" t="s">
        <v>704</v>
      </c>
      <c r="M2051" s="2">
        <v>475</v>
      </c>
    </row>
    <row r="2052" spans="2:13" ht="12.75">
      <c r="B2052" s="430">
        <v>1400</v>
      </c>
      <c r="C2052" s="13" t="s">
        <v>46</v>
      </c>
      <c r="D2052" s="13" t="s">
        <v>407</v>
      </c>
      <c r="E2052" s="1" t="s">
        <v>271</v>
      </c>
      <c r="F2052" s="28" t="s">
        <v>755</v>
      </c>
      <c r="G2052" s="66" t="s">
        <v>60</v>
      </c>
      <c r="H2052" s="5">
        <f t="shared" si="96"/>
        <v>-46450</v>
      </c>
      <c r="I2052" s="23">
        <f t="shared" si="95"/>
        <v>2.9473684210526314</v>
      </c>
      <c r="K2052" t="s">
        <v>704</v>
      </c>
      <c r="M2052" s="2">
        <v>475</v>
      </c>
    </row>
    <row r="2053" spans="2:13" ht="12.75">
      <c r="B2053" s="430">
        <v>1500</v>
      </c>
      <c r="C2053" s="13" t="s">
        <v>46</v>
      </c>
      <c r="D2053" s="13" t="s">
        <v>407</v>
      </c>
      <c r="E2053" s="1" t="s">
        <v>271</v>
      </c>
      <c r="F2053" s="28" t="s">
        <v>755</v>
      </c>
      <c r="G2053" s="28" t="s">
        <v>62</v>
      </c>
      <c r="H2053" s="5">
        <f t="shared" si="96"/>
        <v>-47950</v>
      </c>
      <c r="I2053" s="23">
        <f t="shared" si="95"/>
        <v>3.1578947368421053</v>
      </c>
      <c r="K2053" t="s">
        <v>704</v>
      </c>
      <c r="M2053" s="2">
        <v>475</v>
      </c>
    </row>
    <row r="2054" spans="2:13" ht="12.75">
      <c r="B2054" s="430">
        <v>1600</v>
      </c>
      <c r="C2054" s="13" t="s">
        <v>46</v>
      </c>
      <c r="D2054" s="13" t="s">
        <v>407</v>
      </c>
      <c r="E2054" s="1" t="s">
        <v>271</v>
      </c>
      <c r="F2054" s="28" t="s">
        <v>755</v>
      </c>
      <c r="G2054" s="28" t="s">
        <v>64</v>
      </c>
      <c r="H2054" s="5">
        <f t="shared" si="96"/>
        <v>-49550</v>
      </c>
      <c r="I2054" s="23">
        <f t="shared" si="95"/>
        <v>3.3684210526315788</v>
      </c>
      <c r="K2054" t="s">
        <v>704</v>
      </c>
      <c r="M2054" s="2">
        <v>475</v>
      </c>
    </row>
    <row r="2055" spans="1:13" ht="12.75">
      <c r="A2055" s="136"/>
      <c r="B2055" s="430">
        <v>1400</v>
      </c>
      <c r="C2055" s="13" t="s">
        <v>46</v>
      </c>
      <c r="D2055" s="13" t="s">
        <v>407</v>
      </c>
      <c r="E2055" s="1" t="s">
        <v>271</v>
      </c>
      <c r="F2055" s="28" t="s">
        <v>755</v>
      </c>
      <c r="G2055" s="137" t="s">
        <v>68</v>
      </c>
      <c r="H2055" s="5">
        <f t="shared" si="96"/>
        <v>-50950</v>
      </c>
      <c r="I2055" s="23">
        <f t="shared" si="95"/>
        <v>2.9473684210526314</v>
      </c>
      <c r="J2055" s="138"/>
      <c r="K2055" t="s">
        <v>704</v>
      </c>
      <c r="L2055" s="138"/>
      <c r="M2055" s="2">
        <v>475</v>
      </c>
    </row>
    <row r="2056" spans="2:13" ht="12.75">
      <c r="B2056" s="430">
        <v>1500</v>
      </c>
      <c r="C2056" s="13" t="s">
        <v>46</v>
      </c>
      <c r="D2056" s="13" t="s">
        <v>407</v>
      </c>
      <c r="E2056" s="1" t="s">
        <v>271</v>
      </c>
      <c r="F2056" s="28" t="s">
        <v>755</v>
      </c>
      <c r="G2056" s="28" t="s">
        <v>70</v>
      </c>
      <c r="H2056" s="5">
        <f t="shared" si="96"/>
        <v>-52450</v>
      </c>
      <c r="I2056" s="23">
        <f t="shared" si="95"/>
        <v>3.1578947368421053</v>
      </c>
      <c r="K2056" t="s">
        <v>704</v>
      </c>
      <c r="M2056" s="2">
        <v>475</v>
      </c>
    </row>
    <row r="2057" spans="2:13" ht="12.75">
      <c r="B2057" s="430">
        <v>1700</v>
      </c>
      <c r="C2057" s="13" t="s">
        <v>46</v>
      </c>
      <c r="D2057" s="13" t="s">
        <v>407</v>
      </c>
      <c r="E2057" s="1" t="s">
        <v>271</v>
      </c>
      <c r="F2057" s="28" t="s">
        <v>755</v>
      </c>
      <c r="G2057" s="66" t="s">
        <v>73</v>
      </c>
      <c r="H2057" s="5">
        <f t="shared" si="96"/>
        <v>-54150</v>
      </c>
      <c r="I2057" s="23">
        <f t="shared" si="95"/>
        <v>3.5789473684210527</v>
      </c>
      <c r="K2057" t="s">
        <v>704</v>
      </c>
      <c r="M2057" s="2">
        <v>475</v>
      </c>
    </row>
    <row r="2058" spans="2:13" ht="12.75">
      <c r="B2058" s="430">
        <v>1600</v>
      </c>
      <c r="C2058" s="13" t="s">
        <v>46</v>
      </c>
      <c r="D2058" s="13" t="s">
        <v>407</v>
      </c>
      <c r="E2058" s="1" t="s">
        <v>271</v>
      </c>
      <c r="F2058" s="28" t="s">
        <v>755</v>
      </c>
      <c r="G2058" s="28" t="s">
        <v>76</v>
      </c>
      <c r="H2058" s="5">
        <f aca="true" t="shared" si="97" ref="H2058:H2121">H2057-B2058</f>
        <v>-55750</v>
      </c>
      <c r="I2058" s="23">
        <f t="shared" si="95"/>
        <v>3.3684210526315788</v>
      </c>
      <c r="K2058" t="s">
        <v>704</v>
      </c>
      <c r="M2058" s="2">
        <v>475</v>
      </c>
    </row>
    <row r="2059" spans="2:13" ht="12.75">
      <c r="B2059" s="430">
        <v>1650</v>
      </c>
      <c r="C2059" s="13" t="s">
        <v>46</v>
      </c>
      <c r="D2059" s="13" t="s">
        <v>407</v>
      </c>
      <c r="E2059" s="1" t="s">
        <v>271</v>
      </c>
      <c r="F2059" s="28" t="s">
        <v>755</v>
      </c>
      <c r="G2059" s="28" t="s">
        <v>101</v>
      </c>
      <c r="H2059" s="5">
        <f t="shared" si="97"/>
        <v>-57400</v>
      </c>
      <c r="I2059" s="23">
        <f t="shared" si="95"/>
        <v>3.473684210526316</v>
      </c>
      <c r="K2059" t="s">
        <v>704</v>
      </c>
      <c r="M2059" s="2">
        <v>475</v>
      </c>
    </row>
    <row r="2060" spans="2:13" ht="12.75">
      <c r="B2060" s="430">
        <v>1450</v>
      </c>
      <c r="C2060" s="13" t="s">
        <v>46</v>
      </c>
      <c r="D2060" s="13" t="s">
        <v>407</v>
      </c>
      <c r="E2060" s="1" t="s">
        <v>271</v>
      </c>
      <c r="F2060" s="28" t="s">
        <v>755</v>
      </c>
      <c r="G2060" s="28" t="s">
        <v>756</v>
      </c>
      <c r="H2060" s="5">
        <f t="shared" si="97"/>
        <v>-58850</v>
      </c>
      <c r="I2060" s="23">
        <f t="shared" si="95"/>
        <v>3.0526315789473686</v>
      </c>
      <c r="K2060" t="s">
        <v>704</v>
      </c>
      <c r="M2060" s="2">
        <v>475</v>
      </c>
    </row>
    <row r="2061" spans="2:13" ht="12.75">
      <c r="B2061" s="430">
        <v>1750</v>
      </c>
      <c r="C2061" s="13" t="s">
        <v>46</v>
      </c>
      <c r="D2061" s="13" t="s">
        <v>407</v>
      </c>
      <c r="E2061" s="1" t="s">
        <v>271</v>
      </c>
      <c r="F2061" s="28" t="s">
        <v>755</v>
      </c>
      <c r="G2061" s="28" t="s">
        <v>757</v>
      </c>
      <c r="H2061" s="5">
        <f t="shared" si="97"/>
        <v>-60600</v>
      </c>
      <c r="I2061" s="23">
        <f t="shared" si="95"/>
        <v>3.6842105263157894</v>
      </c>
      <c r="K2061" t="s">
        <v>704</v>
      </c>
      <c r="M2061" s="2">
        <v>475</v>
      </c>
    </row>
    <row r="2062" spans="2:13" ht="12.75">
      <c r="B2062" s="430">
        <v>1600</v>
      </c>
      <c r="C2062" s="13" t="s">
        <v>46</v>
      </c>
      <c r="D2062" s="13" t="s">
        <v>407</v>
      </c>
      <c r="E2062" s="1" t="s">
        <v>271</v>
      </c>
      <c r="F2062" s="28" t="s">
        <v>755</v>
      </c>
      <c r="G2062" s="28" t="s">
        <v>145</v>
      </c>
      <c r="H2062" s="5">
        <f t="shared" si="97"/>
        <v>-62200</v>
      </c>
      <c r="I2062" s="23">
        <f t="shared" si="95"/>
        <v>3.3684210526315788</v>
      </c>
      <c r="K2062" t="s">
        <v>704</v>
      </c>
      <c r="M2062" s="2">
        <v>475</v>
      </c>
    </row>
    <row r="2063" spans="2:13" ht="12.75">
      <c r="B2063" s="430">
        <v>1650</v>
      </c>
      <c r="C2063" s="13" t="s">
        <v>46</v>
      </c>
      <c r="D2063" s="13" t="s">
        <v>407</v>
      </c>
      <c r="E2063" s="1" t="s">
        <v>271</v>
      </c>
      <c r="F2063" s="28" t="s">
        <v>755</v>
      </c>
      <c r="G2063" s="28" t="s">
        <v>211</v>
      </c>
      <c r="H2063" s="5">
        <f t="shared" si="97"/>
        <v>-63850</v>
      </c>
      <c r="I2063" s="23">
        <f t="shared" si="95"/>
        <v>3.473684210526316</v>
      </c>
      <c r="K2063" t="s">
        <v>704</v>
      </c>
      <c r="M2063" s="2">
        <v>475</v>
      </c>
    </row>
    <row r="2064" spans="2:13" ht="12.75">
      <c r="B2064" s="430">
        <v>1500</v>
      </c>
      <c r="C2064" s="13" t="s">
        <v>46</v>
      </c>
      <c r="D2064" s="13" t="s">
        <v>407</v>
      </c>
      <c r="E2064" s="1" t="s">
        <v>271</v>
      </c>
      <c r="F2064" s="28" t="s">
        <v>755</v>
      </c>
      <c r="G2064" s="28" t="s">
        <v>213</v>
      </c>
      <c r="H2064" s="5">
        <f t="shared" si="97"/>
        <v>-65350</v>
      </c>
      <c r="I2064" s="23">
        <f t="shared" si="95"/>
        <v>3.1578947368421053</v>
      </c>
      <c r="K2064" t="s">
        <v>704</v>
      </c>
      <c r="M2064" s="2">
        <v>475</v>
      </c>
    </row>
    <row r="2065" spans="2:13" ht="12.75">
      <c r="B2065" s="430">
        <v>1550</v>
      </c>
      <c r="C2065" s="13" t="s">
        <v>46</v>
      </c>
      <c r="D2065" s="13" t="s">
        <v>407</v>
      </c>
      <c r="E2065" s="1" t="s">
        <v>271</v>
      </c>
      <c r="F2065" s="28" t="s">
        <v>755</v>
      </c>
      <c r="G2065" s="28" t="s">
        <v>215</v>
      </c>
      <c r="H2065" s="5">
        <f t="shared" si="97"/>
        <v>-66900</v>
      </c>
      <c r="I2065" s="23">
        <f t="shared" si="95"/>
        <v>3.263157894736842</v>
      </c>
      <c r="K2065" t="s">
        <v>704</v>
      </c>
      <c r="M2065" s="2">
        <v>475</v>
      </c>
    </row>
    <row r="2066" spans="2:13" ht="12.75">
      <c r="B2066" s="430">
        <v>1650</v>
      </c>
      <c r="C2066" s="13" t="s">
        <v>46</v>
      </c>
      <c r="D2066" s="13" t="s">
        <v>407</v>
      </c>
      <c r="E2066" s="1" t="s">
        <v>271</v>
      </c>
      <c r="F2066" s="28" t="s">
        <v>755</v>
      </c>
      <c r="G2066" s="28" t="s">
        <v>217</v>
      </c>
      <c r="H2066" s="5">
        <f t="shared" si="97"/>
        <v>-68550</v>
      </c>
      <c r="I2066" s="23">
        <f t="shared" si="95"/>
        <v>3.473684210526316</v>
      </c>
      <c r="K2066" t="s">
        <v>704</v>
      </c>
      <c r="M2066" s="2">
        <v>475</v>
      </c>
    </row>
    <row r="2067" spans="2:13" ht="12.75">
      <c r="B2067" s="430">
        <v>1600</v>
      </c>
      <c r="C2067" s="13" t="s">
        <v>46</v>
      </c>
      <c r="D2067" s="13" t="s">
        <v>407</v>
      </c>
      <c r="E2067" s="67" t="s">
        <v>271</v>
      </c>
      <c r="F2067" s="28" t="s">
        <v>755</v>
      </c>
      <c r="G2067" s="28" t="s">
        <v>758</v>
      </c>
      <c r="H2067" s="5">
        <f t="shared" si="97"/>
        <v>-70150</v>
      </c>
      <c r="I2067" s="23">
        <f t="shared" si="95"/>
        <v>3.3684210526315788</v>
      </c>
      <c r="K2067" t="s">
        <v>704</v>
      </c>
      <c r="M2067" s="2">
        <v>475</v>
      </c>
    </row>
    <row r="2068" spans="2:13" ht="12.75">
      <c r="B2068" s="430">
        <v>1550</v>
      </c>
      <c r="C2068" s="13" t="s">
        <v>46</v>
      </c>
      <c r="D2068" s="13" t="s">
        <v>407</v>
      </c>
      <c r="E2068" s="1" t="s">
        <v>271</v>
      </c>
      <c r="F2068" s="28" t="s">
        <v>755</v>
      </c>
      <c r="G2068" s="28" t="s">
        <v>222</v>
      </c>
      <c r="H2068" s="5">
        <f t="shared" si="97"/>
        <v>-71700</v>
      </c>
      <c r="I2068" s="23">
        <f t="shared" si="95"/>
        <v>3.263157894736842</v>
      </c>
      <c r="K2068" t="s">
        <v>704</v>
      </c>
      <c r="M2068" s="2">
        <v>475</v>
      </c>
    </row>
    <row r="2069" spans="1:13" s="117" customFormat="1" ht="12.75">
      <c r="A2069" s="1"/>
      <c r="B2069" s="430">
        <v>1650</v>
      </c>
      <c r="C2069" s="13" t="s">
        <v>46</v>
      </c>
      <c r="D2069" s="13" t="s">
        <v>407</v>
      </c>
      <c r="E2069" s="1" t="s">
        <v>271</v>
      </c>
      <c r="F2069" s="28" t="s">
        <v>755</v>
      </c>
      <c r="G2069" s="28" t="s">
        <v>224</v>
      </c>
      <c r="H2069" s="5">
        <f t="shared" si="97"/>
        <v>-73350</v>
      </c>
      <c r="I2069" s="23">
        <f t="shared" si="95"/>
        <v>3.473684210526316</v>
      </c>
      <c r="J2069"/>
      <c r="K2069" t="s">
        <v>704</v>
      </c>
      <c r="L2069"/>
      <c r="M2069" s="2">
        <v>475</v>
      </c>
    </row>
    <row r="2070" spans="1:13" s="58" customFormat="1" ht="12.75">
      <c r="A2070" s="12"/>
      <c r="B2070" s="432">
        <f>SUM(B2023:B2069)</f>
        <v>73350</v>
      </c>
      <c r="C2070" s="12"/>
      <c r="D2070" s="12"/>
      <c r="E2070" s="12" t="s">
        <v>271</v>
      </c>
      <c r="F2070" s="19"/>
      <c r="G2070" s="19"/>
      <c r="H2070" s="55">
        <v>0</v>
      </c>
      <c r="I2070" s="57">
        <f t="shared" si="95"/>
        <v>154.42105263157896</v>
      </c>
      <c r="M2070" s="2">
        <v>475</v>
      </c>
    </row>
    <row r="2071" spans="1:13" s="117" customFormat="1" ht="12.75">
      <c r="A2071" s="1"/>
      <c r="B2071" s="5"/>
      <c r="C2071" s="13"/>
      <c r="D2071" s="13"/>
      <c r="E2071" s="1"/>
      <c r="F2071" s="28"/>
      <c r="G2071" s="28"/>
      <c r="H2071" s="5">
        <v>0</v>
      </c>
      <c r="I2071" s="23">
        <f t="shared" si="95"/>
        <v>0</v>
      </c>
      <c r="J2071"/>
      <c r="K2071"/>
      <c r="L2071"/>
      <c r="M2071" s="2">
        <v>475</v>
      </c>
    </row>
    <row r="2072" spans="8:13" ht="12.75">
      <c r="H2072" s="5">
        <f t="shared" si="97"/>
        <v>0</v>
      </c>
      <c r="I2072" s="23">
        <f aca="true" t="shared" si="98" ref="I2072:I2135">+B2072/M2072</f>
        <v>0</v>
      </c>
      <c r="M2072" s="2">
        <v>475</v>
      </c>
    </row>
    <row r="2073" spans="8:13" ht="12.75">
      <c r="H2073" s="5">
        <f t="shared" si="97"/>
        <v>0</v>
      </c>
      <c r="I2073" s="23">
        <f t="shared" si="98"/>
        <v>0</v>
      </c>
      <c r="M2073" s="2">
        <v>475</v>
      </c>
    </row>
    <row r="2074" spans="8:13" ht="12.75">
      <c r="H2074" s="5">
        <f t="shared" si="97"/>
        <v>0</v>
      </c>
      <c r="I2074" s="23">
        <f t="shared" si="98"/>
        <v>0</v>
      </c>
      <c r="M2074" s="2">
        <v>475</v>
      </c>
    </row>
    <row r="2075" spans="1:13" s="58" customFormat="1" ht="12.75">
      <c r="A2075" s="12"/>
      <c r="B2075" s="409">
        <f>B2094+B2100+B2104+B2110+B2115+B2136</f>
        <v>567000</v>
      </c>
      <c r="C2075" s="59" t="s">
        <v>759</v>
      </c>
      <c r="D2075" s="12"/>
      <c r="E2075" s="12"/>
      <c r="F2075" s="19"/>
      <c r="G2075" s="19"/>
      <c r="H2075" s="55"/>
      <c r="I2075" s="57">
        <f t="shared" si="98"/>
        <v>1193.6842105263158</v>
      </c>
      <c r="M2075" s="2">
        <v>475</v>
      </c>
    </row>
    <row r="2076" spans="1:13" s="68" customFormat="1" ht="12.75">
      <c r="A2076" s="143"/>
      <c r="B2076" s="413" t="s">
        <v>816</v>
      </c>
      <c r="C2076" s="143"/>
      <c r="D2076" s="143"/>
      <c r="E2076" s="143"/>
      <c r="F2076" s="145"/>
      <c r="G2076" s="146"/>
      <c r="H2076" s="144"/>
      <c r="I2076" s="147"/>
      <c r="J2076" s="148"/>
      <c r="K2076" s="148"/>
      <c r="L2076" s="148"/>
      <c r="M2076" s="2">
        <v>475</v>
      </c>
    </row>
    <row r="2077" spans="2:13" ht="12.75">
      <c r="B2077" s="230"/>
      <c r="H2077" s="5">
        <f t="shared" si="97"/>
        <v>0</v>
      </c>
      <c r="I2077" s="23">
        <f t="shared" si="98"/>
        <v>0</v>
      </c>
      <c r="M2077" s="2">
        <v>475</v>
      </c>
    </row>
    <row r="2078" spans="2:13" ht="12.75">
      <c r="B2078" s="230"/>
      <c r="H2078" s="5">
        <f t="shared" si="97"/>
        <v>0</v>
      </c>
      <c r="I2078" s="23">
        <f t="shared" si="98"/>
        <v>0</v>
      </c>
      <c r="M2078" s="2">
        <v>475</v>
      </c>
    </row>
    <row r="2079" spans="2:13" ht="12.75">
      <c r="B2079" s="230">
        <v>7000</v>
      </c>
      <c r="C2079" s="139" t="s">
        <v>760</v>
      </c>
      <c r="D2079" s="13" t="s">
        <v>407</v>
      </c>
      <c r="E2079" s="140" t="s">
        <v>761</v>
      </c>
      <c r="F2079" s="66" t="s">
        <v>755</v>
      </c>
      <c r="G2079" s="141" t="s">
        <v>42</v>
      </c>
      <c r="H2079" s="5">
        <f t="shared" si="97"/>
        <v>-7000</v>
      </c>
      <c r="I2079" s="23">
        <f t="shared" si="98"/>
        <v>14.736842105263158</v>
      </c>
      <c r="K2079" s="68" t="s">
        <v>704</v>
      </c>
      <c r="M2079" s="2">
        <v>475</v>
      </c>
    </row>
    <row r="2080" spans="2:13" ht="12.75">
      <c r="B2080" s="230">
        <v>7000</v>
      </c>
      <c r="C2080" s="139" t="s">
        <v>760</v>
      </c>
      <c r="D2080" s="13" t="s">
        <v>407</v>
      </c>
      <c r="E2080" s="140" t="s">
        <v>761</v>
      </c>
      <c r="F2080" s="66" t="s">
        <v>755</v>
      </c>
      <c r="G2080" s="141" t="s">
        <v>60</v>
      </c>
      <c r="H2080" s="5">
        <f t="shared" si="97"/>
        <v>-14000</v>
      </c>
      <c r="I2080" s="23">
        <f t="shared" si="98"/>
        <v>14.736842105263158</v>
      </c>
      <c r="K2080" s="68" t="s">
        <v>704</v>
      </c>
      <c r="M2080" s="2">
        <v>475</v>
      </c>
    </row>
    <row r="2081" spans="2:13" ht="12.75">
      <c r="B2081" s="230">
        <v>7000</v>
      </c>
      <c r="C2081" s="139" t="s">
        <v>760</v>
      </c>
      <c r="D2081" s="13" t="s">
        <v>407</v>
      </c>
      <c r="E2081" s="140" t="s">
        <v>761</v>
      </c>
      <c r="F2081" s="66" t="s">
        <v>755</v>
      </c>
      <c r="G2081" s="141" t="s">
        <v>60</v>
      </c>
      <c r="H2081" s="5">
        <f t="shared" si="97"/>
        <v>-21000</v>
      </c>
      <c r="I2081" s="23">
        <f t="shared" si="98"/>
        <v>14.736842105263158</v>
      </c>
      <c r="K2081" s="68" t="s">
        <v>704</v>
      </c>
      <c r="M2081" s="2">
        <v>475</v>
      </c>
    </row>
    <row r="2082" spans="2:13" ht="12.75">
      <c r="B2082" s="230">
        <v>7000</v>
      </c>
      <c r="C2082" s="139" t="s">
        <v>760</v>
      </c>
      <c r="D2082" s="13" t="s">
        <v>407</v>
      </c>
      <c r="E2082" s="140" t="s">
        <v>761</v>
      </c>
      <c r="F2082" s="66" t="s">
        <v>755</v>
      </c>
      <c r="G2082" s="141" t="s">
        <v>62</v>
      </c>
      <c r="H2082" s="5">
        <f t="shared" si="97"/>
        <v>-28000</v>
      </c>
      <c r="I2082" s="23">
        <f t="shared" si="98"/>
        <v>14.736842105263158</v>
      </c>
      <c r="K2082" s="68" t="s">
        <v>704</v>
      </c>
      <c r="M2082" s="2">
        <v>475</v>
      </c>
    </row>
    <row r="2083" spans="2:13" ht="12.75">
      <c r="B2083" s="230">
        <v>7000</v>
      </c>
      <c r="C2083" s="139" t="s">
        <v>760</v>
      </c>
      <c r="D2083" s="13" t="s">
        <v>407</v>
      </c>
      <c r="E2083" s="140" t="s">
        <v>761</v>
      </c>
      <c r="F2083" s="66" t="s">
        <v>755</v>
      </c>
      <c r="G2083" s="141" t="s">
        <v>62</v>
      </c>
      <c r="H2083" s="5">
        <f t="shared" si="97"/>
        <v>-35000</v>
      </c>
      <c r="I2083" s="23">
        <f t="shared" si="98"/>
        <v>14.736842105263158</v>
      </c>
      <c r="K2083" s="68" t="s">
        <v>704</v>
      </c>
      <c r="M2083" s="2">
        <v>475</v>
      </c>
    </row>
    <row r="2084" spans="2:13" ht="12.75">
      <c r="B2084" s="230">
        <v>30000</v>
      </c>
      <c r="C2084" s="139" t="s">
        <v>762</v>
      </c>
      <c r="D2084" s="13" t="s">
        <v>407</v>
      </c>
      <c r="E2084" s="140" t="s">
        <v>761</v>
      </c>
      <c r="F2084" s="66" t="s">
        <v>755</v>
      </c>
      <c r="G2084" s="141" t="s">
        <v>64</v>
      </c>
      <c r="H2084" s="5">
        <f t="shared" si="97"/>
        <v>-65000</v>
      </c>
      <c r="I2084" s="23">
        <f t="shared" si="98"/>
        <v>63.1578947368421</v>
      </c>
      <c r="K2084" s="68" t="s">
        <v>704</v>
      </c>
      <c r="M2084" s="2">
        <v>475</v>
      </c>
    </row>
    <row r="2085" spans="2:13" ht="12.75">
      <c r="B2085" s="230">
        <v>10000</v>
      </c>
      <c r="C2085" s="139" t="s">
        <v>763</v>
      </c>
      <c r="D2085" s="13" t="s">
        <v>407</v>
      </c>
      <c r="E2085" s="140" t="s">
        <v>761</v>
      </c>
      <c r="F2085" s="66" t="s">
        <v>755</v>
      </c>
      <c r="G2085" s="141" t="s">
        <v>68</v>
      </c>
      <c r="H2085" s="5">
        <f t="shared" si="97"/>
        <v>-75000</v>
      </c>
      <c r="I2085" s="23">
        <f t="shared" si="98"/>
        <v>21.05263157894737</v>
      </c>
      <c r="K2085" s="68" t="s">
        <v>704</v>
      </c>
      <c r="M2085" s="2">
        <v>475</v>
      </c>
    </row>
    <row r="2086" spans="2:13" ht="12.75">
      <c r="B2086" s="230">
        <v>10000</v>
      </c>
      <c r="C2086" s="139" t="s">
        <v>764</v>
      </c>
      <c r="D2086" s="13" t="s">
        <v>407</v>
      </c>
      <c r="E2086" s="140" t="s">
        <v>761</v>
      </c>
      <c r="F2086" s="66" t="s">
        <v>755</v>
      </c>
      <c r="G2086" s="141" t="s">
        <v>68</v>
      </c>
      <c r="H2086" s="5">
        <f t="shared" si="97"/>
        <v>-85000</v>
      </c>
      <c r="I2086" s="23">
        <f t="shared" si="98"/>
        <v>21.05263157894737</v>
      </c>
      <c r="K2086" s="68" t="s">
        <v>704</v>
      </c>
      <c r="M2086" s="2">
        <v>475</v>
      </c>
    </row>
    <row r="2087" spans="2:13" ht="12.75">
      <c r="B2087" s="230">
        <v>10000</v>
      </c>
      <c r="C2087" s="139" t="s">
        <v>765</v>
      </c>
      <c r="D2087" s="13" t="s">
        <v>407</v>
      </c>
      <c r="E2087" s="140" t="s">
        <v>761</v>
      </c>
      <c r="F2087" s="66" t="s">
        <v>755</v>
      </c>
      <c r="G2087" s="141" t="s">
        <v>68</v>
      </c>
      <c r="H2087" s="5">
        <f t="shared" si="97"/>
        <v>-95000</v>
      </c>
      <c r="I2087" s="23">
        <f t="shared" si="98"/>
        <v>21.05263157894737</v>
      </c>
      <c r="K2087" s="68" t="s">
        <v>704</v>
      </c>
      <c r="M2087" s="2">
        <v>475</v>
      </c>
    </row>
    <row r="2088" spans="2:13" ht="12.75">
      <c r="B2088" s="230">
        <v>10000</v>
      </c>
      <c r="C2088" s="139" t="s">
        <v>766</v>
      </c>
      <c r="D2088" s="13" t="s">
        <v>407</v>
      </c>
      <c r="E2088" s="140" t="s">
        <v>761</v>
      </c>
      <c r="F2088" s="66" t="s">
        <v>755</v>
      </c>
      <c r="G2088" s="141" t="s">
        <v>68</v>
      </c>
      <c r="H2088" s="5">
        <f t="shared" si="97"/>
        <v>-105000</v>
      </c>
      <c r="I2088" s="23">
        <f t="shared" si="98"/>
        <v>21.05263157894737</v>
      </c>
      <c r="K2088" s="68" t="s">
        <v>704</v>
      </c>
      <c r="M2088" s="2">
        <v>475</v>
      </c>
    </row>
    <row r="2089" spans="2:13" ht="12.75">
      <c r="B2089" s="230">
        <v>10000</v>
      </c>
      <c r="C2089" s="139" t="s">
        <v>767</v>
      </c>
      <c r="D2089" s="13" t="s">
        <v>407</v>
      </c>
      <c r="E2089" s="140" t="s">
        <v>761</v>
      </c>
      <c r="F2089" s="66" t="s">
        <v>755</v>
      </c>
      <c r="G2089" s="141" t="s">
        <v>68</v>
      </c>
      <c r="H2089" s="5">
        <f t="shared" si="97"/>
        <v>-115000</v>
      </c>
      <c r="I2089" s="23">
        <f t="shared" si="98"/>
        <v>21.05263157894737</v>
      </c>
      <c r="K2089" s="68" t="s">
        <v>704</v>
      </c>
      <c r="M2089" s="2">
        <v>475</v>
      </c>
    </row>
    <row r="2090" spans="2:13" ht="12.75">
      <c r="B2090" s="230">
        <v>10000</v>
      </c>
      <c r="C2090" s="139" t="s">
        <v>768</v>
      </c>
      <c r="D2090" s="13" t="s">
        <v>407</v>
      </c>
      <c r="E2090" s="140" t="s">
        <v>761</v>
      </c>
      <c r="F2090" s="66" t="s">
        <v>755</v>
      </c>
      <c r="G2090" s="141" t="s">
        <v>70</v>
      </c>
      <c r="H2090" s="5">
        <f t="shared" si="97"/>
        <v>-125000</v>
      </c>
      <c r="I2090" s="23">
        <f t="shared" si="98"/>
        <v>21.05263157894737</v>
      </c>
      <c r="K2090" s="68" t="s">
        <v>704</v>
      </c>
      <c r="M2090" s="2">
        <v>475</v>
      </c>
    </row>
    <row r="2091" spans="2:13" ht="12.75">
      <c r="B2091" s="230">
        <v>7000</v>
      </c>
      <c r="C2091" s="139" t="s">
        <v>769</v>
      </c>
      <c r="D2091" s="13" t="s">
        <v>407</v>
      </c>
      <c r="E2091" s="140" t="s">
        <v>761</v>
      </c>
      <c r="F2091" s="66" t="s">
        <v>755</v>
      </c>
      <c r="G2091" s="141" t="s">
        <v>62</v>
      </c>
      <c r="H2091" s="5">
        <f t="shared" si="97"/>
        <v>-132000</v>
      </c>
      <c r="I2091" s="23">
        <f t="shared" si="98"/>
        <v>14.736842105263158</v>
      </c>
      <c r="K2091" s="68" t="s">
        <v>704</v>
      </c>
      <c r="M2091" s="2">
        <v>475</v>
      </c>
    </row>
    <row r="2092" spans="2:13" ht="12.75">
      <c r="B2092" s="230">
        <v>7000</v>
      </c>
      <c r="C2092" s="139" t="s">
        <v>769</v>
      </c>
      <c r="D2092" s="13" t="s">
        <v>407</v>
      </c>
      <c r="E2092" s="140" t="s">
        <v>761</v>
      </c>
      <c r="F2092" s="66" t="s">
        <v>755</v>
      </c>
      <c r="G2092" s="141" t="s">
        <v>64</v>
      </c>
      <c r="H2092" s="5">
        <f t="shared" si="97"/>
        <v>-139000</v>
      </c>
      <c r="I2092" s="23">
        <f t="shared" si="98"/>
        <v>14.736842105263158</v>
      </c>
      <c r="K2092" s="68" t="s">
        <v>704</v>
      </c>
      <c r="M2092" s="2">
        <v>475</v>
      </c>
    </row>
    <row r="2093" spans="2:13" ht="12.75">
      <c r="B2093" s="230">
        <v>10000</v>
      </c>
      <c r="C2093" s="139" t="s">
        <v>770</v>
      </c>
      <c r="D2093" s="13" t="s">
        <v>407</v>
      </c>
      <c r="E2093" s="140" t="s">
        <v>761</v>
      </c>
      <c r="F2093" s="66" t="s">
        <v>755</v>
      </c>
      <c r="G2093" s="141" t="s">
        <v>213</v>
      </c>
      <c r="H2093" s="5">
        <f t="shared" si="97"/>
        <v>-149000</v>
      </c>
      <c r="I2093" s="23">
        <f t="shared" si="98"/>
        <v>21.05263157894737</v>
      </c>
      <c r="K2093" s="68" t="s">
        <v>704</v>
      </c>
      <c r="M2093" s="2">
        <v>475</v>
      </c>
    </row>
    <row r="2094" spans="1:13" s="58" customFormat="1" ht="12.75">
      <c r="A2094" s="12"/>
      <c r="B2094" s="411">
        <f>SUM(B2079:B2093)</f>
        <v>149000</v>
      </c>
      <c r="C2094" s="12"/>
      <c r="D2094" s="12"/>
      <c r="E2094" s="142" t="s">
        <v>761</v>
      </c>
      <c r="F2094" s="19"/>
      <c r="G2094" s="19"/>
      <c r="H2094" s="55"/>
      <c r="I2094" s="57">
        <f t="shared" si="98"/>
        <v>313.6842105263158</v>
      </c>
      <c r="M2094" s="2">
        <v>475</v>
      </c>
    </row>
    <row r="2095" spans="2:13" ht="12.75">
      <c r="B2095" s="230"/>
      <c r="H2095" s="5">
        <f t="shared" si="97"/>
        <v>0</v>
      </c>
      <c r="I2095" s="23">
        <f t="shared" si="98"/>
        <v>0</v>
      </c>
      <c r="M2095" s="2">
        <v>475</v>
      </c>
    </row>
    <row r="2096" spans="2:13" ht="12.75">
      <c r="B2096" s="230"/>
      <c r="H2096" s="5">
        <f t="shared" si="97"/>
        <v>0</v>
      </c>
      <c r="I2096" s="23">
        <f t="shared" si="98"/>
        <v>0</v>
      </c>
      <c r="M2096" s="2">
        <v>475</v>
      </c>
    </row>
    <row r="2097" spans="2:13" ht="12.75">
      <c r="B2097" s="230">
        <v>10000</v>
      </c>
      <c r="C2097" s="139" t="s">
        <v>770</v>
      </c>
      <c r="D2097" s="13" t="s">
        <v>407</v>
      </c>
      <c r="E2097" s="140" t="s">
        <v>1059</v>
      </c>
      <c r="F2097" s="66" t="s">
        <v>755</v>
      </c>
      <c r="G2097" s="141" t="s">
        <v>127</v>
      </c>
      <c r="H2097" s="5">
        <f t="shared" si="97"/>
        <v>-10000</v>
      </c>
      <c r="I2097" s="23">
        <f t="shared" si="98"/>
        <v>21.05263157894737</v>
      </c>
      <c r="K2097" s="68" t="s">
        <v>704</v>
      </c>
      <c r="M2097" s="2">
        <v>475</v>
      </c>
    </row>
    <row r="2098" spans="2:13" ht="12.75">
      <c r="B2098" s="230">
        <v>35000</v>
      </c>
      <c r="C2098" s="139" t="s">
        <v>771</v>
      </c>
      <c r="D2098" s="13" t="s">
        <v>407</v>
      </c>
      <c r="E2098" s="140" t="s">
        <v>1059</v>
      </c>
      <c r="F2098" s="66" t="s">
        <v>755</v>
      </c>
      <c r="G2098" s="141" t="s">
        <v>14</v>
      </c>
      <c r="H2098" s="5">
        <f t="shared" si="97"/>
        <v>-45000</v>
      </c>
      <c r="I2098" s="23">
        <f t="shared" si="98"/>
        <v>73.6842105263158</v>
      </c>
      <c r="K2098" s="68" t="s">
        <v>704</v>
      </c>
      <c r="M2098" s="2">
        <v>475</v>
      </c>
    </row>
    <row r="2099" spans="2:13" ht="12.75">
      <c r="B2099" s="230">
        <v>100000</v>
      </c>
      <c r="C2099" s="139" t="s">
        <v>771</v>
      </c>
      <c r="D2099" s="13" t="s">
        <v>407</v>
      </c>
      <c r="E2099" s="140" t="s">
        <v>1059</v>
      </c>
      <c r="F2099" s="66" t="s">
        <v>755</v>
      </c>
      <c r="G2099" s="141" t="s">
        <v>19</v>
      </c>
      <c r="H2099" s="5">
        <f t="shared" si="97"/>
        <v>-145000</v>
      </c>
      <c r="I2099" s="23">
        <f t="shared" si="98"/>
        <v>210.52631578947367</v>
      </c>
      <c r="K2099" s="68" t="s">
        <v>704</v>
      </c>
      <c r="M2099" s="2">
        <v>475</v>
      </c>
    </row>
    <row r="2100" spans="1:13" s="58" customFormat="1" ht="12.75">
      <c r="A2100" s="12"/>
      <c r="B2100" s="411">
        <f>SUM(B2097:B2099)</f>
        <v>145000</v>
      </c>
      <c r="C2100" s="12"/>
      <c r="D2100" s="12"/>
      <c r="E2100" s="142" t="s">
        <v>1059</v>
      </c>
      <c r="F2100" s="19"/>
      <c r="G2100" s="19"/>
      <c r="H2100" s="55"/>
      <c r="I2100" s="57">
        <f t="shared" si="98"/>
        <v>305.2631578947368</v>
      </c>
      <c r="M2100" s="2">
        <v>475</v>
      </c>
    </row>
    <row r="2101" spans="2:13" ht="12.75">
      <c r="B2101" s="230"/>
      <c r="H2101" s="5">
        <f t="shared" si="97"/>
        <v>0</v>
      </c>
      <c r="I2101" s="23">
        <f t="shared" si="98"/>
        <v>0</v>
      </c>
      <c r="M2101" s="2">
        <v>475</v>
      </c>
    </row>
    <row r="2102" spans="2:13" ht="12.75">
      <c r="B2102" s="230"/>
      <c r="H2102" s="5">
        <f t="shared" si="97"/>
        <v>0</v>
      </c>
      <c r="I2102" s="23">
        <f t="shared" si="98"/>
        <v>0</v>
      </c>
      <c r="M2102" s="2">
        <v>475</v>
      </c>
    </row>
    <row r="2103" spans="2:13" ht="12.75">
      <c r="B2103" s="230">
        <v>10000</v>
      </c>
      <c r="C2103" s="139" t="s">
        <v>770</v>
      </c>
      <c r="D2103" s="13" t="s">
        <v>407</v>
      </c>
      <c r="E2103" s="140" t="s">
        <v>772</v>
      </c>
      <c r="F2103" s="66" t="s">
        <v>755</v>
      </c>
      <c r="G2103" s="141" t="s">
        <v>127</v>
      </c>
      <c r="H2103" s="5">
        <f t="shared" si="97"/>
        <v>-10000</v>
      </c>
      <c r="I2103" s="23">
        <f t="shared" si="98"/>
        <v>21.05263157894737</v>
      </c>
      <c r="K2103" s="68" t="s">
        <v>704</v>
      </c>
      <c r="M2103" s="2">
        <v>475</v>
      </c>
    </row>
    <row r="2104" spans="1:13" s="58" customFormat="1" ht="12.75">
      <c r="A2104" s="12"/>
      <c r="B2104" s="411">
        <v>10000</v>
      </c>
      <c r="C2104" s="12"/>
      <c r="D2104" s="12"/>
      <c r="E2104" s="142" t="s">
        <v>772</v>
      </c>
      <c r="F2104" s="19"/>
      <c r="G2104" s="19"/>
      <c r="H2104" s="55"/>
      <c r="I2104" s="57">
        <f t="shared" si="98"/>
        <v>21.05263157894737</v>
      </c>
      <c r="M2104" s="2">
        <v>475</v>
      </c>
    </row>
    <row r="2105" spans="2:13" ht="12.75">
      <c r="B2105" s="230"/>
      <c r="H2105" s="5">
        <f t="shared" si="97"/>
        <v>0</v>
      </c>
      <c r="I2105" s="23">
        <f t="shared" si="98"/>
        <v>0</v>
      </c>
      <c r="M2105" s="2">
        <v>475</v>
      </c>
    </row>
    <row r="2106" spans="2:13" ht="12.75">
      <c r="B2106" s="230"/>
      <c r="H2106" s="5">
        <f t="shared" si="97"/>
        <v>0</v>
      </c>
      <c r="I2106" s="23">
        <f t="shared" si="98"/>
        <v>0</v>
      </c>
      <c r="M2106" s="2">
        <v>475</v>
      </c>
    </row>
    <row r="2107" spans="2:13" ht="12.75">
      <c r="B2107" s="230">
        <v>5000</v>
      </c>
      <c r="C2107" s="139" t="s">
        <v>773</v>
      </c>
      <c r="D2107" s="13" t="s">
        <v>407</v>
      </c>
      <c r="E2107" s="140" t="s">
        <v>817</v>
      </c>
      <c r="F2107" s="66" t="s">
        <v>755</v>
      </c>
      <c r="G2107" s="141" t="s">
        <v>127</v>
      </c>
      <c r="H2107" s="5">
        <f t="shared" si="97"/>
        <v>-5000</v>
      </c>
      <c r="I2107" s="23">
        <f t="shared" si="98"/>
        <v>10.526315789473685</v>
      </c>
      <c r="K2107" s="68" t="s">
        <v>704</v>
      </c>
      <c r="M2107" s="2">
        <v>475</v>
      </c>
    </row>
    <row r="2108" spans="1:13" s="117" customFormat="1" ht="12.75">
      <c r="A2108" s="1"/>
      <c r="B2108" s="230">
        <v>10000</v>
      </c>
      <c r="C2108" s="139" t="s">
        <v>774</v>
      </c>
      <c r="D2108" s="13" t="s">
        <v>407</v>
      </c>
      <c r="E2108" s="140" t="s">
        <v>817</v>
      </c>
      <c r="F2108" s="66" t="s">
        <v>755</v>
      </c>
      <c r="G2108" s="141" t="s">
        <v>127</v>
      </c>
      <c r="H2108" s="5">
        <f t="shared" si="97"/>
        <v>-15000</v>
      </c>
      <c r="I2108" s="23">
        <f t="shared" si="98"/>
        <v>21.05263157894737</v>
      </c>
      <c r="J2108"/>
      <c r="K2108" s="68" t="s">
        <v>704</v>
      </c>
      <c r="L2108"/>
      <c r="M2108" s="2">
        <v>475</v>
      </c>
    </row>
    <row r="2109" spans="2:13" ht="12.75">
      <c r="B2109" s="230">
        <v>10000</v>
      </c>
      <c r="C2109" s="139" t="s">
        <v>1060</v>
      </c>
      <c r="D2109" s="13" t="s">
        <v>407</v>
      </c>
      <c r="E2109" s="140" t="s">
        <v>817</v>
      </c>
      <c r="F2109" s="66" t="s">
        <v>755</v>
      </c>
      <c r="G2109" s="141" t="s">
        <v>220</v>
      </c>
      <c r="H2109" s="5">
        <f t="shared" si="97"/>
        <v>-25000</v>
      </c>
      <c r="I2109" s="23">
        <f t="shared" si="98"/>
        <v>21.05263157894737</v>
      </c>
      <c r="K2109" s="68" t="s">
        <v>704</v>
      </c>
      <c r="M2109" s="2">
        <v>475</v>
      </c>
    </row>
    <row r="2110" spans="1:13" s="58" customFormat="1" ht="12.75">
      <c r="A2110" s="12"/>
      <c r="B2110" s="411">
        <f>SUM(B2107:B2109)</f>
        <v>25000</v>
      </c>
      <c r="C2110" s="12"/>
      <c r="D2110" s="12"/>
      <c r="E2110" s="142" t="s">
        <v>817</v>
      </c>
      <c r="F2110" s="19"/>
      <c r="G2110" s="19"/>
      <c r="H2110" s="55"/>
      <c r="I2110" s="57"/>
      <c r="M2110" s="2">
        <v>475</v>
      </c>
    </row>
    <row r="2111" spans="2:13" ht="12.75">
      <c r="B2111" s="230"/>
      <c r="H2111" s="5">
        <f t="shared" si="97"/>
        <v>0</v>
      </c>
      <c r="I2111" s="23">
        <f t="shared" si="98"/>
        <v>0</v>
      </c>
      <c r="M2111" s="2">
        <v>475</v>
      </c>
    </row>
    <row r="2112" spans="2:13" ht="12.75">
      <c r="B2112" s="230"/>
      <c r="H2112" s="5">
        <f t="shared" si="97"/>
        <v>0</v>
      </c>
      <c r="I2112" s="23">
        <f t="shared" si="98"/>
        <v>0</v>
      </c>
      <c r="M2112" s="2">
        <v>475</v>
      </c>
    </row>
    <row r="2113" spans="2:13" ht="12.75">
      <c r="B2113" s="230">
        <v>10000</v>
      </c>
      <c r="C2113" s="139" t="s">
        <v>775</v>
      </c>
      <c r="D2113" s="13" t="s">
        <v>407</v>
      </c>
      <c r="E2113" s="140" t="s">
        <v>776</v>
      </c>
      <c r="F2113" s="66" t="s">
        <v>755</v>
      </c>
      <c r="G2113" s="141" t="s">
        <v>127</v>
      </c>
      <c r="H2113" s="5">
        <f t="shared" si="97"/>
        <v>-10000</v>
      </c>
      <c r="I2113" s="23">
        <f t="shared" si="98"/>
        <v>21.05263157894737</v>
      </c>
      <c r="K2113" s="68" t="s">
        <v>704</v>
      </c>
      <c r="M2113" s="2">
        <v>475</v>
      </c>
    </row>
    <row r="2114" spans="2:13" ht="12.75">
      <c r="B2114" s="230">
        <v>30000</v>
      </c>
      <c r="C2114" s="139" t="s">
        <v>762</v>
      </c>
      <c r="D2114" s="13" t="s">
        <v>407</v>
      </c>
      <c r="E2114" s="140" t="s">
        <v>776</v>
      </c>
      <c r="F2114" s="66" t="s">
        <v>755</v>
      </c>
      <c r="G2114" s="141" t="s">
        <v>21</v>
      </c>
      <c r="H2114" s="5">
        <f t="shared" si="97"/>
        <v>-40000</v>
      </c>
      <c r="I2114" s="23">
        <f t="shared" si="98"/>
        <v>63.1578947368421</v>
      </c>
      <c r="K2114" s="68" t="s">
        <v>704</v>
      </c>
      <c r="M2114" s="2">
        <v>475</v>
      </c>
    </row>
    <row r="2115" spans="1:13" s="58" customFormat="1" ht="12.75">
      <c r="A2115" s="12"/>
      <c r="B2115" s="411">
        <f>SUM(B2113:B2114)</f>
        <v>40000</v>
      </c>
      <c r="C2115" s="12"/>
      <c r="D2115" s="12"/>
      <c r="E2115" s="142" t="s">
        <v>776</v>
      </c>
      <c r="F2115" s="19"/>
      <c r="G2115" s="19"/>
      <c r="H2115" s="55"/>
      <c r="I2115" s="57"/>
      <c r="M2115" s="2">
        <v>475</v>
      </c>
    </row>
    <row r="2116" spans="2:13" ht="12.75">
      <c r="B2116" s="414"/>
      <c r="H2116" s="5">
        <f t="shared" si="97"/>
        <v>0</v>
      </c>
      <c r="I2116" s="23">
        <f t="shared" si="98"/>
        <v>0</v>
      </c>
      <c r="M2116" s="2">
        <v>475</v>
      </c>
    </row>
    <row r="2117" spans="2:13" ht="12.75">
      <c r="B2117" s="230"/>
      <c r="H2117" s="5">
        <f t="shared" si="97"/>
        <v>0</v>
      </c>
      <c r="I2117" s="23">
        <f t="shared" si="98"/>
        <v>0</v>
      </c>
      <c r="M2117" s="2">
        <v>475</v>
      </c>
    </row>
    <row r="2118" spans="2:13" ht="12.75">
      <c r="B2118" s="230">
        <v>7000</v>
      </c>
      <c r="C2118" s="139" t="s">
        <v>760</v>
      </c>
      <c r="D2118" s="13" t="s">
        <v>407</v>
      </c>
      <c r="E2118" s="140" t="s">
        <v>777</v>
      </c>
      <c r="F2118" s="66" t="s">
        <v>755</v>
      </c>
      <c r="G2118" s="141" t="s">
        <v>778</v>
      </c>
      <c r="H2118" s="5">
        <f t="shared" si="97"/>
        <v>-7000</v>
      </c>
      <c r="I2118" s="23">
        <f t="shared" si="98"/>
        <v>14.736842105263158</v>
      </c>
      <c r="K2118" s="68" t="s">
        <v>704</v>
      </c>
      <c r="M2118" s="2">
        <v>475</v>
      </c>
    </row>
    <row r="2119" spans="2:13" ht="12.75">
      <c r="B2119" s="230">
        <v>7000</v>
      </c>
      <c r="C2119" s="139" t="s">
        <v>760</v>
      </c>
      <c r="D2119" s="13" t="s">
        <v>407</v>
      </c>
      <c r="E2119" s="140" t="s">
        <v>777</v>
      </c>
      <c r="F2119" s="66" t="s">
        <v>755</v>
      </c>
      <c r="G2119" s="141" t="s">
        <v>101</v>
      </c>
      <c r="H2119" s="5">
        <f t="shared" si="97"/>
        <v>-14000</v>
      </c>
      <c r="I2119" s="23">
        <f t="shared" si="98"/>
        <v>14.736842105263158</v>
      </c>
      <c r="K2119" s="68" t="s">
        <v>704</v>
      </c>
      <c r="M2119" s="2">
        <v>475</v>
      </c>
    </row>
    <row r="2120" spans="2:13" ht="12.75">
      <c r="B2120" s="230">
        <v>7000</v>
      </c>
      <c r="C2120" s="139" t="s">
        <v>760</v>
      </c>
      <c r="D2120" s="13" t="s">
        <v>407</v>
      </c>
      <c r="E2120" s="140" t="s">
        <v>777</v>
      </c>
      <c r="F2120" s="66" t="s">
        <v>755</v>
      </c>
      <c r="G2120" s="141" t="s">
        <v>101</v>
      </c>
      <c r="H2120" s="5">
        <f t="shared" si="97"/>
        <v>-21000</v>
      </c>
      <c r="I2120" s="23">
        <f t="shared" si="98"/>
        <v>14.736842105263158</v>
      </c>
      <c r="K2120" s="68" t="s">
        <v>704</v>
      </c>
      <c r="M2120" s="2">
        <v>475</v>
      </c>
    </row>
    <row r="2121" spans="2:13" ht="12.75">
      <c r="B2121" s="230">
        <v>30000</v>
      </c>
      <c r="C2121" s="139" t="s">
        <v>762</v>
      </c>
      <c r="D2121" s="13" t="s">
        <v>407</v>
      </c>
      <c r="E2121" s="140" t="s">
        <v>777</v>
      </c>
      <c r="F2121" s="66" t="s">
        <v>755</v>
      </c>
      <c r="G2121" s="141" t="s">
        <v>756</v>
      </c>
      <c r="H2121" s="5">
        <f t="shared" si="97"/>
        <v>-51000</v>
      </c>
      <c r="I2121" s="23">
        <f t="shared" si="98"/>
        <v>63.1578947368421</v>
      </c>
      <c r="K2121" s="68" t="s">
        <v>704</v>
      </c>
      <c r="M2121" s="2">
        <v>475</v>
      </c>
    </row>
    <row r="2122" spans="2:13" ht="12.75">
      <c r="B2122" s="230">
        <v>10000</v>
      </c>
      <c r="C2122" s="139" t="s">
        <v>764</v>
      </c>
      <c r="D2122" s="13" t="s">
        <v>407</v>
      </c>
      <c r="E2122" s="140" t="s">
        <v>777</v>
      </c>
      <c r="F2122" s="66" t="s">
        <v>755</v>
      </c>
      <c r="G2122" s="141" t="s">
        <v>145</v>
      </c>
      <c r="H2122" s="5">
        <f aca="true" t="shared" si="99" ref="H2122:H2173">H2121-B2122</f>
        <v>-61000</v>
      </c>
      <c r="I2122" s="23">
        <f t="shared" si="98"/>
        <v>21.05263157894737</v>
      </c>
      <c r="K2122" s="68" t="s">
        <v>704</v>
      </c>
      <c r="M2122" s="2">
        <v>475</v>
      </c>
    </row>
    <row r="2123" spans="2:13" ht="12.75">
      <c r="B2123" s="230">
        <v>10000</v>
      </c>
      <c r="C2123" s="139" t="s">
        <v>765</v>
      </c>
      <c r="D2123" s="13" t="s">
        <v>407</v>
      </c>
      <c r="E2123" s="140" t="s">
        <v>777</v>
      </c>
      <c r="F2123" s="66" t="s">
        <v>755</v>
      </c>
      <c r="G2123" s="141" t="s">
        <v>145</v>
      </c>
      <c r="H2123" s="5">
        <f t="shared" si="99"/>
        <v>-71000</v>
      </c>
      <c r="I2123" s="23">
        <f t="shared" si="98"/>
        <v>21.05263157894737</v>
      </c>
      <c r="K2123" s="68" t="s">
        <v>704</v>
      </c>
      <c r="M2123" s="2">
        <v>475</v>
      </c>
    </row>
    <row r="2124" spans="2:13" ht="12.75">
      <c r="B2124" s="230">
        <v>10000</v>
      </c>
      <c r="C2124" s="139" t="s">
        <v>763</v>
      </c>
      <c r="D2124" s="13" t="s">
        <v>407</v>
      </c>
      <c r="E2124" s="140" t="s">
        <v>777</v>
      </c>
      <c r="F2124" s="66" t="s">
        <v>755</v>
      </c>
      <c r="G2124" s="141" t="s">
        <v>145</v>
      </c>
      <c r="H2124" s="5">
        <f t="shared" si="99"/>
        <v>-81000</v>
      </c>
      <c r="I2124" s="23">
        <f t="shared" si="98"/>
        <v>21.05263157894737</v>
      </c>
      <c r="K2124" s="68" t="s">
        <v>704</v>
      </c>
      <c r="M2124" s="2">
        <v>475</v>
      </c>
    </row>
    <row r="2125" spans="2:13" ht="12.75">
      <c r="B2125" s="230">
        <v>10000</v>
      </c>
      <c r="C2125" s="139" t="s">
        <v>767</v>
      </c>
      <c r="D2125" s="13" t="s">
        <v>407</v>
      </c>
      <c r="E2125" s="140" t="s">
        <v>777</v>
      </c>
      <c r="F2125" s="66" t="s">
        <v>755</v>
      </c>
      <c r="G2125" s="141" t="s">
        <v>145</v>
      </c>
      <c r="H2125" s="5">
        <f t="shared" si="99"/>
        <v>-91000</v>
      </c>
      <c r="I2125" s="23">
        <f t="shared" si="98"/>
        <v>21.05263157894737</v>
      </c>
      <c r="K2125" s="68" t="s">
        <v>704</v>
      </c>
      <c r="M2125" s="2">
        <v>475</v>
      </c>
    </row>
    <row r="2126" spans="2:13" ht="12.75">
      <c r="B2126" s="230">
        <v>10000</v>
      </c>
      <c r="C2126" s="139" t="s">
        <v>766</v>
      </c>
      <c r="D2126" s="13" t="s">
        <v>407</v>
      </c>
      <c r="E2126" s="140" t="s">
        <v>777</v>
      </c>
      <c r="F2126" s="66" t="s">
        <v>755</v>
      </c>
      <c r="G2126" s="141" t="s">
        <v>145</v>
      </c>
      <c r="H2126" s="5">
        <f t="shared" si="99"/>
        <v>-101000</v>
      </c>
      <c r="I2126" s="23">
        <f t="shared" si="98"/>
        <v>21.05263157894737</v>
      </c>
      <c r="K2126" s="68" t="s">
        <v>704</v>
      </c>
      <c r="M2126" s="2">
        <v>475</v>
      </c>
    </row>
    <row r="2127" spans="2:13" ht="12.75">
      <c r="B2127" s="230">
        <v>10000</v>
      </c>
      <c r="C2127" s="139" t="s">
        <v>1061</v>
      </c>
      <c r="D2127" s="13" t="s">
        <v>407</v>
      </c>
      <c r="E2127" s="140" t="s">
        <v>777</v>
      </c>
      <c r="F2127" s="66" t="s">
        <v>755</v>
      </c>
      <c r="G2127" s="141" t="s">
        <v>145</v>
      </c>
      <c r="H2127" s="5">
        <f t="shared" si="99"/>
        <v>-111000</v>
      </c>
      <c r="I2127" s="23">
        <f t="shared" si="98"/>
        <v>21.05263157894737</v>
      </c>
      <c r="K2127" s="68" t="s">
        <v>704</v>
      </c>
      <c r="M2127" s="2">
        <v>475</v>
      </c>
    </row>
    <row r="2128" spans="2:13" ht="12.75">
      <c r="B2128" s="230">
        <v>10000</v>
      </c>
      <c r="C2128" s="139" t="s">
        <v>770</v>
      </c>
      <c r="D2128" s="13" t="s">
        <v>407</v>
      </c>
      <c r="E2128" s="140" t="s">
        <v>777</v>
      </c>
      <c r="F2128" s="66" t="s">
        <v>755</v>
      </c>
      <c r="G2128" s="141" t="s">
        <v>213</v>
      </c>
      <c r="H2128" s="5">
        <f t="shared" si="99"/>
        <v>-121000</v>
      </c>
      <c r="I2128" s="23">
        <f t="shared" si="98"/>
        <v>21.05263157894737</v>
      </c>
      <c r="K2128" s="68" t="s">
        <v>704</v>
      </c>
      <c r="M2128" s="2">
        <v>475</v>
      </c>
    </row>
    <row r="2129" spans="2:13" ht="12.75">
      <c r="B2129" s="230">
        <v>10000</v>
      </c>
      <c r="C2129" s="139" t="s">
        <v>779</v>
      </c>
      <c r="D2129" s="13" t="s">
        <v>407</v>
      </c>
      <c r="E2129" s="140" t="s">
        <v>777</v>
      </c>
      <c r="F2129" s="66" t="s">
        <v>755</v>
      </c>
      <c r="G2129" s="141" t="s">
        <v>215</v>
      </c>
      <c r="H2129" s="5">
        <f t="shared" si="99"/>
        <v>-131000</v>
      </c>
      <c r="I2129" s="23">
        <f t="shared" si="98"/>
        <v>21.05263157894737</v>
      </c>
      <c r="K2129" s="68" t="s">
        <v>704</v>
      </c>
      <c r="M2129" s="2">
        <v>475</v>
      </c>
    </row>
    <row r="2130" spans="2:13" ht="12.75">
      <c r="B2130" s="230">
        <v>10000</v>
      </c>
      <c r="C2130" s="139" t="s">
        <v>768</v>
      </c>
      <c r="D2130" s="13" t="s">
        <v>407</v>
      </c>
      <c r="E2130" s="140" t="s">
        <v>777</v>
      </c>
      <c r="F2130" s="66" t="s">
        <v>755</v>
      </c>
      <c r="G2130" s="141" t="s">
        <v>213</v>
      </c>
      <c r="H2130" s="5">
        <f t="shared" si="99"/>
        <v>-141000</v>
      </c>
      <c r="I2130" s="23">
        <f t="shared" si="98"/>
        <v>21.05263157894737</v>
      </c>
      <c r="K2130" s="68" t="s">
        <v>704</v>
      </c>
      <c r="M2130" s="2">
        <v>475</v>
      </c>
    </row>
    <row r="2131" spans="2:13" ht="12.75">
      <c r="B2131" s="230">
        <v>30000</v>
      </c>
      <c r="C2131" s="139" t="s">
        <v>762</v>
      </c>
      <c r="D2131" s="13" t="s">
        <v>407</v>
      </c>
      <c r="E2131" s="140" t="s">
        <v>780</v>
      </c>
      <c r="F2131" s="66" t="s">
        <v>755</v>
      </c>
      <c r="G2131" s="141" t="s">
        <v>79</v>
      </c>
      <c r="H2131" s="5">
        <f t="shared" si="99"/>
        <v>-171000</v>
      </c>
      <c r="I2131" s="23">
        <f t="shared" si="98"/>
        <v>63.1578947368421</v>
      </c>
      <c r="K2131" s="68" t="s">
        <v>704</v>
      </c>
      <c r="M2131" s="2">
        <v>475</v>
      </c>
    </row>
    <row r="2132" spans="2:13" ht="12.75">
      <c r="B2132" s="230">
        <v>7000</v>
      </c>
      <c r="C2132" s="139" t="s">
        <v>769</v>
      </c>
      <c r="D2132" s="13" t="s">
        <v>407</v>
      </c>
      <c r="E2132" s="140" t="s">
        <v>777</v>
      </c>
      <c r="F2132" s="66" t="s">
        <v>755</v>
      </c>
      <c r="G2132" s="141" t="s">
        <v>79</v>
      </c>
      <c r="H2132" s="5">
        <f t="shared" si="99"/>
        <v>-178000</v>
      </c>
      <c r="I2132" s="23">
        <f t="shared" si="98"/>
        <v>14.736842105263158</v>
      </c>
      <c r="K2132" s="68" t="s">
        <v>704</v>
      </c>
      <c r="M2132" s="2">
        <v>475</v>
      </c>
    </row>
    <row r="2133" spans="2:13" ht="12.75">
      <c r="B2133" s="230">
        <v>5000</v>
      </c>
      <c r="C2133" s="139" t="s">
        <v>1062</v>
      </c>
      <c r="D2133" s="13" t="s">
        <v>407</v>
      </c>
      <c r="E2133" s="140" t="s">
        <v>777</v>
      </c>
      <c r="F2133" s="66" t="s">
        <v>755</v>
      </c>
      <c r="G2133" s="141" t="s">
        <v>101</v>
      </c>
      <c r="H2133" s="5">
        <f t="shared" si="99"/>
        <v>-183000</v>
      </c>
      <c r="I2133" s="23">
        <f t="shared" si="98"/>
        <v>10.526315789473685</v>
      </c>
      <c r="K2133" s="68" t="s">
        <v>704</v>
      </c>
      <c r="M2133" s="2">
        <v>475</v>
      </c>
    </row>
    <row r="2134" spans="2:13" ht="12.75">
      <c r="B2134" s="230">
        <v>5000</v>
      </c>
      <c r="C2134" s="139" t="s">
        <v>781</v>
      </c>
      <c r="D2134" s="13" t="s">
        <v>407</v>
      </c>
      <c r="E2134" s="140" t="s">
        <v>777</v>
      </c>
      <c r="F2134" s="66" t="s">
        <v>755</v>
      </c>
      <c r="G2134" s="140" t="s">
        <v>101</v>
      </c>
      <c r="H2134" s="5">
        <f t="shared" si="99"/>
        <v>-188000</v>
      </c>
      <c r="I2134" s="23">
        <f t="shared" si="98"/>
        <v>10.526315789473685</v>
      </c>
      <c r="K2134" s="68" t="s">
        <v>704</v>
      </c>
      <c r="M2134" s="2">
        <v>475</v>
      </c>
    </row>
    <row r="2135" spans="2:13" ht="12.75">
      <c r="B2135" s="230">
        <v>10000</v>
      </c>
      <c r="C2135" s="139" t="s">
        <v>775</v>
      </c>
      <c r="D2135" s="13" t="s">
        <v>407</v>
      </c>
      <c r="E2135" s="140" t="s">
        <v>777</v>
      </c>
      <c r="F2135" s="66" t="s">
        <v>755</v>
      </c>
      <c r="G2135" s="141" t="s">
        <v>222</v>
      </c>
      <c r="H2135" s="5">
        <f t="shared" si="99"/>
        <v>-198000</v>
      </c>
      <c r="I2135" s="23">
        <f t="shared" si="98"/>
        <v>21.05263157894737</v>
      </c>
      <c r="K2135" s="68" t="s">
        <v>704</v>
      </c>
      <c r="M2135" s="2">
        <v>475</v>
      </c>
    </row>
    <row r="2136" spans="1:13" s="58" customFormat="1" ht="12.75">
      <c r="A2136" s="12"/>
      <c r="B2136" s="415">
        <f>SUM(B2118:B2135)</f>
        <v>198000</v>
      </c>
      <c r="C2136" s="12"/>
      <c r="D2136" s="12"/>
      <c r="E2136" s="142" t="s">
        <v>777</v>
      </c>
      <c r="F2136" s="19"/>
      <c r="G2136" s="19"/>
      <c r="H2136" s="55"/>
      <c r="I2136" s="57"/>
      <c r="M2136" s="2">
        <v>475</v>
      </c>
    </row>
    <row r="2137" spans="2:13" ht="12.75">
      <c r="B2137" s="6"/>
      <c r="H2137" s="5">
        <f t="shared" si="99"/>
        <v>0</v>
      </c>
      <c r="I2137" s="23">
        <f aca="true" t="shared" si="100" ref="I2137:I2190">+B2137/M2137</f>
        <v>0</v>
      </c>
      <c r="M2137" s="2">
        <v>475</v>
      </c>
    </row>
    <row r="2138" spans="8:13" ht="12.75">
      <c r="H2138" s="5">
        <f t="shared" si="99"/>
        <v>0</v>
      </c>
      <c r="I2138" s="23">
        <f t="shared" si="100"/>
        <v>0</v>
      </c>
      <c r="M2138" s="2">
        <v>475</v>
      </c>
    </row>
    <row r="2139" spans="2:13" ht="12.75">
      <c r="B2139" s="8"/>
      <c r="H2139" s="5">
        <f t="shared" si="99"/>
        <v>0</v>
      </c>
      <c r="I2139" s="23">
        <f t="shared" si="100"/>
        <v>0</v>
      </c>
      <c r="M2139" s="2">
        <v>475</v>
      </c>
    </row>
    <row r="2140" spans="2:13" ht="12.75">
      <c r="B2140" s="8"/>
      <c r="H2140" s="5">
        <f t="shared" si="99"/>
        <v>0</v>
      </c>
      <c r="I2140" s="23">
        <f t="shared" si="100"/>
        <v>0</v>
      </c>
      <c r="M2140" s="2">
        <v>475</v>
      </c>
    </row>
    <row r="2141" spans="1:13" s="58" customFormat="1" ht="12.75">
      <c r="A2141" s="12"/>
      <c r="B2141" s="399">
        <f>B2145+B2149</f>
        <v>15000</v>
      </c>
      <c r="C2141" s="59" t="s">
        <v>782</v>
      </c>
      <c r="D2141" s="12"/>
      <c r="E2141" s="12"/>
      <c r="F2141" s="19"/>
      <c r="G2141" s="19"/>
      <c r="H2141" s="55"/>
      <c r="I2141" s="57">
        <f t="shared" si="100"/>
        <v>31.57894736842105</v>
      </c>
      <c r="M2141" s="2">
        <v>475</v>
      </c>
    </row>
    <row r="2142" spans="2:13" ht="12.75">
      <c r="B2142" s="400"/>
      <c r="H2142" s="30">
        <v>0</v>
      </c>
      <c r="I2142" s="23">
        <f t="shared" si="100"/>
        <v>0</v>
      </c>
      <c r="M2142" s="2">
        <v>475</v>
      </c>
    </row>
    <row r="2143" spans="2:13" ht="12.75">
      <c r="B2143" s="400"/>
      <c r="H2143" s="30">
        <f t="shared" si="99"/>
        <v>0</v>
      </c>
      <c r="I2143" s="23">
        <f t="shared" si="100"/>
        <v>0</v>
      </c>
      <c r="M2143" s="2">
        <v>475</v>
      </c>
    </row>
    <row r="2144" spans="2:13" ht="12.75">
      <c r="B2144" s="401">
        <v>10000</v>
      </c>
      <c r="C2144" s="13" t="s">
        <v>783</v>
      </c>
      <c r="D2144" s="13" t="s">
        <v>407</v>
      </c>
      <c r="E2144" s="13" t="s">
        <v>1059</v>
      </c>
      <c r="F2144" s="28" t="s">
        <v>755</v>
      </c>
      <c r="G2144" s="31" t="s">
        <v>14</v>
      </c>
      <c r="H2144" s="30">
        <f t="shared" si="99"/>
        <v>-10000</v>
      </c>
      <c r="I2144" s="23">
        <f t="shared" si="100"/>
        <v>21.05263157894737</v>
      </c>
      <c r="K2144" t="s">
        <v>704</v>
      </c>
      <c r="M2144" s="2">
        <v>475</v>
      </c>
    </row>
    <row r="2145" spans="1:13" s="58" customFormat="1" ht="12.75">
      <c r="A2145" s="12"/>
      <c r="B2145" s="402">
        <f>SUM(B2144)</f>
        <v>10000</v>
      </c>
      <c r="C2145" s="12"/>
      <c r="D2145" s="12"/>
      <c r="E2145" s="12" t="s">
        <v>1059</v>
      </c>
      <c r="F2145" s="19"/>
      <c r="G2145" s="19"/>
      <c r="H2145" s="55">
        <v>0</v>
      </c>
      <c r="I2145" s="57">
        <f t="shared" si="100"/>
        <v>21.05263157894737</v>
      </c>
      <c r="M2145" s="2">
        <v>475</v>
      </c>
    </row>
    <row r="2146" spans="2:13" ht="12.75">
      <c r="B2146" s="400"/>
      <c r="H2146" s="30">
        <v>0</v>
      </c>
      <c r="I2146" s="23">
        <f t="shared" si="100"/>
        <v>0</v>
      </c>
      <c r="M2146" s="2">
        <v>475</v>
      </c>
    </row>
    <row r="2147" spans="2:13" ht="12.75">
      <c r="B2147" s="400"/>
      <c r="H2147" s="30">
        <f t="shared" si="99"/>
        <v>0</v>
      </c>
      <c r="I2147" s="23">
        <f t="shared" si="100"/>
        <v>0</v>
      </c>
      <c r="M2147" s="2">
        <v>475</v>
      </c>
    </row>
    <row r="2148" spans="2:13" ht="12.75">
      <c r="B2148" s="400">
        <v>5000</v>
      </c>
      <c r="C2148" s="13" t="s">
        <v>784</v>
      </c>
      <c r="D2148" s="13" t="s">
        <v>407</v>
      </c>
      <c r="E2148" s="67" t="s">
        <v>785</v>
      </c>
      <c r="F2148" s="28" t="s">
        <v>786</v>
      </c>
      <c r="G2148" s="28" t="s">
        <v>224</v>
      </c>
      <c r="H2148" s="30">
        <f t="shared" si="99"/>
        <v>-5000</v>
      </c>
      <c r="I2148" s="23">
        <f t="shared" si="100"/>
        <v>10.526315789473685</v>
      </c>
      <c r="K2148" t="s">
        <v>704</v>
      </c>
      <c r="M2148" s="2">
        <v>475</v>
      </c>
    </row>
    <row r="2149" spans="1:13" s="58" customFormat="1" ht="12.75">
      <c r="A2149" s="12"/>
      <c r="B2149" s="402">
        <f>SUM(B2148)</f>
        <v>5000</v>
      </c>
      <c r="C2149" s="12"/>
      <c r="D2149" s="12"/>
      <c r="E2149" s="56" t="s">
        <v>785</v>
      </c>
      <c r="F2149" s="19"/>
      <c r="G2149" s="19"/>
      <c r="H2149" s="55">
        <v>0</v>
      </c>
      <c r="I2149" s="57">
        <f t="shared" si="100"/>
        <v>10.526315789473685</v>
      </c>
      <c r="M2149" s="2">
        <v>475</v>
      </c>
    </row>
    <row r="2150" spans="2:13" ht="12.75">
      <c r="B2150" s="8"/>
      <c r="H2150" s="30">
        <f t="shared" si="99"/>
        <v>0</v>
      </c>
      <c r="I2150" s="23">
        <f t="shared" si="100"/>
        <v>0</v>
      </c>
      <c r="M2150" s="2">
        <v>475</v>
      </c>
    </row>
    <row r="2151" spans="8:13" ht="12.75">
      <c r="H2151" s="30">
        <f t="shared" si="99"/>
        <v>0</v>
      </c>
      <c r="I2151" s="23">
        <f t="shared" si="100"/>
        <v>0</v>
      </c>
      <c r="M2151" s="2">
        <v>475</v>
      </c>
    </row>
    <row r="2152" spans="8:13" ht="12.75">
      <c r="H2152" s="30">
        <f t="shared" si="99"/>
        <v>0</v>
      </c>
      <c r="I2152" s="23">
        <f t="shared" si="100"/>
        <v>0</v>
      </c>
      <c r="M2152" s="2">
        <v>475</v>
      </c>
    </row>
    <row r="2153" spans="8:13" ht="12.75">
      <c r="H2153" s="30">
        <f aca="true" t="shared" si="101" ref="H2153:H2159">H2152-B2153</f>
        <v>0</v>
      </c>
      <c r="I2153" s="23">
        <f aca="true" t="shared" si="102" ref="I2153:I2159">+B2153/M2153</f>
        <v>0</v>
      </c>
      <c r="M2153" s="2">
        <v>475</v>
      </c>
    </row>
    <row r="2154" spans="2:13" ht="12.75">
      <c r="B2154" s="416">
        <v>20000</v>
      </c>
      <c r="C2154" s="13" t="s">
        <v>787</v>
      </c>
      <c r="D2154" s="13" t="s">
        <v>407</v>
      </c>
      <c r="E2154" s="1" t="s">
        <v>299</v>
      </c>
      <c r="F2154" s="28" t="s">
        <v>788</v>
      </c>
      <c r="G2154" s="28" t="s">
        <v>127</v>
      </c>
      <c r="H2154" s="30">
        <f t="shared" si="101"/>
        <v>-20000</v>
      </c>
      <c r="I2154" s="23">
        <f t="shared" si="102"/>
        <v>42.10526315789474</v>
      </c>
      <c r="K2154" t="s">
        <v>729</v>
      </c>
      <c r="M2154" s="2">
        <v>475</v>
      </c>
    </row>
    <row r="2155" spans="2:13" ht="12.75">
      <c r="B2155" s="416">
        <v>15000</v>
      </c>
      <c r="C2155" s="1" t="s">
        <v>799</v>
      </c>
      <c r="D2155" s="1" t="s">
        <v>407</v>
      </c>
      <c r="E2155" s="1" t="s">
        <v>299</v>
      </c>
      <c r="F2155" s="66" t="s">
        <v>800</v>
      </c>
      <c r="G2155" s="28" t="s">
        <v>224</v>
      </c>
      <c r="H2155" s="30">
        <f t="shared" si="101"/>
        <v>-35000</v>
      </c>
      <c r="I2155" s="23">
        <f t="shared" si="102"/>
        <v>31.57894736842105</v>
      </c>
      <c r="K2155" t="s">
        <v>729</v>
      </c>
      <c r="M2155" s="2">
        <v>475</v>
      </c>
    </row>
    <row r="2156" spans="2:13" ht="12.75">
      <c r="B2156" s="416">
        <v>25000</v>
      </c>
      <c r="C2156" s="13" t="s">
        <v>801</v>
      </c>
      <c r="D2156" s="13" t="s">
        <v>407</v>
      </c>
      <c r="E2156" s="1" t="s">
        <v>299</v>
      </c>
      <c r="F2156" s="28" t="s">
        <v>802</v>
      </c>
      <c r="G2156" s="28" t="s">
        <v>42</v>
      </c>
      <c r="H2156" s="30">
        <f t="shared" si="101"/>
        <v>-60000</v>
      </c>
      <c r="I2156" s="23">
        <f t="shared" si="102"/>
        <v>52.63157894736842</v>
      </c>
      <c r="K2156" t="s">
        <v>704</v>
      </c>
      <c r="M2156" s="2">
        <v>475</v>
      </c>
    </row>
    <row r="2157" spans="2:13" ht="12.75">
      <c r="B2157" s="416">
        <v>12500</v>
      </c>
      <c r="C2157" s="13" t="s">
        <v>803</v>
      </c>
      <c r="D2157" s="13" t="s">
        <v>407</v>
      </c>
      <c r="E2157" s="1" t="s">
        <v>299</v>
      </c>
      <c r="F2157" s="28" t="s">
        <v>804</v>
      </c>
      <c r="G2157" s="28" t="s">
        <v>60</v>
      </c>
      <c r="H2157" s="30">
        <f t="shared" si="101"/>
        <v>-72500</v>
      </c>
      <c r="I2157" s="23">
        <f t="shared" si="102"/>
        <v>26.31578947368421</v>
      </c>
      <c r="K2157" t="s">
        <v>704</v>
      </c>
      <c r="M2157" s="2">
        <v>475</v>
      </c>
    </row>
    <row r="2158" spans="2:13" ht="12.75">
      <c r="B2158" s="416">
        <v>2500</v>
      </c>
      <c r="C2158" s="13" t="s">
        <v>805</v>
      </c>
      <c r="D2158" s="13" t="s">
        <v>407</v>
      </c>
      <c r="E2158" s="1" t="s">
        <v>299</v>
      </c>
      <c r="F2158" s="28" t="s">
        <v>806</v>
      </c>
      <c r="G2158" s="66" t="s">
        <v>60</v>
      </c>
      <c r="H2158" s="30">
        <f t="shared" si="101"/>
        <v>-75000</v>
      </c>
      <c r="I2158" s="23">
        <f t="shared" si="102"/>
        <v>5.2631578947368425</v>
      </c>
      <c r="K2158" t="s">
        <v>704</v>
      </c>
      <c r="M2158" s="2">
        <v>475</v>
      </c>
    </row>
    <row r="2159" spans="2:13" ht="12.75">
      <c r="B2159" s="416">
        <v>15000</v>
      </c>
      <c r="C2159" s="13" t="s">
        <v>1063</v>
      </c>
      <c r="D2159" s="13" t="s">
        <v>407</v>
      </c>
      <c r="E2159" s="1" t="s">
        <v>299</v>
      </c>
      <c r="F2159" s="28" t="s">
        <v>807</v>
      </c>
      <c r="G2159" s="28" t="s">
        <v>62</v>
      </c>
      <c r="H2159" s="30">
        <f t="shared" si="101"/>
        <v>-90000</v>
      </c>
      <c r="I2159" s="23">
        <f t="shared" si="102"/>
        <v>31.57894736842105</v>
      </c>
      <c r="K2159" t="s">
        <v>704</v>
      </c>
      <c r="M2159" s="2">
        <v>475</v>
      </c>
    </row>
    <row r="2160" spans="1:13" s="58" customFormat="1" ht="12.75">
      <c r="A2160" s="12"/>
      <c r="B2160" s="417">
        <f>SUM(B2154:B2159)</f>
        <v>90000</v>
      </c>
      <c r="C2160" s="12"/>
      <c r="D2160" s="12"/>
      <c r="E2160" s="12" t="s">
        <v>299</v>
      </c>
      <c r="F2160" s="19"/>
      <c r="G2160" s="19"/>
      <c r="H2160" s="55">
        <v>0</v>
      </c>
      <c r="I2160" s="57">
        <f t="shared" si="100"/>
        <v>189.47368421052633</v>
      </c>
      <c r="M2160" s="2">
        <v>475</v>
      </c>
    </row>
    <row r="2161" spans="2:13" ht="12.75">
      <c r="B2161" s="416"/>
      <c r="H2161" s="30">
        <f t="shared" si="99"/>
        <v>0</v>
      </c>
      <c r="I2161" s="23">
        <f t="shared" si="100"/>
        <v>0</v>
      </c>
      <c r="M2161" s="2">
        <v>475</v>
      </c>
    </row>
    <row r="2162" spans="2:13" ht="12.75">
      <c r="B2162" s="416"/>
      <c r="H2162" s="30">
        <f t="shared" si="99"/>
        <v>0</v>
      </c>
      <c r="I2162" s="23">
        <f t="shared" si="100"/>
        <v>0</v>
      </c>
      <c r="M2162" s="2">
        <v>475</v>
      </c>
    </row>
    <row r="2163" spans="2:13" ht="12.75">
      <c r="B2163" s="416"/>
      <c r="H2163" s="30">
        <f t="shared" si="99"/>
        <v>0</v>
      </c>
      <c r="I2163" s="23">
        <f t="shared" si="100"/>
        <v>0</v>
      </c>
      <c r="M2163" s="2">
        <v>475</v>
      </c>
    </row>
    <row r="2164" spans="2:13" ht="12.75">
      <c r="B2164" s="416"/>
      <c r="H2164" s="30">
        <f t="shared" si="99"/>
        <v>0</v>
      </c>
      <c r="I2164" s="23">
        <f t="shared" si="100"/>
        <v>0</v>
      </c>
      <c r="M2164" s="2">
        <v>475</v>
      </c>
    </row>
    <row r="2165" spans="2:13" ht="12.75">
      <c r="B2165" s="416">
        <v>5200</v>
      </c>
      <c r="C2165" s="1" t="s">
        <v>808</v>
      </c>
      <c r="D2165" s="13" t="s">
        <v>407</v>
      </c>
      <c r="E2165" s="1" t="s">
        <v>809</v>
      </c>
      <c r="F2165" s="28" t="s">
        <v>810</v>
      </c>
      <c r="G2165" s="28" t="s">
        <v>19</v>
      </c>
      <c r="H2165" s="30">
        <f t="shared" si="99"/>
        <v>-5200</v>
      </c>
      <c r="I2165" s="23">
        <f t="shared" si="100"/>
        <v>10.947368421052632</v>
      </c>
      <c r="J2165" s="37"/>
      <c r="K2165" t="s">
        <v>729</v>
      </c>
      <c r="L2165" s="37"/>
      <c r="M2165" s="2">
        <v>475</v>
      </c>
    </row>
    <row r="2166" spans="2:13" ht="12.75">
      <c r="B2166" s="416">
        <v>6800</v>
      </c>
      <c r="C2166" s="1" t="s">
        <v>811</v>
      </c>
      <c r="D2166" s="1" t="s">
        <v>407</v>
      </c>
      <c r="E2166" s="1" t="s">
        <v>809</v>
      </c>
      <c r="F2166" s="28" t="s">
        <v>812</v>
      </c>
      <c r="G2166" s="28" t="s">
        <v>62</v>
      </c>
      <c r="H2166" s="30">
        <f t="shared" si="99"/>
        <v>-12000</v>
      </c>
      <c r="I2166" s="23">
        <f t="shared" si="100"/>
        <v>14.31578947368421</v>
      </c>
      <c r="K2166" t="s">
        <v>729</v>
      </c>
      <c r="M2166" s="2">
        <v>475</v>
      </c>
    </row>
    <row r="2167" spans="2:13" ht="12.75">
      <c r="B2167" s="416">
        <v>6800</v>
      </c>
      <c r="C2167" s="1" t="s">
        <v>811</v>
      </c>
      <c r="D2167" s="1" t="s">
        <v>407</v>
      </c>
      <c r="E2167" s="1" t="s">
        <v>809</v>
      </c>
      <c r="F2167" s="28" t="s">
        <v>813</v>
      </c>
      <c r="G2167" s="28" t="s">
        <v>101</v>
      </c>
      <c r="H2167" s="30">
        <f t="shared" si="99"/>
        <v>-18800</v>
      </c>
      <c r="I2167" s="23">
        <f t="shared" si="100"/>
        <v>14.31578947368421</v>
      </c>
      <c r="K2167" t="s">
        <v>729</v>
      </c>
      <c r="M2167" s="2">
        <v>475</v>
      </c>
    </row>
    <row r="2168" spans="2:13" ht="12.75">
      <c r="B2168" s="416">
        <v>6800</v>
      </c>
      <c r="C2168" s="1" t="s">
        <v>811</v>
      </c>
      <c r="D2168" s="1" t="s">
        <v>407</v>
      </c>
      <c r="E2168" s="1" t="s">
        <v>809</v>
      </c>
      <c r="F2168" s="28" t="s">
        <v>814</v>
      </c>
      <c r="G2168" s="28" t="s">
        <v>217</v>
      </c>
      <c r="H2168" s="30">
        <f t="shared" si="99"/>
        <v>-25600</v>
      </c>
      <c r="I2168" s="23">
        <f t="shared" si="100"/>
        <v>14.31578947368421</v>
      </c>
      <c r="K2168" t="s">
        <v>729</v>
      </c>
      <c r="M2168" s="2">
        <v>475</v>
      </c>
    </row>
    <row r="2169" spans="2:13" ht="12.75">
      <c r="B2169" s="416">
        <v>6800</v>
      </c>
      <c r="C2169" s="1" t="s">
        <v>811</v>
      </c>
      <c r="D2169" s="1" t="s">
        <v>407</v>
      </c>
      <c r="E2169" s="1" t="s">
        <v>809</v>
      </c>
      <c r="F2169" s="28" t="s">
        <v>815</v>
      </c>
      <c r="G2169" s="28" t="s">
        <v>224</v>
      </c>
      <c r="H2169" s="30">
        <f t="shared" si="99"/>
        <v>-32400</v>
      </c>
      <c r="I2169" s="23">
        <f t="shared" si="100"/>
        <v>14.31578947368421</v>
      </c>
      <c r="K2169" t="s">
        <v>729</v>
      </c>
      <c r="M2169" s="2">
        <v>475</v>
      </c>
    </row>
    <row r="2170" spans="1:13" s="58" customFormat="1" ht="12.75">
      <c r="A2170" s="12"/>
      <c r="B2170" s="417">
        <f>SUM(B2165:B2169)</f>
        <v>32400</v>
      </c>
      <c r="C2170" s="12"/>
      <c r="D2170" s="12"/>
      <c r="E2170" s="12" t="s">
        <v>809</v>
      </c>
      <c r="F2170" s="19"/>
      <c r="G2170" s="19"/>
      <c r="H2170" s="55">
        <v>0</v>
      </c>
      <c r="I2170" s="57">
        <f t="shared" si="100"/>
        <v>68.21052631578948</v>
      </c>
      <c r="M2170" s="2">
        <v>475</v>
      </c>
    </row>
    <row r="2171" spans="2:13" ht="12.75">
      <c r="B2171" s="416"/>
      <c r="H2171" s="30">
        <f t="shared" si="99"/>
        <v>0</v>
      </c>
      <c r="I2171" s="23">
        <f t="shared" si="100"/>
        <v>0</v>
      </c>
      <c r="M2171" s="2">
        <v>475</v>
      </c>
    </row>
    <row r="2172" spans="2:13" ht="12.75">
      <c r="B2172" s="416"/>
      <c r="H2172" s="30">
        <f t="shared" si="99"/>
        <v>0</v>
      </c>
      <c r="I2172" s="23">
        <f t="shared" si="100"/>
        <v>0</v>
      </c>
      <c r="M2172" s="2">
        <v>475</v>
      </c>
    </row>
    <row r="2173" spans="2:13" ht="12.75">
      <c r="B2173" s="416"/>
      <c r="H2173" s="30">
        <f t="shared" si="99"/>
        <v>0</v>
      </c>
      <c r="I2173" s="23">
        <f t="shared" si="100"/>
        <v>0</v>
      </c>
      <c r="M2173" s="2">
        <v>475</v>
      </c>
    </row>
    <row r="2174" spans="2:13" ht="12.75">
      <c r="B2174" s="416"/>
      <c r="H2174" s="30">
        <f aca="true" t="shared" si="103" ref="H2174:H2182">H2173-B2174</f>
        <v>0</v>
      </c>
      <c r="I2174" s="23">
        <f aca="true" t="shared" si="104" ref="I2174:I2182">+B2174/M2174</f>
        <v>0</v>
      </c>
      <c r="M2174" s="2">
        <v>475</v>
      </c>
    </row>
    <row r="2175" spans="1:13" s="68" customFormat="1" ht="12.75">
      <c r="A2175" s="149"/>
      <c r="B2175" s="418">
        <v>320000</v>
      </c>
      <c r="C2175" s="34" t="s">
        <v>729</v>
      </c>
      <c r="D2175" s="32" t="s">
        <v>407</v>
      </c>
      <c r="E2175" s="34"/>
      <c r="F2175" s="80" t="s">
        <v>389</v>
      </c>
      <c r="G2175" s="150" t="s">
        <v>24</v>
      </c>
      <c r="H2175" s="30">
        <f t="shared" si="103"/>
        <v>-320000</v>
      </c>
      <c r="I2175" s="23">
        <f t="shared" si="104"/>
        <v>673.6842105263158</v>
      </c>
      <c r="J2175" s="75"/>
      <c r="K2175" s="75"/>
      <c r="L2175" s="75"/>
      <c r="M2175" s="2">
        <v>475</v>
      </c>
    </row>
    <row r="2176" spans="1:13" s="68" customFormat="1" ht="12.75">
      <c r="A2176" s="34"/>
      <c r="B2176" s="419">
        <v>38850</v>
      </c>
      <c r="C2176" s="67" t="s">
        <v>729</v>
      </c>
      <c r="D2176" s="66" t="s">
        <v>407</v>
      </c>
      <c r="E2176" s="67" t="s">
        <v>390</v>
      </c>
      <c r="F2176" s="151"/>
      <c r="G2176" s="150" t="s">
        <v>24</v>
      </c>
      <c r="H2176" s="30">
        <f t="shared" si="103"/>
        <v>-358850</v>
      </c>
      <c r="I2176" s="23">
        <f t="shared" si="104"/>
        <v>81.78947368421052</v>
      </c>
      <c r="M2176" s="2">
        <v>475</v>
      </c>
    </row>
    <row r="2177" spans="1:13" s="68" customFormat="1" ht="12.75">
      <c r="A2177" s="149"/>
      <c r="B2177" s="418">
        <v>8000</v>
      </c>
      <c r="C2177" s="34" t="s">
        <v>729</v>
      </c>
      <c r="D2177" s="32" t="s">
        <v>407</v>
      </c>
      <c r="E2177" s="34" t="s">
        <v>391</v>
      </c>
      <c r="F2177" s="80"/>
      <c r="G2177" s="150" t="s">
        <v>24</v>
      </c>
      <c r="H2177" s="30">
        <f t="shared" si="103"/>
        <v>-366850</v>
      </c>
      <c r="I2177" s="23">
        <f t="shared" si="104"/>
        <v>16.842105263157894</v>
      </c>
      <c r="J2177" s="75"/>
      <c r="K2177" s="75"/>
      <c r="L2177" s="75"/>
      <c r="M2177" s="2">
        <v>475</v>
      </c>
    </row>
    <row r="2178" spans="1:13" s="68" customFormat="1" ht="12.75">
      <c r="A2178" s="149"/>
      <c r="B2178" s="418">
        <v>30000</v>
      </c>
      <c r="C2178" s="34" t="s">
        <v>729</v>
      </c>
      <c r="D2178" s="32" t="s">
        <v>407</v>
      </c>
      <c r="E2178" s="34" t="s">
        <v>821</v>
      </c>
      <c r="F2178" s="80"/>
      <c r="G2178" s="150" t="s">
        <v>24</v>
      </c>
      <c r="H2178" s="30">
        <f t="shared" si="103"/>
        <v>-396850</v>
      </c>
      <c r="I2178" s="23">
        <f t="shared" si="104"/>
        <v>63.1578947368421</v>
      </c>
      <c r="J2178" s="75"/>
      <c r="K2178" s="75"/>
      <c r="L2178" s="75"/>
      <c r="M2178" s="2">
        <v>475</v>
      </c>
    </row>
    <row r="2179" spans="1:13" s="68" customFormat="1" ht="12.75">
      <c r="A2179" s="149"/>
      <c r="B2179" s="418">
        <v>335000</v>
      </c>
      <c r="C2179" s="67" t="s">
        <v>704</v>
      </c>
      <c r="D2179" s="66" t="s">
        <v>407</v>
      </c>
      <c r="E2179" s="67"/>
      <c r="F2179" s="151" t="s">
        <v>389</v>
      </c>
      <c r="G2179" s="150" t="s">
        <v>24</v>
      </c>
      <c r="H2179" s="30">
        <f t="shared" si="103"/>
        <v>-731850</v>
      </c>
      <c r="I2179" s="23">
        <f t="shared" si="104"/>
        <v>705.2631578947369</v>
      </c>
      <c r="M2179" s="2">
        <v>475</v>
      </c>
    </row>
    <row r="2180" spans="1:13" s="68" customFormat="1" ht="12.75">
      <c r="A2180" s="149"/>
      <c r="B2180" s="420">
        <v>38850</v>
      </c>
      <c r="C2180" s="67" t="s">
        <v>704</v>
      </c>
      <c r="D2180" s="66" t="s">
        <v>407</v>
      </c>
      <c r="E2180" s="67" t="s">
        <v>390</v>
      </c>
      <c r="F2180" s="151"/>
      <c r="G2180" s="150" t="s">
        <v>24</v>
      </c>
      <c r="H2180" s="30">
        <f t="shared" si="103"/>
        <v>-770700</v>
      </c>
      <c r="I2180" s="23">
        <f t="shared" si="104"/>
        <v>81.78947368421052</v>
      </c>
      <c r="M2180" s="2">
        <v>475</v>
      </c>
    </row>
    <row r="2181" spans="1:13" s="68" customFormat="1" ht="12.75">
      <c r="A2181" s="149"/>
      <c r="B2181" s="418">
        <v>8375</v>
      </c>
      <c r="C2181" s="34" t="s">
        <v>704</v>
      </c>
      <c r="D2181" s="32" t="s">
        <v>407</v>
      </c>
      <c r="E2181" s="34" t="s">
        <v>391</v>
      </c>
      <c r="F2181" s="80"/>
      <c r="G2181" s="150" t="s">
        <v>24</v>
      </c>
      <c r="H2181" s="30">
        <f t="shared" si="103"/>
        <v>-779075</v>
      </c>
      <c r="I2181" s="23">
        <f t="shared" si="104"/>
        <v>17.63157894736842</v>
      </c>
      <c r="J2181" s="75"/>
      <c r="K2181" s="75"/>
      <c r="L2181" s="75"/>
      <c r="M2181" s="2">
        <v>475</v>
      </c>
    </row>
    <row r="2182" spans="1:13" s="68" customFormat="1" ht="12.75">
      <c r="A2182" s="149"/>
      <c r="B2182" s="418">
        <v>30000</v>
      </c>
      <c r="C2182" s="34" t="s">
        <v>704</v>
      </c>
      <c r="D2182" s="32" t="s">
        <v>407</v>
      </c>
      <c r="E2182" s="34" t="s">
        <v>821</v>
      </c>
      <c r="F2182" s="80"/>
      <c r="G2182" s="150" t="s">
        <v>24</v>
      </c>
      <c r="H2182" s="30">
        <f t="shared" si="103"/>
        <v>-809075</v>
      </c>
      <c r="I2182" s="23">
        <f t="shared" si="104"/>
        <v>63.1578947368421</v>
      </c>
      <c r="J2182" s="75"/>
      <c r="K2182" s="75"/>
      <c r="L2182" s="75"/>
      <c r="M2182" s="2">
        <v>475</v>
      </c>
    </row>
    <row r="2183" spans="1:13" s="84" customFormat="1" ht="12.75">
      <c r="A2183" s="56"/>
      <c r="B2183" s="417">
        <f>SUM(B2175:B2182)</f>
        <v>809075</v>
      </c>
      <c r="C2183" s="56" t="s">
        <v>445</v>
      </c>
      <c r="D2183" s="56"/>
      <c r="E2183" s="56"/>
      <c r="F2183" s="81"/>
      <c r="G2183" s="81"/>
      <c r="H2183" s="65">
        <v>0</v>
      </c>
      <c r="I2183" s="120">
        <f t="shared" si="100"/>
        <v>1703.3157894736842</v>
      </c>
      <c r="M2183" s="2">
        <v>475</v>
      </c>
    </row>
    <row r="2184" spans="8:13" ht="12.75">
      <c r="H2184" s="5">
        <f aca="true" t="shared" si="105" ref="H2184:H2190">H2183-B2184</f>
        <v>0</v>
      </c>
      <c r="I2184" s="23">
        <f t="shared" si="100"/>
        <v>0</v>
      </c>
      <c r="M2184" s="2">
        <v>475</v>
      </c>
    </row>
    <row r="2185" spans="8:13" ht="12.75">
      <c r="H2185" s="5">
        <f t="shared" si="105"/>
        <v>0</v>
      </c>
      <c r="I2185" s="23">
        <f t="shared" si="100"/>
        <v>0</v>
      </c>
      <c r="M2185" s="2">
        <v>475</v>
      </c>
    </row>
    <row r="2186" spans="8:13" ht="12.75">
      <c r="H2186" s="5">
        <f t="shared" si="105"/>
        <v>0</v>
      </c>
      <c r="I2186" s="23">
        <f t="shared" si="100"/>
        <v>0</v>
      </c>
      <c r="M2186" s="2">
        <v>475</v>
      </c>
    </row>
    <row r="2187" spans="8:13" ht="12.75">
      <c r="H2187" s="5">
        <f t="shared" si="105"/>
        <v>0</v>
      </c>
      <c r="I2187" s="23">
        <f t="shared" si="100"/>
        <v>0</v>
      </c>
      <c r="M2187" s="2">
        <v>475</v>
      </c>
    </row>
    <row r="2188" spans="1:13" ht="13.5" thickBot="1">
      <c r="A2188" s="48"/>
      <c r="B2188" s="45">
        <f>+B2191+B2246+B2263+B2275</f>
        <v>510039</v>
      </c>
      <c r="C2188" s="48"/>
      <c r="D2188" s="47" t="s">
        <v>818</v>
      </c>
      <c r="E2188" s="153"/>
      <c r="F2188" s="153"/>
      <c r="G2188" s="50"/>
      <c r="H2188" s="154"/>
      <c r="I2188" s="155">
        <f>+B2188/M2188</f>
        <v>1073.7663157894738</v>
      </c>
      <c r="J2188" s="156"/>
      <c r="K2188" s="156"/>
      <c r="L2188" s="156"/>
      <c r="M2188" s="2">
        <v>475</v>
      </c>
    </row>
    <row r="2189" spans="2:13" ht="12.75">
      <c r="B2189" s="295"/>
      <c r="H2189" s="5">
        <f t="shared" si="105"/>
        <v>0</v>
      </c>
      <c r="I2189" s="23">
        <f t="shared" si="100"/>
        <v>0</v>
      </c>
      <c r="M2189" s="2">
        <v>475</v>
      </c>
    </row>
    <row r="2190" spans="2:13" ht="12.75">
      <c r="B2190" s="295"/>
      <c r="H2190" s="5">
        <f t="shared" si="105"/>
        <v>0</v>
      </c>
      <c r="I2190" s="23">
        <f t="shared" si="100"/>
        <v>0</v>
      </c>
      <c r="M2190" s="2">
        <v>475</v>
      </c>
    </row>
    <row r="2191" spans="1:13" ht="12.75">
      <c r="A2191" s="59"/>
      <c r="B2191" s="421">
        <f>+B2207+B2213+B2223+B2232+B2241</f>
        <v>324539</v>
      </c>
      <c r="C2191" s="59" t="s">
        <v>819</v>
      </c>
      <c r="D2191" s="59"/>
      <c r="E2191" s="59" t="s">
        <v>824</v>
      </c>
      <c r="F2191" s="64"/>
      <c r="G2191" s="64" t="s">
        <v>820</v>
      </c>
      <c r="H2191" s="60"/>
      <c r="I2191" s="57"/>
      <c r="J2191" s="64"/>
      <c r="K2191" s="64"/>
      <c r="L2191" s="64"/>
      <c r="M2191" s="2">
        <v>475</v>
      </c>
    </row>
    <row r="2192" spans="2:13" ht="12.75">
      <c r="B2192" s="295"/>
      <c r="H2192" s="5">
        <f>H2191-B2192</f>
        <v>0</v>
      </c>
      <c r="I2192" s="23">
        <f>+B2192/M2192</f>
        <v>0</v>
      </c>
      <c r="M2192" s="2">
        <v>475</v>
      </c>
    </row>
    <row r="2193" spans="2:13" ht="12.75">
      <c r="B2193" s="295"/>
      <c r="H2193" s="5">
        <f>H2192-B2193</f>
        <v>0</v>
      </c>
      <c r="I2193" s="23">
        <f>+B2193/M2193</f>
        <v>0</v>
      </c>
      <c r="M2193" s="2">
        <v>475</v>
      </c>
    </row>
    <row r="2194" spans="2:13" ht="12.75">
      <c r="B2194" s="295">
        <v>2000</v>
      </c>
      <c r="C2194" s="1" t="s">
        <v>822</v>
      </c>
      <c r="D2194" s="13" t="s">
        <v>823</v>
      </c>
      <c r="E2194" s="1" t="s">
        <v>824</v>
      </c>
      <c r="F2194" s="28" t="s">
        <v>825</v>
      </c>
      <c r="G2194" s="28" t="s">
        <v>14</v>
      </c>
      <c r="H2194" s="5">
        <f aca="true" t="shared" si="106" ref="H2194:H2206">H2193-B2194</f>
        <v>-2000</v>
      </c>
      <c r="I2194" s="23">
        <f aca="true" t="shared" si="107" ref="I2194:I2206">+B2194/M2194</f>
        <v>4.2105263157894735</v>
      </c>
      <c r="K2194" t="s">
        <v>11</v>
      </c>
      <c r="M2194" s="2">
        <v>475</v>
      </c>
    </row>
    <row r="2195" spans="2:13" ht="12.75">
      <c r="B2195" s="295">
        <v>5000</v>
      </c>
      <c r="C2195" s="1" t="s">
        <v>822</v>
      </c>
      <c r="D2195" s="1" t="s">
        <v>823</v>
      </c>
      <c r="E2195" s="1" t="s">
        <v>824</v>
      </c>
      <c r="F2195" s="28" t="s">
        <v>826</v>
      </c>
      <c r="G2195" s="28" t="s">
        <v>62</v>
      </c>
      <c r="H2195" s="5">
        <f t="shared" si="106"/>
        <v>-7000</v>
      </c>
      <c r="I2195" s="23">
        <f t="shared" si="107"/>
        <v>10.526315789473685</v>
      </c>
      <c r="K2195" t="s">
        <v>11</v>
      </c>
      <c r="M2195" s="2">
        <v>475</v>
      </c>
    </row>
    <row r="2196" spans="2:13" ht="12.75">
      <c r="B2196" s="295">
        <v>5000</v>
      </c>
      <c r="C2196" s="1" t="s">
        <v>822</v>
      </c>
      <c r="D2196" s="1" t="s">
        <v>823</v>
      </c>
      <c r="E2196" s="1" t="s">
        <v>824</v>
      </c>
      <c r="F2196" s="28" t="s">
        <v>827</v>
      </c>
      <c r="G2196" s="28" t="s">
        <v>76</v>
      </c>
      <c r="H2196" s="5">
        <f t="shared" si="106"/>
        <v>-12000</v>
      </c>
      <c r="I2196" s="23">
        <f t="shared" si="107"/>
        <v>10.526315789473685</v>
      </c>
      <c r="K2196" t="s">
        <v>11</v>
      </c>
      <c r="M2196" s="2">
        <v>475</v>
      </c>
    </row>
    <row r="2197" spans="2:13" ht="12.75">
      <c r="B2197" s="422">
        <v>3000</v>
      </c>
      <c r="C2197" s="1" t="s">
        <v>822</v>
      </c>
      <c r="D2197" s="1" t="s">
        <v>823</v>
      </c>
      <c r="E2197" s="1" t="s">
        <v>824</v>
      </c>
      <c r="F2197" s="28" t="s">
        <v>828</v>
      </c>
      <c r="G2197" s="28" t="s">
        <v>145</v>
      </c>
      <c r="H2197" s="5">
        <f t="shared" si="106"/>
        <v>-15000</v>
      </c>
      <c r="I2197" s="23">
        <f t="shared" si="107"/>
        <v>6.315789473684211</v>
      </c>
      <c r="K2197" t="s">
        <v>11</v>
      </c>
      <c r="M2197" s="2">
        <v>475</v>
      </c>
    </row>
    <row r="2198" spans="2:13" ht="12.75">
      <c r="B2198" s="295">
        <v>2500</v>
      </c>
      <c r="C2198" s="1" t="s">
        <v>822</v>
      </c>
      <c r="D2198" s="1" t="s">
        <v>823</v>
      </c>
      <c r="E2198" s="1" t="s">
        <v>824</v>
      </c>
      <c r="F2198" s="28" t="s">
        <v>829</v>
      </c>
      <c r="G2198" s="28" t="s">
        <v>213</v>
      </c>
      <c r="H2198" s="5">
        <f t="shared" si="106"/>
        <v>-17500</v>
      </c>
      <c r="I2198" s="23">
        <f t="shared" si="107"/>
        <v>5.2631578947368425</v>
      </c>
      <c r="K2198" t="s">
        <v>11</v>
      </c>
      <c r="M2198" s="2">
        <v>475</v>
      </c>
    </row>
    <row r="2199" spans="2:13" ht="12.75">
      <c r="B2199" s="295">
        <v>2500</v>
      </c>
      <c r="C2199" s="1" t="s">
        <v>822</v>
      </c>
      <c r="D2199" s="1" t="s">
        <v>830</v>
      </c>
      <c r="E2199" s="1" t="s">
        <v>824</v>
      </c>
      <c r="F2199" s="28" t="s">
        <v>831</v>
      </c>
      <c r="G2199" s="28" t="s">
        <v>217</v>
      </c>
      <c r="H2199" s="5">
        <f t="shared" si="106"/>
        <v>-20000</v>
      </c>
      <c r="I2199" s="23">
        <f t="shared" si="107"/>
        <v>5.2631578947368425</v>
      </c>
      <c r="K2199" t="s">
        <v>11</v>
      </c>
      <c r="M2199" s="2">
        <v>475</v>
      </c>
    </row>
    <row r="2200" spans="2:13" ht="12.75">
      <c r="B2200" s="295">
        <v>2500</v>
      </c>
      <c r="C2200" s="1" t="s">
        <v>822</v>
      </c>
      <c r="D2200" s="1" t="s">
        <v>830</v>
      </c>
      <c r="E2200" s="1" t="s">
        <v>824</v>
      </c>
      <c r="F2200" s="28" t="s">
        <v>832</v>
      </c>
      <c r="G2200" s="28" t="s">
        <v>222</v>
      </c>
      <c r="H2200" s="5">
        <f t="shared" si="106"/>
        <v>-22500</v>
      </c>
      <c r="I2200" s="23">
        <f t="shared" si="107"/>
        <v>5.2631578947368425</v>
      </c>
      <c r="K2200" t="s">
        <v>11</v>
      </c>
      <c r="M2200" s="2">
        <v>475</v>
      </c>
    </row>
    <row r="2201" spans="2:13" ht="12.75">
      <c r="B2201" s="295">
        <v>3018</v>
      </c>
      <c r="C2201" s="1" t="s">
        <v>822</v>
      </c>
      <c r="D2201" s="13" t="s">
        <v>823</v>
      </c>
      <c r="E2201" s="1" t="s">
        <v>824</v>
      </c>
      <c r="F2201" s="28" t="s">
        <v>849</v>
      </c>
      <c r="G2201" s="28" t="s">
        <v>217</v>
      </c>
      <c r="H2201" s="5">
        <f t="shared" si="106"/>
        <v>-25518</v>
      </c>
      <c r="I2201" s="23">
        <f t="shared" si="107"/>
        <v>6.353684210526316</v>
      </c>
      <c r="K2201" t="s">
        <v>850</v>
      </c>
      <c r="M2201" s="2">
        <v>475</v>
      </c>
    </row>
    <row r="2202" spans="2:13" ht="12.75">
      <c r="B2202" s="295">
        <v>3018</v>
      </c>
      <c r="C2202" s="1" t="s">
        <v>822</v>
      </c>
      <c r="D2202" s="13" t="s">
        <v>823</v>
      </c>
      <c r="E2202" s="1" t="s">
        <v>824</v>
      </c>
      <c r="F2202" s="28" t="s">
        <v>849</v>
      </c>
      <c r="G2202" s="28" t="s">
        <v>79</v>
      </c>
      <c r="H2202" s="5">
        <f t="shared" si="106"/>
        <v>-28536</v>
      </c>
      <c r="I2202" s="23">
        <f t="shared" si="107"/>
        <v>6.353684210526316</v>
      </c>
      <c r="K2202" t="s">
        <v>850</v>
      </c>
      <c r="M2202" s="2">
        <v>475</v>
      </c>
    </row>
    <row r="2203" spans="2:13" ht="12.75">
      <c r="B2203" s="295">
        <v>6036</v>
      </c>
      <c r="C2203" s="1" t="s">
        <v>822</v>
      </c>
      <c r="D2203" s="13" t="s">
        <v>823</v>
      </c>
      <c r="E2203" s="1" t="s">
        <v>824</v>
      </c>
      <c r="F2203" s="28" t="s">
        <v>851</v>
      </c>
      <c r="G2203" s="28" t="s">
        <v>235</v>
      </c>
      <c r="H2203" s="5">
        <f t="shared" si="106"/>
        <v>-34572</v>
      </c>
      <c r="I2203" s="23">
        <f t="shared" si="107"/>
        <v>12.707368421052632</v>
      </c>
      <c r="K2203" t="s">
        <v>850</v>
      </c>
      <c r="M2203" s="2">
        <v>475</v>
      </c>
    </row>
    <row r="2204" spans="2:13" ht="12.75">
      <c r="B2204" s="295">
        <v>3018</v>
      </c>
      <c r="C2204" s="1" t="s">
        <v>822</v>
      </c>
      <c r="D2204" s="13" t="s">
        <v>823</v>
      </c>
      <c r="E2204" s="1" t="s">
        <v>824</v>
      </c>
      <c r="F2204" s="28" t="s">
        <v>852</v>
      </c>
      <c r="G2204" s="28" t="s">
        <v>220</v>
      </c>
      <c r="H2204" s="5">
        <f t="shared" si="106"/>
        <v>-37590</v>
      </c>
      <c r="I2204" s="23">
        <f t="shared" si="107"/>
        <v>6.353684210526316</v>
      </c>
      <c r="K2204" t="s">
        <v>850</v>
      </c>
      <c r="M2204" s="2">
        <v>475</v>
      </c>
    </row>
    <row r="2205" spans="2:13" ht="12.75">
      <c r="B2205" s="295">
        <v>6036</v>
      </c>
      <c r="C2205" s="1" t="s">
        <v>822</v>
      </c>
      <c r="D2205" s="13" t="s">
        <v>823</v>
      </c>
      <c r="E2205" s="1" t="s">
        <v>824</v>
      </c>
      <c r="F2205" s="28" t="s">
        <v>853</v>
      </c>
      <c r="G2205" s="28" t="s">
        <v>222</v>
      </c>
      <c r="H2205" s="5">
        <f t="shared" si="106"/>
        <v>-43626</v>
      </c>
      <c r="I2205" s="23">
        <f t="shared" si="107"/>
        <v>12.707368421052632</v>
      </c>
      <c r="K2205" t="s">
        <v>850</v>
      </c>
      <c r="M2205" s="2">
        <v>475</v>
      </c>
    </row>
    <row r="2206" spans="1:13" s="58" customFormat="1" ht="12.75">
      <c r="A2206" s="1"/>
      <c r="B2206" s="295">
        <v>3018</v>
      </c>
      <c r="C2206" s="1" t="s">
        <v>822</v>
      </c>
      <c r="D2206" s="13" t="s">
        <v>823</v>
      </c>
      <c r="E2206" s="1" t="s">
        <v>824</v>
      </c>
      <c r="F2206" s="28" t="s">
        <v>854</v>
      </c>
      <c r="G2206" s="28" t="s">
        <v>224</v>
      </c>
      <c r="H2206" s="5">
        <f t="shared" si="106"/>
        <v>-46644</v>
      </c>
      <c r="I2206" s="23">
        <f t="shared" si="107"/>
        <v>6.353684210526316</v>
      </c>
      <c r="J2206"/>
      <c r="K2206" t="s">
        <v>850</v>
      </c>
      <c r="L2206"/>
      <c r="M2206" s="2">
        <v>475</v>
      </c>
    </row>
    <row r="2207" spans="1:13" s="58" customFormat="1" ht="12.75">
      <c r="A2207" s="12"/>
      <c r="B2207" s="302">
        <f>SUM(B2194:B2206)</f>
        <v>46644</v>
      </c>
      <c r="C2207" s="12" t="s">
        <v>822</v>
      </c>
      <c r="D2207" s="12"/>
      <c r="E2207" s="12" t="s">
        <v>824</v>
      </c>
      <c r="F2207" s="19"/>
      <c r="G2207" s="19"/>
      <c r="H2207" s="55">
        <v>0</v>
      </c>
      <c r="I2207" s="57">
        <f aca="true" t="shared" si="108" ref="I2207:I2213">+B2207/M2207</f>
        <v>98.1978947368421</v>
      </c>
      <c r="M2207" s="2">
        <v>475</v>
      </c>
    </row>
    <row r="2208" spans="2:13" ht="12.75">
      <c r="B2208" s="295"/>
      <c r="H2208" s="5">
        <f>H2207-B2208</f>
        <v>0</v>
      </c>
      <c r="I2208" s="23">
        <f t="shared" si="108"/>
        <v>0</v>
      </c>
      <c r="M2208" s="2">
        <v>475</v>
      </c>
    </row>
    <row r="2209" spans="2:13" ht="12.75">
      <c r="B2209" s="295"/>
      <c r="H2209" s="5">
        <f>H2208-B2209</f>
        <v>0</v>
      </c>
      <c r="I2209" s="23">
        <f t="shared" si="108"/>
        <v>0</v>
      </c>
      <c r="M2209" s="2">
        <v>475</v>
      </c>
    </row>
    <row r="2210" spans="2:13" ht="12.75">
      <c r="B2210" s="295">
        <v>60227</v>
      </c>
      <c r="C2210" s="1" t="s">
        <v>860</v>
      </c>
      <c r="D2210" s="13" t="s">
        <v>823</v>
      </c>
      <c r="E2210" s="1" t="s">
        <v>844</v>
      </c>
      <c r="F2210" s="28" t="s">
        <v>861</v>
      </c>
      <c r="G2210" s="28" t="s">
        <v>19</v>
      </c>
      <c r="H2210" s="5">
        <f>H2209-B2210</f>
        <v>-60227</v>
      </c>
      <c r="I2210" s="23">
        <f t="shared" si="108"/>
        <v>126.79368421052632</v>
      </c>
      <c r="K2210" t="s">
        <v>850</v>
      </c>
      <c r="M2210" s="2">
        <v>475</v>
      </c>
    </row>
    <row r="2211" spans="2:13" ht="12.75">
      <c r="B2211" s="295">
        <v>10000</v>
      </c>
      <c r="C2211" s="1" t="s">
        <v>862</v>
      </c>
      <c r="D2211" s="13" t="s">
        <v>823</v>
      </c>
      <c r="E2211" s="1" t="s">
        <v>824</v>
      </c>
      <c r="F2211" s="28" t="s">
        <v>855</v>
      </c>
      <c r="G2211" s="28" t="s">
        <v>62</v>
      </c>
      <c r="H2211" s="5">
        <f>H2210-B2211</f>
        <v>-70227</v>
      </c>
      <c r="I2211" s="23">
        <f t="shared" si="108"/>
        <v>21.05263157894737</v>
      </c>
      <c r="K2211" t="s">
        <v>850</v>
      </c>
      <c r="M2211" s="2">
        <v>475</v>
      </c>
    </row>
    <row r="2212" spans="2:13" ht="12.75">
      <c r="B2212" s="295">
        <v>25000</v>
      </c>
      <c r="C2212" s="1" t="s">
        <v>860</v>
      </c>
      <c r="D2212" s="13" t="s">
        <v>823</v>
      </c>
      <c r="E2212" s="1" t="s">
        <v>824</v>
      </c>
      <c r="F2212" s="28" t="s">
        <v>863</v>
      </c>
      <c r="G2212" s="28" t="s">
        <v>64</v>
      </c>
      <c r="H2212" s="5">
        <f>H2211-B2212</f>
        <v>-95227</v>
      </c>
      <c r="I2212" s="23">
        <f t="shared" si="108"/>
        <v>52.63157894736842</v>
      </c>
      <c r="K2212" t="s">
        <v>850</v>
      </c>
      <c r="M2212" s="2">
        <v>475</v>
      </c>
    </row>
    <row r="2213" spans="1:13" s="58" customFormat="1" ht="12.75">
      <c r="A2213" s="12"/>
      <c r="B2213" s="302">
        <f>SUM(B2210:B2212)</f>
        <v>95227</v>
      </c>
      <c r="C2213" s="12" t="s">
        <v>864</v>
      </c>
      <c r="D2213" s="12"/>
      <c r="E2213" s="12"/>
      <c r="F2213" s="19"/>
      <c r="G2213" s="19"/>
      <c r="H2213" s="55">
        <v>0</v>
      </c>
      <c r="I2213" s="57">
        <f t="shared" si="108"/>
        <v>200.4778947368421</v>
      </c>
      <c r="M2213" s="2">
        <v>475</v>
      </c>
    </row>
    <row r="2214" spans="2:13" ht="12.75">
      <c r="B2214" s="295"/>
      <c r="H2214" s="5">
        <f aca="true" t="shared" si="109" ref="H2214:H2222">H2213-B2214</f>
        <v>0</v>
      </c>
      <c r="I2214" s="23">
        <f aca="true" t="shared" si="110" ref="I2214:I2222">+B2214/M2214</f>
        <v>0</v>
      </c>
      <c r="M2214" s="2">
        <v>475</v>
      </c>
    </row>
    <row r="2215" spans="2:13" ht="12.75">
      <c r="B2215" s="295"/>
      <c r="H2215" s="5">
        <f t="shared" si="109"/>
        <v>0</v>
      </c>
      <c r="I2215" s="23">
        <f t="shared" si="110"/>
        <v>0</v>
      </c>
      <c r="M2215" s="2">
        <v>475</v>
      </c>
    </row>
    <row r="2216" spans="2:13" ht="12.75">
      <c r="B2216" s="295">
        <v>7000</v>
      </c>
      <c r="C2216" s="1" t="s">
        <v>190</v>
      </c>
      <c r="D2216" s="13" t="s">
        <v>823</v>
      </c>
      <c r="E2216" s="1" t="s">
        <v>824</v>
      </c>
      <c r="F2216" s="28" t="s">
        <v>855</v>
      </c>
      <c r="G2216" s="28" t="s">
        <v>62</v>
      </c>
      <c r="H2216" s="5">
        <f t="shared" si="109"/>
        <v>-7000</v>
      </c>
      <c r="I2216" s="23">
        <f t="shared" si="110"/>
        <v>14.736842105263158</v>
      </c>
      <c r="K2216" t="s">
        <v>850</v>
      </c>
      <c r="M2216" s="2">
        <v>475</v>
      </c>
    </row>
    <row r="2217" spans="2:13" ht="12.75">
      <c r="B2217" s="295">
        <v>9000</v>
      </c>
      <c r="C2217" s="1" t="s">
        <v>46</v>
      </c>
      <c r="D2217" s="13" t="s">
        <v>823</v>
      </c>
      <c r="E2217" s="1" t="s">
        <v>824</v>
      </c>
      <c r="F2217" s="28" t="s">
        <v>855</v>
      </c>
      <c r="G2217" s="28" t="s">
        <v>217</v>
      </c>
      <c r="H2217" s="5">
        <f t="shared" si="109"/>
        <v>-16000</v>
      </c>
      <c r="I2217" s="23">
        <f t="shared" si="110"/>
        <v>18.94736842105263</v>
      </c>
      <c r="K2217" t="s">
        <v>850</v>
      </c>
      <c r="M2217" s="2">
        <v>475</v>
      </c>
    </row>
    <row r="2218" spans="2:13" ht="12.75">
      <c r="B2218" s="295">
        <v>9000</v>
      </c>
      <c r="C2218" s="1" t="s">
        <v>46</v>
      </c>
      <c r="D2218" s="13" t="s">
        <v>823</v>
      </c>
      <c r="E2218" s="1" t="s">
        <v>824</v>
      </c>
      <c r="F2218" s="28" t="s">
        <v>855</v>
      </c>
      <c r="G2218" s="28" t="s">
        <v>79</v>
      </c>
      <c r="H2218" s="5">
        <f t="shared" si="109"/>
        <v>-25000</v>
      </c>
      <c r="I2218" s="23">
        <f t="shared" si="110"/>
        <v>18.94736842105263</v>
      </c>
      <c r="K2218" t="s">
        <v>850</v>
      </c>
      <c r="M2218" s="2">
        <v>475</v>
      </c>
    </row>
    <row r="2219" spans="2:13" ht="12.75">
      <c r="B2219" s="295">
        <v>9000</v>
      </c>
      <c r="C2219" s="1" t="s">
        <v>46</v>
      </c>
      <c r="D2219" s="13" t="s">
        <v>823</v>
      </c>
      <c r="E2219" s="1" t="s">
        <v>824</v>
      </c>
      <c r="F2219" s="28" t="s">
        <v>855</v>
      </c>
      <c r="G2219" s="28" t="s">
        <v>235</v>
      </c>
      <c r="H2219" s="5">
        <f t="shared" si="109"/>
        <v>-34000</v>
      </c>
      <c r="I2219" s="23">
        <f t="shared" si="110"/>
        <v>18.94736842105263</v>
      </c>
      <c r="K2219" t="s">
        <v>850</v>
      </c>
      <c r="M2219" s="2">
        <v>475</v>
      </c>
    </row>
    <row r="2220" spans="2:13" ht="12.75">
      <c r="B2220" s="295">
        <v>9000</v>
      </c>
      <c r="C2220" s="1" t="s">
        <v>46</v>
      </c>
      <c r="D2220" s="13" t="s">
        <v>823</v>
      </c>
      <c r="E2220" s="1" t="s">
        <v>824</v>
      </c>
      <c r="F2220" s="28" t="s">
        <v>855</v>
      </c>
      <c r="G2220" s="28" t="s">
        <v>220</v>
      </c>
      <c r="H2220" s="5">
        <f t="shared" si="109"/>
        <v>-43000</v>
      </c>
      <c r="I2220" s="23">
        <f t="shared" si="110"/>
        <v>18.94736842105263</v>
      </c>
      <c r="K2220" t="s">
        <v>850</v>
      </c>
      <c r="M2220" s="2">
        <v>475</v>
      </c>
    </row>
    <row r="2221" spans="1:13" s="58" customFormat="1" ht="12.75">
      <c r="A2221" s="1"/>
      <c r="B2221" s="295">
        <v>9000</v>
      </c>
      <c r="C2221" s="1" t="s">
        <v>46</v>
      </c>
      <c r="D2221" s="13" t="s">
        <v>823</v>
      </c>
      <c r="E2221" s="1" t="s">
        <v>824</v>
      </c>
      <c r="F2221" s="28" t="s">
        <v>855</v>
      </c>
      <c r="G2221" s="28" t="s">
        <v>222</v>
      </c>
      <c r="H2221" s="5">
        <f t="shared" si="109"/>
        <v>-52000</v>
      </c>
      <c r="I2221" s="23">
        <f t="shared" si="110"/>
        <v>18.94736842105263</v>
      </c>
      <c r="J2221"/>
      <c r="K2221" t="s">
        <v>850</v>
      </c>
      <c r="L2221"/>
      <c r="M2221" s="2">
        <v>475</v>
      </c>
    </row>
    <row r="2222" spans="2:13" ht="12.75">
      <c r="B2222" s="295">
        <v>9000</v>
      </c>
      <c r="C2222" s="1" t="s">
        <v>46</v>
      </c>
      <c r="D2222" s="13" t="s">
        <v>823</v>
      </c>
      <c r="E2222" s="1" t="s">
        <v>824</v>
      </c>
      <c r="F2222" s="28" t="s">
        <v>855</v>
      </c>
      <c r="G2222" s="28" t="s">
        <v>224</v>
      </c>
      <c r="H2222" s="5">
        <f t="shared" si="109"/>
        <v>-61000</v>
      </c>
      <c r="I2222" s="23">
        <f t="shared" si="110"/>
        <v>18.94736842105263</v>
      </c>
      <c r="K2222" t="s">
        <v>850</v>
      </c>
      <c r="M2222" s="2">
        <v>475</v>
      </c>
    </row>
    <row r="2223" spans="1:13" ht="12.75">
      <c r="A2223" s="12"/>
      <c r="B2223" s="302">
        <f>SUM(B2216:B2222)</f>
        <v>61000</v>
      </c>
      <c r="C2223" s="12" t="s">
        <v>46</v>
      </c>
      <c r="D2223" s="12"/>
      <c r="E2223" s="12"/>
      <c r="F2223" s="19"/>
      <c r="G2223" s="19"/>
      <c r="H2223" s="55">
        <v>0</v>
      </c>
      <c r="I2223" s="57">
        <f>+B2223/M2223</f>
        <v>128.42105263157896</v>
      </c>
      <c r="J2223" s="58"/>
      <c r="K2223" s="58"/>
      <c r="L2223" s="58"/>
      <c r="M2223" s="2">
        <v>475</v>
      </c>
    </row>
    <row r="2224" spans="2:13" ht="12.75">
      <c r="B2224" s="295"/>
      <c r="D2224" s="13"/>
      <c r="H2224" s="5">
        <f>H2223-B2224</f>
        <v>0</v>
      </c>
      <c r="I2224" s="23">
        <f>+B2224/M2224</f>
        <v>0</v>
      </c>
      <c r="M2224" s="2">
        <v>475</v>
      </c>
    </row>
    <row r="2225" spans="2:13" ht="12.75">
      <c r="B2225" s="295"/>
      <c r="D2225" s="13"/>
      <c r="H2225" s="5">
        <f>H2224-B2225</f>
        <v>0</v>
      </c>
      <c r="I2225" s="23">
        <f>+B2225/M2225</f>
        <v>0</v>
      </c>
      <c r="M2225" s="2">
        <v>475</v>
      </c>
    </row>
    <row r="2226" spans="2:13" ht="12.75">
      <c r="B2226" s="295">
        <v>13278</v>
      </c>
      <c r="C2226" s="1" t="s">
        <v>47</v>
      </c>
      <c r="D2226" s="13" t="s">
        <v>823</v>
      </c>
      <c r="E2226" s="1" t="s">
        <v>824</v>
      </c>
      <c r="F2226" s="28" t="s">
        <v>856</v>
      </c>
      <c r="G2226" s="28" t="s">
        <v>217</v>
      </c>
      <c r="H2226" s="5">
        <f aca="true" t="shared" si="111" ref="H2226:H2231">H2225-B2226</f>
        <v>-13278</v>
      </c>
      <c r="I2226" s="23">
        <f aca="true" t="shared" si="112" ref="I2226:I2232">+B2226/M2226</f>
        <v>27.953684210526315</v>
      </c>
      <c r="K2226" t="s">
        <v>850</v>
      </c>
      <c r="M2226" s="2">
        <v>475</v>
      </c>
    </row>
    <row r="2227" spans="2:13" ht="12.75">
      <c r="B2227" s="295">
        <v>13278</v>
      </c>
      <c r="C2227" s="1" t="s">
        <v>47</v>
      </c>
      <c r="D2227" s="13" t="s">
        <v>823</v>
      </c>
      <c r="E2227" s="1" t="s">
        <v>824</v>
      </c>
      <c r="F2227" s="28" t="s">
        <v>857</v>
      </c>
      <c r="G2227" s="28" t="s">
        <v>79</v>
      </c>
      <c r="H2227" s="5">
        <f t="shared" si="111"/>
        <v>-26556</v>
      </c>
      <c r="I2227" s="23">
        <f t="shared" si="112"/>
        <v>27.953684210526315</v>
      </c>
      <c r="K2227" t="s">
        <v>850</v>
      </c>
      <c r="M2227" s="2">
        <v>475</v>
      </c>
    </row>
    <row r="2228" spans="2:13" ht="12.75">
      <c r="B2228" s="295">
        <v>13278</v>
      </c>
      <c r="C2228" s="1" t="s">
        <v>47</v>
      </c>
      <c r="D2228" s="13" t="s">
        <v>823</v>
      </c>
      <c r="E2228" s="1" t="s">
        <v>824</v>
      </c>
      <c r="F2228" s="28" t="s">
        <v>857</v>
      </c>
      <c r="G2228" s="28" t="s">
        <v>235</v>
      </c>
      <c r="H2228" s="5">
        <f t="shared" si="111"/>
        <v>-39834</v>
      </c>
      <c r="I2228" s="23">
        <f t="shared" si="112"/>
        <v>27.953684210526315</v>
      </c>
      <c r="K2228" t="s">
        <v>850</v>
      </c>
      <c r="M2228" s="2">
        <v>475</v>
      </c>
    </row>
    <row r="2229" spans="2:13" ht="12.75">
      <c r="B2229" s="295">
        <v>13278</v>
      </c>
      <c r="C2229" s="1" t="s">
        <v>47</v>
      </c>
      <c r="D2229" s="13" t="s">
        <v>823</v>
      </c>
      <c r="E2229" s="1" t="s">
        <v>824</v>
      </c>
      <c r="F2229" s="28" t="s">
        <v>858</v>
      </c>
      <c r="G2229" s="28" t="s">
        <v>220</v>
      </c>
      <c r="H2229" s="5">
        <f t="shared" si="111"/>
        <v>-53112</v>
      </c>
      <c r="I2229" s="23">
        <f t="shared" si="112"/>
        <v>27.953684210526315</v>
      </c>
      <c r="K2229" t="s">
        <v>850</v>
      </c>
      <c r="M2229" s="2">
        <v>475</v>
      </c>
    </row>
    <row r="2230" spans="1:13" s="58" customFormat="1" ht="12.75">
      <c r="A2230" s="1"/>
      <c r="B2230" s="295">
        <v>13278</v>
      </c>
      <c r="C2230" s="1" t="s">
        <v>47</v>
      </c>
      <c r="D2230" s="13" t="s">
        <v>823</v>
      </c>
      <c r="E2230" s="1" t="s">
        <v>824</v>
      </c>
      <c r="F2230" s="28" t="s">
        <v>859</v>
      </c>
      <c r="G2230" s="28" t="s">
        <v>222</v>
      </c>
      <c r="H2230" s="5">
        <f t="shared" si="111"/>
        <v>-66390</v>
      </c>
      <c r="I2230" s="23">
        <f t="shared" si="112"/>
        <v>27.953684210526315</v>
      </c>
      <c r="J2230"/>
      <c r="K2230" t="s">
        <v>850</v>
      </c>
      <c r="L2230"/>
      <c r="M2230" s="2">
        <v>475</v>
      </c>
    </row>
    <row r="2231" spans="2:13" ht="12.75">
      <c r="B2231" s="295">
        <v>13278</v>
      </c>
      <c r="C2231" s="1" t="s">
        <v>47</v>
      </c>
      <c r="D2231" s="13" t="s">
        <v>823</v>
      </c>
      <c r="E2231" s="1" t="s">
        <v>824</v>
      </c>
      <c r="F2231" s="28" t="s">
        <v>859</v>
      </c>
      <c r="G2231" s="28" t="s">
        <v>224</v>
      </c>
      <c r="H2231" s="5">
        <f t="shared" si="111"/>
        <v>-79668</v>
      </c>
      <c r="I2231" s="23">
        <f t="shared" si="112"/>
        <v>27.953684210526315</v>
      </c>
      <c r="K2231" t="s">
        <v>850</v>
      </c>
      <c r="M2231" s="2">
        <v>475</v>
      </c>
    </row>
    <row r="2232" spans="1:13" ht="12.75">
      <c r="A2232" s="12"/>
      <c r="B2232" s="302">
        <f>SUM(B2226:B2231)</f>
        <v>79668</v>
      </c>
      <c r="C2232" s="12" t="s">
        <v>47</v>
      </c>
      <c r="D2232" s="12"/>
      <c r="E2232" s="12"/>
      <c r="F2232" s="19"/>
      <c r="G2232" s="19"/>
      <c r="H2232" s="55">
        <v>0</v>
      </c>
      <c r="I2232" s="57">
        <f t="shared" si="112"/>
        <v>167.72210526315789</v>
      </c>
      <c r="J2232" s="58"/>
      <c r="K2232" s="58"/>
      <c r="L2232" s="58"/>
      <c r="M2232" s="2">
        <v>475</v>
      </c>
    </row>
    <row r="2233" spans="2:13" ht="12.75">
      <c r="B2233" s="295"/>
      <c r="D2233" s="13"/>
      <c r="H2233" s="5">
        <f>H2232-B2233</f>
        <v>0</v>
      </c>
      <c r="I2233" s="23">
        <f>+B2233/M2233</f>
        <v>0</v>
      </c>
      <c r="M2233" s="2">
        <v>475</v>
      </c>
    </row>
    <row r="2234" spans="2:13" ht="12.75">
      <c r="B2234" s="295"/>
      <c r="D2234" s="13"/>
      <c r="H2234" s="5">
        <f>H2233-B2234</f>
        <v>0</v>
      </c>
      <c r="I2234" s="23">
        <f>+B2234/M2234</f>
        <v>0</v>
      </c>
      <c r="M2234" s="2">
        <v>475</v>
      </c>
    </row>
    <row r="2235" spans="2:13" ht="12.75">
      <c r="B2235" s="295">
        <v>7000</v>
      </c>
      <c r="C2235" s="1" t="s">
        <v>49</v>
      </c>
      <c r="D2235" s="13" t="s">
        <v>823</v>
      </c>
      <c r="E2235" s="1" t="s">
        <v>824</v>
      </c>
      <c r="F2235" s="28" t="s">
        <v>855</v>
      </c>
      <c r="G2235" s="28" t="s">
        <v>217</v>
      </c>
      <c r="H2235" s="5">
        <f aca="true" t="shared" si="113" ref="H2235:H2240">H2234-B2235</f>
        <v>-7000</v>
      </c>
      <c r="I2235" s="23">
        <f aca="true" t="shared" si="114" ref="I2235:I2241">+B2235/M2235</f>
        <v>14.736842105263158</v>
      </c>
      <c r="K2235" t="s">
        <v>850</v>
      </c>
      <c r="M2235" s="2">
        <v>475</v>
      </c>
    </row>
    <row r="2236" spans="2:13" ht="12.75">
      <c r="B2236" s="295">
        <v>7000</v>
      </c>
      <c r="C2236" s="1" t="s">
        <v>49</v>
      </c>
      <c r="D2236" s="13" t="s">
        <v>823</v>
      </c>
      <c r="E2236" s="1" t="s">
        <v>824</v>
      </c>
      <c r="F2236" s="28" t="s">
        <v>855</v>
      </c>
      <c r="G2236" s="28" t="s">
        <v>79</v>
      </c>
      <c r="H2236" s="5">
        <f t="shared" si="113"/>
        <v>-14000</v>
      </c>
      <c r="I2236" s="23">
        <f t="shared" si="114"/>
        <v>14.736842105263158</v>
      </c>
      <c r="K2236" t="s">
        <v>850</v>
      </c>
      <c r="M2236" s="2">
        <v>475</v>
      </c>
    </row>
    <row r="2237" spans="2:13" ht="12.75">
      <c r="B2237" s="295">
        <v>7000</v>
      </c>
      <c r="C2237" s="1" t="s">
        <v>49</v>
      </c>
      <c r="D2237" s="13" t="s">
        <v>823</v>
      </c>
      <c r="E2237" s="1" t="s">
        <v>824</v>
      </c>
      <c r="F2237" s="28" t="s">
        <v>855</v>
      </c>
      <c r="G2237" s="28" t="s">
        <v>235</v>
      </c>
      <c r="H2237" s="5">
        <f t="shared" si="113"/>
        <v>-21000</v>
      </c>
      <c r="I2237" s="23">
        <f t="shared" si="114"/>
        <v>14.736842105263158</v>
      </c>
      <c r="K2237" t="s">
        <v>850</v>
      </c>
      <c r="M2237" s="2">
        <v>475</v>
      </c>
    </row>
    <row r="2238" spans="1:13" s="43" customFormat="1" ht="12.75">
      <c r="A2238" s="1"/>
      <c r="B2238" s="295">
        <v>7000</v>
      </c>
      <c r="C2238" s="1" t="s">
        <v>49</v>
      </c>
      <c r="D2238" s="13" t="s">
        <v>823</v>
      </c>
      <c r="E2238" s="1" t="s">
        <v>824</v>
      </c>
      <c r="F2238" s="28" t="s">
        <v>855</v>
      </c>
      <c r="G2238" s="28" t="s">
        <v>220</v>
      </c>
      <c r="H2238" s="5">
        <f t="shared" si="113"/>
        <v>-28000</v>
      </c>
      <c r="I2238" s="23">
        <f t="shared" si="114"/>
        <v>14.736842105263158</v>
      </c>
      <c r="J2238"/>
      <c r="K2238" t="s">
        <v>850</v>
      </c>
      <c r="L2238"/>
      <c r="M2238" s="2">
        <v>475</v>
      </c>
    </row>
    <row r="2239" spans="1:13" s="58" customFormat="1" ht="12.75">
      <c r="A2239" s="1"/>
      <c r="B2239" s="295">
        <v>7000</v>
      </c>
      <c r="C2239" s="1" t="s">
        <v>49</v>
      </c>
      <c r="D2239" s="13" t="s">
        <v>823</v>
      </c>
      <c r="E2239" s="1" t="s">
        <v>824</v>
      </c>
      <c r="F2239" s="28" t="s">
        <v>855</v>
      </c>
      <c r="G2239" s="28" t="s">
        <v>222</v>
      </c>
      <c r="H2239" s="5">
        <f t="shared" si="113"/>
        <v>-35000</v>
      </c>
      <c r="I2239" s="23">
        <f t="shared" si="114"/>
        <v>14.736842105263158</v>
      </c>
      <c r="J2239"/>
      <c r="K2239" t="s">
        <v>850</v>
      </c>
      <c r="L2239"/>
      <c r="M2239" s="2">
        <v>475</v>
      </c>
    </row>
    <row r="2240" spans="2:13" ht="12.75">
      <c r="B2240" s="295">
        <v>7000</v>
      </c>
      <c r="C2240" s="1" t="s">
        <v>49</v>
      </c>
      <c r="D2240" s="13" t="s">
        <v>823</v>
      </c>
      <c r="E2240" s="1" t="s">
        <v>824</v>
      </c>
      <c r="F2240" s="28" t="s">
        <v>855</v>
      </c>
      <c r="G2240" s="28" t="s">
        <v>224</v>
      </c>
      <c r="H2240" s="5">
        <f t="shared" si="113"/>
        <v>-42000</v>
      </c>
      <c r="I2240" s="23">
        <f t="shared" si="114"/>
        <v>14.736842105263158</v>
      </c>
      <c r="K2240" t="s">
        <v>850</v>
      </c>
      <c r="M2240" s="2">
        <v>475</v>
      </c>
    </row>
    <row r="2241" spans="1:13" ht="12.75">
      <c r="A2241" s="12"/>
      <c r="B2241" s="302">
        <f>SUM(B2235:B2240)</f>
        <v>42000</v>
      </c>
      <c r="C2241" s="12" t="s">
        <v>49</v>
      </c>
      <c r="D2241" s="12"/>
      <c r="E2241" s="12"/>
      <c r="F2241" s="19"/>
      <c r="G2241" s="19"/>
      <c r="H2241" s="55">
        <v>0</v>
      </c>
      <c r="I2241" s="57">
        <f t="shared" si="114"/>
        <v>88.42105263157895</v>
      </c>
      <c r="J2241" s="58"/>
      <c r="K2241" s="58"/>
      <c r="L2241" s="58"/>
      <c r="M2241" s="2">
        <v>475</v>
      </c>
    </row>
    <row r="2242" spans="2:13" ht="12.75">
      <c r="B2242" s="295"/>
      <c r="D2242" s="13"/>
      <c r="H2242" s="5">
        <f>H2241-B2242</f>
        <v>0</v>
      </c>
      <c r="I2242" s="23">
        <f>+B2242/M2242</f>
        <v>0</v>
      </c>
      <c r="M2242" s="2">
        <v>475</v>
      </c>
    </row>
    <row r="2243" spans="2:13" ht="12.75">
      <c r="B2243" s="295"/>
      <c r="H2243" s="5">
        <v>0</v>
      </c>
      <c r="I2243" s="23">
        <f>+B2243/M2243</f>
        <v>0</v>
      </c>
      <c r="M2243" s="2">
        <v>475</v>
      </c>
    </row>
    <row r="2244" spans="2:13" ht="12.75">
      <c r="B2244" s="295"/>
      <c r="H2244" s="5">
        <f>H2243-B2244</f>
        <v>0</v>
      </c>
      <c r="I2244" s="23">
        <f>+B2244/M2244</f>
        <v>0</v>
      </c>
      <c r="M2244" s="2">
        <v>475</v>
      </c>
    </row>
    <row r="2245" spans="2:13" ht="12.75">
      <c r="B2245" s="295"/>
      <c r="H2245" s="5">
        <f>H2244-B2245</f>
        <v>0</v>
      </c>
      <c r="I2245" s="23">
        <f>+B2245/M2245</f>
        <v>0</v>
      </c>
      <c r="M2245" s="2">
        <v>475</v>
      </c>
    </row>
    <row r="2246" spans="1:13" ht="12.75">
      <c r="A2246" s="59"/>
      <c r="B2246" s="421">
        <f>+B2258</f>
        <v>73500</v>
      </c>
      <c r="C2246" s="59" t="s">
        <v>819</v>
      </c>
      <c r="D2246" s="59"/>
      <c r="E2246" s="59" t="s">
        <v>833</v>
      </c>
      <c r="F2246" s="64"/>
      <c r="G2246" s="64" t="s">
        <v>820</v>
      </c>
      <c r="H2246" s="60"/>
      <c r="I2246" s="57"/>
      <c r="J2246" s="64"/>
      <c r="K2246" s="64"/>
      <c r="L2246" s="64"/>
      <c r="M2246" s="2">
        <v>475</v>
      </c>
    </row>
    <row r="2247" spans="2:13" ht="12.75">
      <c r="B2247" s="295"/>
      <c r="H2247" s="5">
        <f>H2246-B2247</f>
        <v>0</v>
      </c>
      <c r="I2247" s="23">
        <f>+B2247/M2247</f>
        <v>0</v>
      </c>
      <c r="M2247" s="2">
        <v>475</v>
      </c>
    </row>
    <row r="2248" spans="2:13" ht="12.75">
      <c r="B2248" s="295"/>
      <c r="H2248" s="5">
        <f>H2247-B2248</f>
        <v>0</v>
      </c>
      <c r="I2248" s="23">
        <f>+B2248/M2248</f>
        <v>0</v>
      </c>
      <c r="M2248" s="2">
        <v>475</v>
      </c>
    </row>
    <row r="2249" spans="2:13" ht="12.75">
      <c r="B2249" s="295">
        <v>8000</v>
      </c>
      <c r="C2249" s="1" t="s">
        <v>822</v>
      </c>
      <c r="D2249" s="1" t="s">
        <v>823</v>
      </c>
      <c r="E2249" s="1" t="s">
        <v>833</v>
      </c>
      <c r="F2249" s="85" t="s">
        <v>834</v>
      </c>
      <c r="G2249" s="28" t="s">
        <v>35</v>
      </c>
      <c r="H2249" s="5">
        <f aca="true" t="shared" si="115" ref="H2249:H2257">H2248-B2249</f>
        <v>-8000</v>
      </c>
      <c r="I2249" s="23">
        <f aca="true" t="shared" si="116" ref="I2249:I2257">+B2249/M2249</f>
        <v>16.842105263157894</v>
      </c>
      <c r="K2249" t="s">
        <v>11</v>
      </c>
      <c r="M2249" s="2">
        <v>475</v>
      </c>
    </row>
    <row r="2250" spans="2:13" ht="12.75">
      <c r="B2250" s="295">
        <v>18000</v>
      </c>
      <c r="C2250" s="1" t="s">
        <v>822</v>
      </c>
      <c r="D2250" s="1" t="s">
        <v>823</v>
      </c>
      <c r="E2250" s="1" t="s">
        <v>833</v>
      </c>
      <c r="F2250" s="28" t="s">
        <v>835</v>
      </c>
      <c r="G2250" s="28" t="s">
        <v>42</v>
      </c>
      <c r="H2250" s="5">
        <f t="shared" si="115"/>
        <v>-26000</v>
      </c>
      <c r="I2250" s="23">
        <f t="shared" si="116"/>
        <v>37.89473684210526</v>
      </c>
      <c r="K2250" t="s">
        <v>11</v>
      </c>
      <c r="M2250" s="2">
        <v>475</v>
      </c>
    </row>
    <row r="2251" spans="2:13" ht="12.75">
      <c r="B2251" s="295">
        <v>17000</v>
      </c>
      <c r="C2251" s="1" t="s">
        <v>822</v>
      </c>
      <c r="D2251" s="1" t="s">
        <v>823</v>
      </c>
      <c r="E2251" s="1" t="s">
        <v>833</v>
      </c>
      <c r="F2251" s="28" t="s">
        <v>836</v>
      </c>
      <c r="G2251" s="28" t="s">
        <v>58</v>
      </c>
      <c r="H2251" s="5">
        <f t="shared" si="115"/>
        <v>-43000</v>
      </c>
      <c r="I2251" s="23">
        <f t="shared" si="116"/>
        <v>35.78947368421053</v>
      </c>
      <c r="K2251" t="s">
        <v>11</v>
      </c>
      <c r="M2251" s="2">
        <v>475</v>
      </c>
    </row>
    <row r="2252" spans="2:13" ht="12.75">
      <c r="B2252" s="295">
        <v>10000</v>
      </c>
      <c r="C2252" s="1" t="s">
        <v>822</v>
      </c>
      <c r="D2252" s="1" t="s">
        <v>823</v>
      </c>
      <c r="E2252" s="1" t="s">
        <v>833</v>
      </c>
      <c r="F2252" s="28" t="s">
        <v>837</v>
      </c>
      <c r="G2252" s="28" t="s">
        <v>60</v>
      </c>
      <c r="H2252" s="5">
        <f t="shared" si="115"/>
        <v>-53000</v>
      </c>
      <c r="I2252" s="23">
        <f t="shared" si="116"/>
        <v>21.05263157894737</v>
      </c>
      <c r="K2252" t="s">
        <v>11</v>
      </c>
      <c r="M2252" s="2">
        <v>475</v>
      </c>
    </row>
    <row r="2253" spans="2:13" ht="12.75">
      <c r="B2253" s="295">
        <v>8000</v>
      </c>
      <c r="C2253" s="1" t="s">
        <v>822</v>
      </c>
      <c r="D2253" s="1" t="s">
        <v>823</v>
      </c>
      <c r="E2253" s="1" t="s">
        <v>833</v>
      </c>
      <c r="F2253" s="28" t="s">
        <v>838</v>
      </c>
      <c r="G2253" s="28" t="s">
        <v>62</v>
      </c>
      <c r="H2253" s="5">
        <f t="shared" si="115"/>
        <v>-61000</v>
      </c>
      <c r="I2253" s="23">
        <f t="shared" si="116"/>
        <v>16.842105263157894</v>
      </c>
      <c r="K2253" t="s">
        <v>11</v>
      </c>
      <c r="M2253" s="2">
        <v>475</v>
      </c>
    </row>
    <row r="2254" spans="2:13" ht="12.75">
      <c r="B2254" s="295">
        <v>2500</v>
      </c>
      <c r="C2254" s="1" t="s">
        <v>822</v>
      </c>
      <c r="D2254" s="1" t="s">
        <v>823</v>
      </c>
      <c r="E2254" s="1" t="s">
        <v>833</v>
      </c>
      <c r="F2254" s="28" t="s">
        <v>839</v>
      </c>
      <c r="G2254" s="28" t="s">
        <v>68</v>
      </c>
      <c r="H2254" s="5">
        <f t="shared" si="115"/>
        <v>-63500</v>
      </c>
      <c r="I2254" s="23">
        <f t="shared" si="116"/>
        <v>5.2631578947368425</v>
      </c>
      <c r="K2254" t="s">
        <v>11</v>
      </c>
      <c r="M2254" s="2">
        <v>475</v>
      </c>
    </row>
    <row r="2255" spans="2:13" ht="12.75">
      <c r="B2255" s="295">
        <v>5000</v>
      </c>
      <c r="C2255" s="1" t="s">
        <v>822</v>
      </c>
      <c r="D2255" s="1" t="s">
        <v>823</v>
      </c>
      <c r="E2255" s="1" t="s">
        <v>840</v>
      </c>
      <c r="F2255" s="28" t="s">
        <v>841</v>
      </c>
      <c r="G2255" s="28" t="s">
        <v>42</v>
      </c>
      <c r="H2255" s="5">
        <f t="shared" si="115"/>
        <v>-68500</v>
      </c>
      <c r="I2255" s="23">
        <f t="shared" si="116"/>
        <v>10.526315789473685</v>
      </c>
      <c r="K2255" t="s">
        <v>11</v>
      </c>
      <c r="M2255" s="2">
        <v>475</v>
      </c>
    </row>
    <row r="2256" spans="2:13" ht="12.75">
      <c r="B2256" s="295">
        <v>2500</v>
      </c>
      <c r="C2256" s="1" t="s">
        <v>822</v>
      </c>
      <c r="D2256" s="1" t="s">
        <v>823</v>
      </c>
      <c r="E2256" s="1" t="s">
        <v>840</v>
      </c>
      <c r="F2256" s="28" t="s">
        <v>842</v>
      </c>
      <c r="G2256" s="28" t="s">
        <v>58</v>
      </c>
      <c r="H2256" s="5">
        <f t="shared" si="115"/>
        <v>-71000</v>
      </c>
      <c r="I2256" s="23">
        <f t="shared" si="116"/>
        <v>5.2631578947368425</v>
      </c>
      <c r="K2256" t="s">
        <v>11</v>
      </c>
      <c r="M2256" s="2">
        <v>475</v>
      </c>
    </row>
    <row r="2257" spans="2:13" ht="12.75">
      <c r="B2257" s="295">
        <v>2500</v>
      </c>
      <c r="C2257" s="1" t="s">
        <v>822</v>
      </c>
      <c r="D2257" s="1" t="s">
        <v>830</v>
      </c>
      <c r="E2257" s="1" t="s">
        <v>840</v>
      </c>
      <c r="F2257" s="28" t="s">
        <v>843</v>
      </c>
      <c r="G2257" s="28" t="s">
        <v>222</v>
      </c>
      <c r="H2257" s="5">
        <f t="shared" si="115"/>
        <v>-73500</v>
      </c>
      <c r="I2257" s="23">
        <f t="shared" si="116"/>
        <v>5.2631578947368425</v>
      </c>
      <c r="K2257" t="s">
        <v>11</v>
      </c>
      <c r="M2257" s="2">
        <v>475</v>
      </c>
    </row>
    <row r="2258" spans="1:13" s="58" customFormat="1" ht="12.75">
      <c r="A2258" s="12"/>
      <c r="B2258" s="302">
        <f>SUM(B2249:B2257)</f>
        <v>73500</v>
      </c>
      <c r="C2258" s="12" t="s">
        <v>822</v>
      </c>
      <c r="D2258" s="12"/>
      <c r="E2258" s="12" t="s">
        <v>833</v>
      </c>
      <c r="F2258" s="19"/>
      <c r="G2258" s="19"/>
      <c r="H2258" s="55">
        <v>0</v>
      </c>
      <c r="I2258" s="57">
        <f>+B2258/M2258</f>
        <v>154.73684210526315</v>
      </c>
      <c r="M2258" s="2">
        <v>475</v>
      </c>
    </row>
    <row r="2259" spans="2:13" ht="12.75">
      <c r="B2259" s="295"/>
      <c r="H2259" s="5">
        <f>H2258-B2259</f>
        <v>0</v>
      </c>
      <c r="I2259" s="23">
        <f>+B2259/M2259</f>
        <v>0</v>
      </c>
      <c r="M2259" s="2">
        <v>475</v>
      </c>
    </row>
    <row r="2260" spans="2:13" ht="12.75">
      <c r="B2260" s="295"/>
      <c r="H2260" s="5">
        <f>H2259-B2260</f>
        <v>0</v>
      </c>
      <c r="I2260" s="23">
        <f>+B2260/M2260</f>
        <v>0</v>
      </c>
      <c r="M2260" s="2">
        <v>475</v>
      </c>
    </row>
    <row r="2261" spans="2:13" ht="12.75">
      <c r="B2261" s="295"/>
      <c r="H2261" s="5">
        <f>H2260-B2261</f>
        <v>0</v>
      </c>
      <c r="I2261" s="23">
        <f>+B2261/M2261</f>
        <v>0</v>
      </c>
      <c r="M2261" s="2">
        <v>475</v>
      </c>
    </row>
    <row r="2262" spans="2:13" ht="12.75">
      <c r="B2262" s="295"/>
      <c r="H2262" s="5">
        <f>H2261-B2262</f>
        <v>0</v>
      </c>
      <c r="I2262" s="23">
        <f>+B2262/M2262</f>
        <v>0</v>
      </c>
      <c r="M2262" s="2">
        <v>475</v>
      </c>
    </row>
    <row r="2263" spans="1:13" ht="12.75">
      <c r="A2263" s="59"/>
      <c r="B2263" s="421">
        <f>+B2269</f>
        <v>13000</v>
      </c>
      <c r="C2263" s="59"/>
      <c r="D2263" s="59"/>
      <c r="E2263" s="59" t="s">
        <v>844</v>
      </c>
      <c r="F2263" s="64"/>
      <c r="G2263" s="64" t="s">
        <v>848</v>
      </c>
      <c r="H2263" s="60"/>
      <c r="I2263" s="57"/>
      <c r="J2263" s="64"/>
      <c r="K2263" s="64"/>
      <c r="L2263" s="64"/>
      <c r="M2263" s="2">
        <v>475</v>
      </c>
    </row>
    <row r="2264" spans="2:13" ht="12.75">
      <c r="B2264" s="295"/>
      <c r="H2264" s="5">
        <f>H2263-B2264</f>
        <v>0</v>
      </c>
      <c r="I2264" s="23">
        <f aca="true" t="shared" si="117" ref="I2264:I2282">+B2264/M2264</f>
        <v>0</v>
      </c>
      <c r="M2264" s="2">
        <v>475</v>
      </c>
    </row>
    <row r="2265" spans="2:13" ht="12.75">
      <c r="B2265" s="295"/>
      <c r="H2265" s="5">
        <f>H2264-B2265</f>
        <v>0</v>
      </c>
      <c r="I2265" s="23">
        <f t="shared" si="117"/>
        <v>0</v>
      </c>
      <c r="M2265" s="2">
        <v>475</v>
      </c>
    </row>
    <row r="2266" spans="2:13" ht="12.75">
      <c r="B2266" s="295">
        <v>5000</v>
      </c>
      <c r="C2266" s="1" t="s">
        <v>822</v>
      </c>
      <c r="D2266" s="13" t="s">
        <v>823</v>
      </c>
      <c r="E2266" s="1" t="s">
        <v>844</v>
      </c>
      <c r="F2266" s="85" t="s">
        <v>826</v>
      </c>
      <c r="G2266" s="28" t="s">
        <v>19</v>
      </c>
      <c r="H2266" s="5">
        <f>H2265-B2266</f>
        <v>-5000</v>
      </c>
      <c r="I2266" s="23">
        <f t="shared" si="117"/>
        <v>10.526315789473685</v>
      </c>
      <c r="K2266" t="s">
        <v>11</v>
      </c>
      <c r="M2266" s="2">
        <v>475</v>
      </c>
    </row>
    <row r="2267" spans="2:13" ht="12.75">
      <c r="B2267" s="295">
        <v>3000</v>
      </c>
      <c r="C2267" s="1" t="s">
        <v>822</v>
      </c>
      <c r="D2267" s="1" t="s">
        <v>823</v>
      </c>
      <c r="E2267" s="1" t="s">
        <v>845</v>
      </c>
      <c r="F2267" s="28" t="s">
        <v>846</v>
      </c>
      <c r="G2267" s="28" t="s">
        <v>42</v>
      </c>
      <c r="H2267" s="5">
        <f>H2266-B2267</f>
        <v>-8000</v>
      </c>
      <c r="I2267" s="23">
        <f t="shared" si="117"/>
        <v>6.315789473684211</v>
      </c>
      <c r="K2267" t="s">
        <v>11</v>
      </c>
      <c r="M2267" s="2">
        <v>475</v>
      </c>
    </row>
    <row r="2268" spans="2:13" ht="12.75">
      <c r="B2268" s="295">
        <v>5000</v>
      </c>
      <c r="C2268" s="1" t="s">
        <v>822</v>
      </c>
      <c r="D2268" s="1" t="s">
        <v>823</v>
      </c>
      <c r="E2268" s="1" t="s">
        <v>847</v>
      </c>
      <c r="F2268" s="28" t="s">
        <v>826</v>
      </c>
      <c r="G2268" s="28" t="s">
        <v>42</v>
      </c>
      <c r="H2268" s="5">
        <f>H2267-B2268</f>
        <v>-13000</v>
      </c>
      <c r="I2268" s="23">
        <f t="shared" si="117"/>
        <v>10.526315789473685</v>
      </c>
      <c r="K2268" t="s">
        <v>11</v>
      </c>
      <c r="M2268" s="2">
        <v>475</v>
      </c>
    </row>
    <row r="2269" spans="1:13" s="58" customFormat="1" ht="12.75">
      <c r="A2269" s="12"/>
      <c r="B2269" s="302">
        <f>SUM(B2266:B2268)</f>
        <v>13000</v>
      </c>
      <c r="C2269" s="12" t="s">
        <v>822</v>
      </c>
      <c r="D2269" s="12"/>
      <c r="E2269" s="12"/>
      <c r="F2269" s="19"/>
      <c r="G2269" s="19"/>
      <c r="H2269" s="55">
        <v>0</v>
      </c>
      <c r="I2269" s="57">
        <f t="shared" si="117"/>
        <v>27.36842105263158</v>
      </c>
      <c r="M2269" s="2">
        <v>475</v>
      </c>
    </row>
    <row r="2270" spans="8:13" ht="12.75">
      <c r="H2270" s="5">
        <f>H2269-B2270</f>
        <v>0</v>
      </c>
      <c r="I2270" s="23">
        <f t="shared" si="117"/>
        <v>0</v>
      </c>
      <c r="M2270" s="2">
        <v>475</v>
      </c>
    </row>
    <row r="2271" spans="8:13" ht="12.75">
      <c r="H2271" s="5">
        <f>H2270-B2271</f>
        <v>0</v>
      </c>
      <c r="I2271" s="23">
        <f aca="true" t="shared" si="118" ref="I2271:I2279">+B2271/M2271</f>
        <v>0</v>
      </c>
      <c r="M2271" s="2">
        <v>475</v>
      </c>
    </row>
    <row r="2272" spans="8:13" ht="12.75">
      <c r="H2272" s="5">
        <f>H2271-B2272</f>
        <v>0</v>
      </c>
      <c r="I2272" s="23">
        <f t="shared" si="118"/>
        <v>0</v>
      </c>
      <c r="M2272" s="2">
        <v>475</v>
      </c>
    </row>
    <row r="2273" spans="1:13" s="135" customFormat="1" ht="12.75">
      <c r="A2273" s="35"/>
      <c r="B2273" s="235">
        <v>49500</v>
      </c>
      <c r="C2273" s="35" t="s">
        <v>1005</v>
      </c>
      <c r="D2273" s="35" t="s">
        <v>409</v>
      </c>
      <c r="E2273" s="35" t="s">
        <v>1006</v>
      </c>
      <c r="F2273" s="163" t="s">
        <v>1007</v>
      </c>
      <c r="G2273" s="31" t="s">
        <v>213</v>
      </c>
      <c r="H2273" s="5">
        <f>H2272-B2273</f>
        <v>-49500</v>
      </c>
      <c r="I2273" s="23">
        <f t="shared" si="118"/>
        <v>104.21052631578948</v>
      </c>
      <c r="J2273" s="157"/>
      <c r="K2273" t="s">
        <v>876</v>
      </c>
      <c r="L2273" s="157"/>
      <c r="M2273" s="2">
        <v>475</v>
      </c>
    </row>
    <row r="2274" spans="1:13" s="135" customFormat="1" ht="12.75">
      <c r="A2274" s="35"/>
      <c r="B2274" s="235">
        <v>49500</v>
      </c>
      <c r="C2274" s="35" t="s">
        <v>1008</v>
      </c>
      <c r="D2274" s="35" t="s">
        <v>409</v>
      </c>
      <c r="E2274" s="35" t="s">
        <v>1006</v>
      </c>
      <c r="F2274" s="163" t="s">
        <v>1009</v>
      </c>
      <c r="G2274" s="31" t="s">
        <v>213</v>
      </c>
      <c r="H2274" s="5">
        <f>H2273-B2274</f>
        <v>-99000</v>
      </c>
      <c r="I2274" s="23">
        <f t="shared" si="118"/>
        <v>104.21052631578948</v>
      </c>
      <c r="J2274" s="157"/>
      <c r="K2274" t="s">
        <v>876</v>
      </c>
      <c r="L2274" s="157"/>
      <c r="M2274" s="2">
        <v>475</v>
      </c>
    </row>
    <row r="2275" spans="1:13" s="58" customFormat="1" ht="12.75">
      <c r="A2275" s="12"/>
      <c r="B2275" s="411">
        <f>SUM(B2273:B2274)</f>
        <v>99000</v>
      </c>
      <c r="C2275" s="12"/>
      <c r="D2275" s="12"/>
      <c r="E2275" s="12"/>
      <c r="F2275" s="19" t="s">
        <v>1150</v>
      </c>
      <c r="G2275" s="19"/>
      <c r="H2275" s="55">
        <v>0</v>
      </c>
      <c r="I2275" s="57">
        <f t="shared" si="118"/>
        <v>208.42105263157896</v>
      </c>
      <c r="M2275" s="2">
        <v>475</v>
      </c>
    </row>
    <row r="2276" spans="8:13" ht="12.75">
      <c r="H2276" s="5">
        <f>H2275-B2276</f>
        <v>0</v>
      </c>
      <c r="I2276" s="23">
        <f t="shared" si="118"/>
        <v>0</v>
      </c>
      <c r="M2276" s="2">
        <v>475</v>
      </c>
    </row>
    <row r="2277" spans="8:13" ht="12.75">
      <c r="H2277" s="5">
        <f>H2276-B2277</f>
        <v>0</v>
      </c>
      <c r="I2277" s="23">
        <f t="shared" si="118"/>
        <v>0</v>
      </c>
      <c r="M2277" s="2">
        <v>475</v>
      </c>
    </row>
    <row r="2278" spans="8:13" ht="12.75">
      <c r="H2278" s="5">
        <f>H2277-B2278</f>
        <v>0</v>
      </c>
      <c r="I2278" s="23">
        <f t="shared" si="118"/>
        <v>0</v>
      </c>
      <c r="M2278" s="2">
        <v>475</v>
      </c>
    </row>
    <row r="2279" spans="8:13" ht="12.75">
      <c r="H2279" s="5">
        <f>H2275-B2279</f>
        <v>0</v>
      </c>
      <c r="I2279" s="23">
        <f t="shared" si="118"/>
        <v>0</v>
      </c>
      <c r="M2279" s="2">
        <v>475</v>
      </c>
    </row>
    <row r="2280" spans="1:13" ht="13.5" thickBot="1">
      <c r="A2280" s="48"/>
      <c r="B2280" s="45">
        <f>+B2293+B2305+B2310</f>
        <v>862250</v>
      </c>
      <c r="C2280" s="48"/>
      <c r="D2280" s="47" t="s">
        <v>411</v>
      </c>
      <c r="E2280" s="153"/>
      <c r="F2280" s="153"/>
      <c r="G2280" s="50"/>
      <c r="H2280" s="154"/>
      <c r="I2280" s="155">
        <f t="shared" si="117"/>
        <v>1815.2631578947369</v>
      </c>
      <c r="J2280" s="156"/>
      <c r="K2280" s="156"/>
      <c r="L2280" s="156"/>
      <c r="M2280" s="2">
        <v>475</v>
      </c>
    </row>
    <row r="2281" spans="8:13" ht="12.75">
      <c r="H2281" s="5">
        <f>H2280-B2281</f>
        <v>0</v>
      </c>
      <c r="I2281" s="23">
        <f t="shared" si="117"/>
        <v>0</v>
      </c>
      <c r="M2281" s="2">
        <v>475</v>
      </c>
    </row>
    <row r="2282" spans="8:13" ht="12.75">
      <c r="H2282" s="5">
        <f>H2281-B2282</f>
        <v>0</v>
      </c>
      <c r="I2282" s="23">
        <f t="shared" si="117"/>
        <v>0</v>
      </c>
      <c r="M2282" s="2">
        <v>475</v>
      </c>
    </row>
    <row r="2283" spans="2:13" ht="12.75">
      <c r="B2283" s="416">
        <v>5000</v>
      </c>
      <c r="C2283" s="1" t="s">
        <v>11</v>
      </c>
      <c r="D2283" s="13" t="s">
        <v>411</v>
      </c>
      <c r="E2283" s="1" t="s">
        <v>850</v>
      </c>
      <c r="F2283" s="28" t="s">
        <v>865</v>
      </c>
      <c r="G2283" s="28" t="s">
        <v>127</v>
      </c>
      <c r="H2283" s="5">
        <f aca="true" t="shared" si="119" ref="H2283:H2292">H2282-B2283</f>
        <v>-5000</v>
      </c>
      <c r="I2283" s="23">
        <f aca="true" t="shared" si="120" ref="I2283:I2292">+B2283/M2283</f>
        <v>10.526315789473685</v>
      </c>
      <c r="K2283" t="s">
        <v>11</v>
      </c>
      <c r="M2283" s="2">
        <v>475</v>
      </c>
    </row>
    <row r="2284" spans="2:13" ht="12.75">
      <c r="B2284" s="416">
        <v>5000</v>
      </c>
      <c r="C2284" s="1" t="s">
        <v>11</v>
      </c>
      <c r="D2284" s="13" t="s">
        <v>411</v>
      </c>
      <c r="E2284" s="1" t="s">
        <v>850</v>
      </c>
      <c r="F2284" s="28" t="s">
        <v>866</v>
      </c>
      <c r="G2284" s="28" t="s">
        <v>17</v>
      </c>
      <c r="H2284" s="5">
        <f t="shared" si="119"/>
        <v>-10000</v>
      </c>
      <c r="I2284" s="23">
        <f t="shared" si="120"/>
        <v>10.526315789473685</v>
      </c>
      <c r="K2284" t="s">
        <v>11</v>
      </c>
      <c r="M2284" s="2">
        <v>475</v>
      </c>
    </row>
    <row r="2285" spans="1:13" ht="12.75">
      <c r="A2285" s="42"/>
      <c r="B2285" s="416">
        <v>5000</v>
      </c>
      <c r="C2285" s="1" t="s">
        <v>11</v>
      </c>
      <c r="D2285" s="35" t="s">
        <v>411</v>
      </c>
      <c r="E2285" s="35" t="s">
        <v>850</v>
      </c>
      <c r="F2285" s="28" t="s">
        <v>867</v>
      </c>
      <c r="G2285" s="28" t="s">
        <v>19</v>
      </c>
      <c r="H2285" s="5">
        <f t="shared" si="119"/>
        <v>-15000</v>
      </c>
      <c r="I2285" s="23">
        <f t="shared" si="120"/>
        <v>10.526315789473685</v>
      </c>
      <c r="J2285" s="43"/>
      <c r="K2285" t="s">
        <v>11</v>
      </c>
      <c r="L2285" s="43"/>
      <c r="M2285" s="2">
        <v>475</v>
      </c>
    </row>
    <row r="2286" spans="2:13" ht="12.75">
      <c r="B2286" s="416">
        <v>5000</v>
      </c>
      <c r="C2286" s="1" t="s">
        <v>11</v>
      </c>
      <c r="D2286" s="1" t="s">
        <v>411</v>
      </c>
      <c r="E2286" s="1" t="s">
        <v>850</v>
      </c>
      <c r="F2286" s="28" t="s">
        <v>826</v>
      </c>
      <c r="G2286" s="28" t="s">
        <v>21</v>
      </c>
      <c r="H2286" s="5">
        <f t="shared" si="119"/>
        <v>-20000</v>
      </c>
      <c r="I2286" s="23">
        <f t="shared" si="120"/>
        <v>10.526315789473685</v>
      </c>
      <c r="K2286" t="s">
        <v>11</v>
      </c>
      <c r="M2286" s="2">
        <v>475</v>
      </c>
    </row>
    <row r="2287" spans="2:13" ht="12.75">
      <c r="B2287" s="416">
        <v>5000</v>
      </c>
      <c r="C2287" s="1" t="s">
        <v>11</v>
      </c>
      <c r="D2287" s="1" t="s">
        <v>411</v>
      </c>
      <c r="E2287" s="1" t="s">
        <v>850</v>
      </c>
      <c r="F2287" s="28" t="s">
        <v>868</v>
      </c>
      <c r="G2287" s="28" t="s">
        <v>24</v>
      </c>
      <c r="H2287" s="5">
        <f t="shared" si="119"/>
        <v>-25000</v>
      </c>
      <c r="I2287" s="23">
        <f t="shared" si="120"/>
        <v>10.526315789473685</v>
      </c>
      <c r="K2287" t="s">
        <v>11</v>
      </c>
      <c r="M2287" s="2">
        <v>475</v>
      </c>
    </row>
    <row r="2288" spans="2:13" ht="12.75">
      <c r="B2288" s="416">
        <v>5000</v>
      </c>
      <c r="C2288" s="1" t="s">
        <v>11</v>
      </c>
      <c r="D2288" s="1" t="s">
        <v>411</v>
      </c>
      <c r="E2288" s="1" t="s">
        <v>850</v>
      </c>
      <c r="F2288" s="28" t="s">
        <v>869</v>
      </c>
      <c r="G2288" s="28" t="s">
        <v>35</v>
      </c>
      <c r="H2288" s="5">
        <f t="shared" si="119"/>
        <v>-30000</v>
      </c>
      <c r="I2288" s="23">
        <f t="shared" si="120"/>
        <v>10.526315789473685</v>
      </c>
      <c r="K2288" t="s">
        <v>11</v>
      </c>
      <c r="M2288" s="2">
        <v>475</v>
      </c>
    </row>
    <row r="2289" spans="2:13" ht="12.75">
      <c r="B2289" s="416">
        <v>5000</v>
      </c>
      <c r="C2289" s="1" t="s">
        <v>11</v>
      </c>
      <c r="D2289" s="1" t="s">
        <v>411</v>
      </c>
      <c r="E2289" s="1" t="s">
        <v>850</v>
      </c>
      <c r="F2289" s="28" t="s">
        <v>870</v>
      </c>
      <c r="G2289" s="28" t="s">
        <v>42</v>
      </c>
      <c r="H2289" s="5">
        <f t="shared" si="119"/>
        <v>-35000</v>
      </c>
      <c r="I2289" s="23">
        <f t="shared" si="120"/>
        <v>10.526315789473685</v>
      </c>
      <c r="K2289" t="s">
        <v>11</v>
      </c>
      <c r="M2289" s="2">
        <v>475</v>
      </c>
    </row>
    <row r="2290" spans="2:13" ht="12.75">
      <c r="B2290" s="416">
        <v>5000</v>
      </c>
      <c r="C2290" s="1" t="s">
        <v>11</v>
      </c>
      <c r="D2290" s="1" t="s">
        <v>411</v>
      </c>
      <c r="E2290" s="1" t="s">
        <v>850</v>
      </c>
      <c r="F2290" s="28" t="s">
        <v>826</v>
      </c>
      <c r="G2290" s="28" t="s">
        <v>58</v>
      </c>
      <c r="H2290" s="5">
        <f t="shared" si="119"/>
        <v>-40000</v>
      </c>
      <c r="I2290" s="23">
        <f t="shared" si="120"/>
        <v>10.526315789473685</v>
      </c>
      <c r="K2290" t="s">
        <v>11</v>
      </c>
      <c r="M2290" s="2">
        <v>475</v>
      </c>
    </row>
    <row r="2291" spans="2:13" ht="12.75">
      <c r="B2291" s="416">
        <v>5000</v>
      </c>
      <c r="C2291" s="1" t="s">
        <v>11</v>
      </c>
      <c r="D2291" s="1" t="s">
        <v>411</v>
      </c>
      <c r="E2291" s="1" t="s">
        <v>850</v>
      </c>
      <c r="F2291" s="85" t="s">
        <v>871</v>
      </c>
      <c r="G2291" s="28" t="s">
        <v>60</v>
      </c>
      <c r="H2291" s="5">
        <f t="shared" si="119"/>
        <v>-45000</v>
      </c>
      <c r="I2291" s="23">
        <f t="shared" si="120"/>
        <v>10.526315789473685</v>
      </c>
      <c r="K2291" t="s">
        <v>11</v>
      </c>
      <c r="M2291" s="2">
        <v>475</v>
      </c>
    </row>
    <row r="2292" spans="2:13" ht="12.75">
      <c r="B2292" s="416">
        <v>5000</v>
      </c>
      <c r="C2292" s="1" t="s">
        <v>11</v>
      </c>
      <c r="D2292" s="1" t="s">
        <v>411</v>
      </c>
      <c r="E2292" s="1" t="s">
        <v>850</v>
      </c>
      <c r="F2292" s="28" t="s">
        <v>872</v>
      </c>
      <c r="G2292" s="28" t="s">
        <v>62</v>
      </c>
      <c r="H2292" s="5">
        <f t="shared" si="119"/>
        <v>-50000</v>
      </c>
      <c r="I2292" s="23">
        <f t="shared" si="120"/>
        <v>10.526315789473685</v>
      </c>
      <c r="K2292" t="s">
        <v>11</v>
      </c>
      <c r="M2292" s="2">
        <v>475</v>
      </c>
    </row>
    <row r="2293" spans="1:13" s="58" customFormat="1" ht="12.75">
      <c r="A2293" s="12"/>
      <c r="B2293" s="417">
        <f>SUM(B2283:B2292)</f>
        <v>50000</v>
      </c>
      <c r="C2293" s="12" t="s">
        <v>11</v>
      </c>
      <c r="D2293" s="12"/>
      <c r="E2293" s="12"/>
      <c r="F2293" s="19"/>
      <c r="G2293" s="19"/>
      <c r="H2293" s="55">
        <v>0</v>
      </c>
      <c r="I2293" s="57">
        <f aca="true" t="shared" si="121" ref="I2293:I2317">+B2293/M2293</f>
        <v>105.26315789473684</v>
      </c>
      <c r="M2293" s="2">
        <v>475</v>
      </c>
    </row>
    <row r="2294" spans="8:13" ht="12.75">
      <c r="H2294" s="5">
        <f aca="true" t="shared" si="122" ref="H2294:H2304">H2293-B2294</f>
        <v>0</v>
      </c>
      <c r="I2294" s="23">
        <f t="shared" si="121"/>
        <v>0</v>
      </c>
      <c r="M2294" s="2">
        <v>475</v>
      </c>
    </row>
    <row r="2295" spans="8:13" ht="12.75">
      <c r="H2295" s="5">
        <f t="shared" si="122"/>
        <v>0</v>
      </c>
      <c r="I2295" s="23">
        <f t="shared" si="121"/>
        <v>0</v>
      </c>
      <c r="M2295" s="2">
        <v>475</v>
      </c>
    </row>
    <row r="2296" spans="2:13" ht="12.75">
      <c r="B2296" s="419">
        <v>1500</v>
      </c>
      <c r="C2296" s="1" t="s">
        <v>46</v>
      </c>
      <c r="D2296" s="13" t="s">
        <v>411</v>
      </c>
      <c r="E2296" s="1" t="s">
        <v>271</v>
      </c>
      <c r="F2296" s="28" t="s">
        <v>855</v>
      </c>
      <c r="G2296" s="32" t="s">
        <v>17</v>
      </c>
      <c r="H2296" s="5">
        <f t="shared" si="122"/>
        <v>-1500</v>
      </c>
      <c r="I2296" s="23">
        <f t="shared" si="121"/>
        <v>3.1578947368421053</v>
      </c>
      <c r="K2296" t="s">
        <v>850</v>
      </c>
      <c r="M2296" s="2">
        <v>475</v>
      </c>
    </row>
    <row r="2297" spans="2:14" ht="12.75">
      <c r="B2297" s="419">
        <v>1400</v>
      </c>
      <c r="C2297" s="34" t="s">
        <v>46</v>
      </c>
      <c r="D2297" s="13" t="s">
        <v>411</v>
      </c>
      <c r="E2297" s="34" t="s">
        <v>271</v>
      </c>
      <c r="F2297" s="28" t="s">
        <v>855</v>
      </c>
      <c r="G2297" s="32" t="s">
        <v>19</v>
      </c>
      <c r="H2297" s="5">
        <f t="shared" si="122"/>
        <v>-2900</v>
      </c>
      <c r="I2297" s="23">
        <f t="shared" si="121"/>
        <v>2.9473684210526314</v>
      </c>
      <c r="K2297" t="s">
        <v>850</v>
      </c>
      <c r="M2297" s="2">
        <v>475</v>
      </c>
      <c r="N2297" s="39"/>
    </row>
    <row r="2298" spans="2:13" ht="12.75">
      <c r="B2298" s="419">
        <v>1200</v>
      </c>
      <c r="C2298" s="13" t="s">
        <v>46</v>
      </c>
      <c r="D2298" s="13" t="s">
        <v>411</v>
      </c>
      <c r="E2298" s="35" t="s">
        <v>271</v>
      </c>
      <c r="F2298" s="28" t="s">
        <v>855</v>
      </c>
      <c r="G2298" s="36" t="s">
        <v>21</v>
      </c>
      <c r="H2298" s="5">
        <f t="shared" si="122"/>
        <v>-4100</v>
      </c>
      <c r="I2298" s="23">
        <f t="shared" si="121"/>
        <v>2.526315789473684</v>
      </c>
      <c r="K2298" t="s">
        <v>850</v>
      </c>
      <c r="M2298" s="2">
        <v>475</v>
      </c>
    </row>
    <row r="2299" spans="2:13" ht="12.75">
      <c r="B2299" s="419">
        <v>1000</v>
      </c>
      <c r="C2299" s="13" t="s">
        <v>46</v>
      </c>
      <c r="D2299" s="13" t="s">
        <v>411</v>
      </c>
      <c r="E2299" s="13" t="s">
        <v>271</v>
      </c>
      <c r="F2299" s="28" t="s">
        <v>855</v>
      </c>
      <c r="G2299" s="31" t="s">
        <v>24</v>
      </c>
      <c r="H2299" s="5">
        <f t="shared" si="122"/>
        <v>-5100</v>
      </c>
      <c r="I2299" s="23">
        <f t="shared" si="121"/>
        <v>2.1052631578947367</v>
      </c>
      <c r="K2299" t="s">
        <v>850</v>
      </c>
      <c r="M2299" s="2">
        <v>475</v>
      </c>
    </row>
    <row r="2300" spans="1:13" ht="12.75">
      <c r="A2300" s="13"/>
      <c r="B2300" s="419">
        <v>1550</v>
      </c>
      <c r="C2300" s="13" t="s">
        <v>46</v>
      </c>
      <c r="D2300" s="13" t="s">
        <v>411</v>
      </c>
      <c r="E2300" s="13" t="s">
        <v>271</v>
      </c>
      <c r="F2300" s="28" t="s">
        <v>855</v>
      </c>
      <c r="G2300" s="31" t="s">
        <v>35</v>
      </c>
      <c r="H2300" s="5">
        <f t="shared" si="122"/>
        <v>-6650</v>
      </c>
      <c r="I2300" s="23">
        <f t="shared" si="121"/>
        <v>3.263157894736842</v>
      </c>
      <c r="J2300" s="16"/>
      <c r="K2300" t="s">
        <v>850</v>
      </c>
      <c r="L2300" s="16"/>
      <c r="M2300" s="2">
        <v>475</v>
      </c>
    </row>
    <row r="2301" spans="2:13" ht="12.75">
      <c r="B2301" s="416">
        <v>1400</v>
      </c>
      <c r="C2301" s="13" t="s">
        <v>46</v>
      </c>
      <c r="D2301" s="13" t="s">
        <v>411</v>
      </c>
      <c r="E2301" s="1" t="s">
        <v>271</v>
      </c>
      <c r="F2301" s="28" t="s">
        <v>855</v>
      </c>
      <c r="G2301" s="28" t="s">
        <v>42</v>
      </c>
      <c r="H2301" s="5">
        <f t="shared" si="122"/>
        <v>-8050</v>
      </c>
      <c r="I2301" s="23">
        <f t="shared" si="121"/>
        <v>2.9473684210526314</v>
      </c>
      <c r="K2301" t="s">
        <v>850</v>
      </c>
      <c r="M2301" s="2">
        <v>475</v>
      </c>
    </row>
    <row r="2302" spans="2:13" ht="12.75">
      <c r="B2302" s="416">
        <v>1300</v>
      </c>
      <c r="C2302" s="1" t="s">
        <v>46</v>
      </c>
      <c r="D2302" s="13" t="s">
        <v>411</v>
      </c>
      <c r="E2302" s="1" t="s">
        <v>271</v>
      </c>
      <c r="F2302" s="28" t="s">
        <v>855</v>
      </c>
      <c r="G2302" s="28" t="s">
        <v>58</v>
      </c>
      <c r="H2302" s="5">
        <f t="shared" si="122"/>
        <v>-9350</v>
      </c>
      <c r="I2302" s="23">
        <f t="shared" si="121"/>
        <v>2.736842105263158</v>
      </c>
      <c r="K2302" t="s">
        <v>850</v>
      </c>
      <c r="M2302" s="2">
        <v>475</v>
      </c>
    </row>
    <row r="2303" spans="2:13" ht="12.75">
      <c r="B2303" s="416">
        <v>1500</v>
      </c>
      <c r="C2303" s="1" t="s">
        <v>46</v>
      </c>
      <c r="D2303" s="13" t="s">
        <v>411</v>
      </c>
      <c r="E2303" s="1" t="s">
        <v>271</v>
      </c>
      <c r="F2303" s="28" t="s">
        <v>855</v>
      </c>
      <c r="G2303" s="28" t="s">
        <v>60</v>
      </c>
      <c r="H2303" s="5">
        <f t="shared" si="122"/>
        <v>-10850</v>
      </c>
      <c r="I2303" s="23">
        <f t="shared" si="121"/>
        <v>3.1578947368421053</v>
      </c>
      <c r="K2303" t="s">
        <v>850</v>
      </c>
      <c r="M2303" s="2">
        <v>475</v>
      </c>
    </row>
    <row r="2304" spans="2:13" ht="12.75">
      <c r="B2304" s="416">
        <v>1400</v>
      </c>
      <c r="C2304" s="38" t="s">
        <v>46</v>
      </c>
      <c r="D2304" s="13" t="s">
        <v>411</v>
      </c>
      <c r="E2304" s="38" t="s">
        <v>271</v>
      </c>
      <c r="F2304" s="28" t="s">
        <v>855</v>
      </c>
      <c r="G2304" s="28" t="s">
        <v>62</v>
      </c>
      <c r="H2304" s="5">
        <f t="shared" si="122"/>
        <v>-12250</v>
      </c>
      <c r="I2304" s="23">
        <f t="shared" si="121"/>
        <v>2.9473684210526314</v>
      </c>
      <c r="J2304" s="37"/>
      <c r="K2304" t="s">
        <v>850</v>
      </c>
      <c r="L2304" s="37"/>
      <c r="M2304" s="2">
        <v>475</v>
      </c>
    </row>
    <row r="2305" spans="1:13" s="58" customFormat="1" ht="12.75">
      <c r="A2305" s="12"/>
      <c r="B2305" s="417">
        <f>SUM(B2296:B2304)</f>
        <v>12250</v>
      </c>
      <c r="C2305" s="12"/>
      <c r="D2305" s="12"/>
      <c r="E2305" s="12" t="s">
        <v>271</v>
      </c>
      <c r="F2305" s="19"/>
      <c r="G2305" s="19"/>
      <c r="H2305" s="55">
        <v>0</v>
      </c>
      <c r="I2305" s="57">
        <f t="shared" si="121"/>
        <v>25.789473684210527</v>
      </c>
      <c r="M2305" s="2">
        <v>475</v>
      </c>
    </row>
    <row r="2306" spans="8:13" ht="12.75">
      <c r="H2306" s="5">
        <f>H2305-B2306</f>
        <v>0</v>
      </c>
      <c r="I2306" s="23">
        <f t="shared" si="121"/>
        <v>0</v>
      </c>
      <c r="M2306" s="2">
        <v>475</v>
      </c>
    </row>
    <row r="2307" spans="8:13" ht="12.75">
      <c r="H2307" s="5">
        <f>H2306-B2307</f>
        <v>0</v>
      </c>
      <c r="I2307" s="23">
        <f t="shared" si="121"/>
        <v>0</v>
      </c>
      <c r="M2307" s="2">
        <v>475</v>
      </c>
    </row>
    <row r="2308" spans="8:13" ht="12.75">
      <c r="H2308" s="5">
        <f>H2307-B2308</f>
        <v>0</v>
      </c>
      <c r="I2308" s="23">
        <f t="shared" si="121"/>
        <v>0</v>
      </c>
      <c r="M2308" s="2">
        <v>475</v>
      </c>
    </row>
    <row r="2309" spans="2:13" ht="12.75">
      <c r="B2309" s="405">
        <v>800000</v>
      </c>
      <c r="C2309" s="1" t="s">
        <v>850</v>
      </c>
      <c r="D2309" s="13" t="s">
        <v>411</v>
      </c>
      <c r="F2309" s="28" t="s">
        <v>389</v>
      </c>
      <c r="G2309" s="32" t="s">
        <v>24</v>
      </c>
      <c r="H2309" s="5">
        <f>H2308-B2309</f>
        <v>-800000</v>
      </c>
      <c r="I2309" s="23">
        <f t="shared" si="121"/>
        <v>1684.2105263157894</v>
      </c>
      <c r="M2309" s="2">
        <v>475</v>
      </c>
    </row>
    <row r="2310" spans="1:13" s="58" customFormat="1" ht="12.75">
      <c r="A2310" s="12"/>
      <c r="B2310" s="407">
        <f>SUM(B2309)</f>
        <v>800000</v>
      </c>
      <c r="C2310" s="12" t="s">
        <v>445</v>
      </c>
      <c r="D2310" s="12"/>
      <c r="E2310" s="12"/>
      <c r="F2310" s="19"/>
      <c r="G2310" s="19"/>
      <c r="H2310" s="55">
        <v>0</v>
      </c>
      <c r="I2310" s="57">
        <f t="shared" si="121"/>
        <v>1684.2105263157894</v>
      </c>
      <c r="M2310" s="2">
        <v>475</v>
      </c>
    </row>
    <row r="2311" spans="8:13" ht="12.75">
      <c r="H2311" s="5">
        <f>H2310-B2311</f>
        <v>0</v>
      </c>
      <c r="I2311" s="23">
        <f t="shared" si="121"/>
        <v>0</v>
      </c>
      <c r="M2311" s="2">
        <v>475</v>
      </c>
    </row>
    <row r="2312" spans="8:13" ht="12.75">
      <c r="H2312" s="5">
        <f>H2311-B2312</f>
        <v>0</v>
      </c>
      <c r="I2312" s="23">
        <f t="shared" si="121"/>
        <v>0</v>
      </c>
      <c r="M2312" s="2">
        <v>475</v>
      </c>
    </row>
    <row r="2313" spans="8:13" ht="12.75">
      <c r="H2313" s="5">
        <f>H2312-B2313</f>
        <v>0</v>
      </c>
      <c r="I2313" s="23">
        <f t="shared" si="121"/>
        <v>0</v>
      </c>
      <c r="M2313" s="2">
        <v>475</v>
      </c>
    </row>
    <row r="2314" spans="8:13" ht="12.75">
      <c r="H2314" s="5">
        <f>H2313-B2314</f>
        <v>0</v>
      </c>
      <c r="I2314" s="23">
        <f t="shared" si="121"/>
        <v>0</v>
      </c>
      <c r="M2314" s="2">
        <v>475</v>
      </c>
    </row>
    <row r="2315" spans="1:13" ht="13.5" thickBot="1">
      <c r="A2315" s="48"/>
      <c r="B2315" s="45">
        <f>+B2393+B2469+B2510+B2551+B2556+B2562+B2579</f>
        <v>2767430</v>
      </c>
      <c r="C2315" s="48"/>
      <c r="D2315" s="47" t="s">
        <v>299</v>
      </c>
      <c r="E2315" s="153"/>
      <c r="F2315" s="153"/>
      <c r="G2315" s="50"/>
      <c r="H2315" s="154"/>
      <c r="I2315" s="155">
        <f t="shared" si="121"/>
        <v>5826.168421052632</v>
      </c>
      <c r="J2315" s="156"/>
      <c r="K2315" s="156"/>
      <c r="L2315" s="156"/>
      <c r="M2315" s="2">
        <v>475</v>
      </c>
    </row>
    <row r="2316" spans="8:13" ht="12.75">
      <c r="H2316" s="5">
        <f>H2315-B2316</f>
        <v>0</v>
      </c>
      <c r="I2316" s="23">
        <f t="shared" si="121"/>
        <v>0</v>
      </c>
      <c r="M2316" s="2">
        <v>475</v>
      </c>
    </row>
    <row r="2317" spans="8:13" ht="12.75">
      <c r="H2317" s="5">
        <f>H2316-B2317</f>
        <v>0</v>
      </c>
      <c r="I2317" s="23">
        <f t="shared" si="121"/>
        <v>0</v>
      </c>
      <c r="M2317" s="2">
        <v>475</v>
      </c>
    </row>
    <row r="2318" spans="2:13" ht="12.75">
      <c r="B2318" s="404">
        <v>5000</v>
      </c>
      <c r="C2318" s="1" t="s">
        <v>11</v>
      </c>
      <c r="D2318" s="13" t="s">
        <v>299</v>
      </c>
      <c r="E2318" s="1" t="s">
        <v>876</v>
      </c>
      <c r="F2318" s="28" t="s">
        <v>877</v>
      </c>
      <c r="G2318" s="32" t="s">
        <v>14</v>
      </c>
      <c r="H2318" s="5">
        <f aca="true" t="shared" si="123" ref="H2318:H2381">H2317-B2318</f>
        <v>-5000</v>
      </c>
      <c r="I2318" s="23">
        <f aca="true" t="shared" si="124" ref="I2318:I2381">+B2318/M2318</f>
        <v>10.526315789473685</v>
      </c>
      <c r="K2318" t="s">
        <v>11</v>
      </c>
      <c r="M2318" s="2">
        <v>475</v>
      </c>
    </row>
    <row r="2319" spans="2:13" ht="12.75">
      <c r="B2319" s="405">
        <v>5000</v>
      </c>
      <c r="C2319" s="1" t="s">
        <v>11</v>
      </c>
      <c r="D2319" s="13" t="s">
        <v>299</v>
      </c>
      <c r="E2319" s="1" t="s">
        <v>876</v>
      </c>
      <c r="F2319" s="28" t="s">
        <v>878</v>
      </c>
      <c r="G2319" s="28" t="s">
        <v>127</v>
      </c>
      <c r="H2319" s="5">
        <f t="shared" si="123"/>
        <v>-10000</v>
      </c>
      <c r="I2319" s="23">
        <f t="shared" si="124"/>
        <v>10.526315789473685</v>
      </c>
      <c r="K2319" t="s">
        <v>11</v>
      </c>
      <c r="M2319" s="2">
        <v>475</v>
      </c>
    </row>
    <row r="2320" spans="2:13" ht="12.75">
      <c r="B2320" s="405">
        <v>5000</v>
      </c>
      <c r="C2320" s="1" t="s">
        <v>11</v>
      </c>
      <c r="D2320" s="13" t="s">
        <v>299</v>
      </c>
      <c r="E2320" s="1" t="s">
        <v>876</v>
      </c>
      <c r="F2320" s="28" t="s">
        <v>879</v>
      </c>
      <c r="G2320" s="28" t="s">
        <v>17</v>
      </c>
      <c r="H2320" s="5">
        <f t="shared" si="123"/>
        <v>-15000</v>
      </c>
      <c r="I2320" s="23">
        <f t="shared" si="124"/>
        <v>10.526315789473685</v>
      </c>
      <c r="K2320" t="s">
        <v>11</v>
      </c>
      <c r="M2320" s="2">
        <v>475</v>
      </c>
    </row>
    <row r="2321" spans="2:13" ht="12.75">
      <c r="B2321" s="405">
        <v>5000</v>
      </c>
      <c r="C2321" s="1" t="s">
        <v>11</v>
      </c>
      <c r="D2321" s="13" t="s">
        <v>299</v>
      </c>
      <c r="E2321" s="1" t="s">
        <v>876</v>
      </c>
      <c r="F2321" s="85" t="s">
        <v>826</v>
      </c>
      <c r="G2321" s="28" t="s">
        <v>19</v>
      </c>
      <c r="H2321" s="5">
        <f t="shared" si="123"/>
        <v>-20000</v>
      </c>
      <c r="I2321" s="23">
        <f t="shared" si="124"/>
        <v>10.526315789473685</v>
      </c>
      <c r="K2321" t="s">
        <v>11</v>
      </c>
      <c r="M2321" s="2">
        <v>475</v>
      </c>
    </row>
    <row r="2322" spans="2:13" ht="12.75">
      <c r="B2322" s="405">
        <v>5000</v>
      </c>
      <c r="C2322" s="1" t="s">
        <v>11</v>
      </c>
      <c r="D2322" s="1" t="s">
        <v>299</v>
      </c>
      <c r="E2322" s="1" t="s">
        <v>876</v>
      </c>
      <c r="F2322" s="28" t="s">
        <v>880</v>
      </c>
      <c r="G2322" s="28" t="s">
        <v>21</v>
      </c>
      <c r="H2322" s="5">
        <f t="shared" si="123"/>
        <v>-25000</v>
      </c>
      <c r="I2322" s="23">
        <f t="shared" si="124"/>
        <v>10.526315789473685</v>
      </c>
      <c r="K2322" t="s">
        <v>11</v>
      </c>
      <c r="M2322" s="2">
        <v>475</v>
      </c>
    </row>
    <row r="2323" spans="2:13" ht="12.75">
      <c r="B2323" s="405">
        <v>2500</v>
      </c>
      <c r="C2323" s="1" t="s">
        <v>11</v>
      </c>
      <c r="D2323" s="1" t="s">
        <v>299</v>
      </c>
      <c r="E2323" s="1" t="s">
        <v>876</v>
      </c>
      <c r="F2323" s="28" t="s">
        <v>881</v>
      </c>
      <c r="G2323" s="28" t="s">
        <v>24</v>
      </c>
      <c r="H2323" s="5">
        <f t="shared" si="123"/>
        <v>-27500</v>
      </c>
      <c r="I2323" s="23">
        <f t="shared" si="124"/>
        <v>5.2631578947368425</v>
      </c>
      <c r="K2323" t="s">
        <v>11</v>
      </c>
      <c r="M2323" s="2">
        <v>475</v>
      </c>
    </row>
    <row r="2324" spans="2:13" ht="12.75">
      <c r="B2324" s="405">
        <v>5000</v>
      </c>
      <c r="C2324" s="1" t="s">
        <v>11</v>
      </c>
      <c r="D2324" s="1" t="s">
        <v>299</v>
      </c>
      <c r="E2324" s="1" t="s">
        <v>876</v>
      </c>
      <c r="F2324" s="28" t="s">
        <v>882</v>
      </c>
      <c r="G2324" s="28" t="s">
        <v>35</v>
      </c>
      <c r="H2324" s="5">
        <f t="shared" si="123"/>
        <v>-32500</v>
      </c>
      <c r="I2324" s="23">
        <f t="shared" si="124"/>
        <v>10.526315789473685</v>
      </c>
      <c r="K2324" t="s">
        <v>11</v>
      </c>
      <c r="M2324" s="2">
        <v>475</v>
      </c>
    </row>
    <row r="2325" spans="2:13" ht="12.75">
      <c r="B2325" s="405">
        <v>5000</v>
      </c>
      <c r="C2325" s="1" t="s">
        <v>11</v>
      </c>
      <c r="D2325" s="1" t="s">
        <v>299</v>
      </c>
      <c r="E2325" s="1" t="s">
        <v>876</v>
      </c>
      <c r="F2325" s="28" t="s">
        <v>883</v>
      </c>
      <c r="G2325" s="28" t="s">
        <v>42</v>
      </c>
      <c r="H2325" s="5">
        <f t="shared" si="123"/>
        <v>-37500</v>
      </c>
      <c r="I2325" s="23">
        <f t="shared" si="124"/>
        <v>10.526315789473685</v>
      </c>
      <c r="K2325" t="s">
        <v>11</v>
      </c>
      <c r="M2325" s="2">
        <v>475</v>
      </c>
    </row>
    <row r="2326" spans="2:13" ht="12.75">
      <c r="B2326" s="405">
        <v>5000</v>
      </c>
      <c r="C2326" s="1" t="s">
        <v>11</v>
      </c>
      <c r="D2326" s="1" t="s">
        <v>299</v>
      </c>
      <c r="E2326" s="1" t="s">
        <v>876</v>
      </c>
      <c r="F2326" s="85" t="s">
        <v>884</v>
      </c>
      <c r="G2326" s="28" t="s">
        <v>58</v>
      </c>
      <c r="H2326" s="5">
        <f t="shared" si="123"/>
        <v>-42500</v>
      </c>
      <c r="I2326" s="23">
        <f t="shared" si="124"/>
        <v>10.526315789473685</v>
      </c>
      <c r="K2326" t="s">
        <v>11</v>
      </c>
      <c r="M2326" s="2">
        <v>475</v>
      </c>
    </row>
    <row r="2327" spans="2:13" ht="12.75">
      <c r="B2327" s="405">
        <v>5000</v>
      </c>
      <c r="C2327" s="1" t="s">
        <v>11</v>
      </c>
      <c r="D2327" s="1" t="s">
        <v>299</v>
      </c>
      <c r="E2327" s="1" t="s">
        <v>876</v>
      </c>
      <c r="F2327" s="85" t="s">
        <v>885</v>
      </c>
      <c r="G2327" s="28" t="s">
        <v>60</v>
      </c>
      <c r="H2327" s="5">
        <f t="shared" si="123"/>
        <v>-47500</v>
      </c>
      <c r="I2327" s="23">
        <f t="shared" si="124"/>
        <v>10.526315789473685</v>
      </c>
      <c r="K2327" t="s">
        <v>11</v>
      </c>
      <c r="M2327" s="2">
        <v>475</v>
      </c>
    </row>
    <row r="2328" spans="2:13" ht="12.75">
      <c r="B2328" s="405">
        <v>5000</v>
      </c>
      <c r="C2328" s="1" t="s">
        <v>11</v>
      </c>
      <c r="D2328" s="1" t="s">
        <v>299</v>
      </c>
      <c r="E2328" s="1" t="s">
        <v>876</v>
      </c>
      <c r="F2328" s="28" t="s">
        <v>886</v>
      </c>
      <c r="G2328" s="28" t="s">
        <v>62</v>
      </c>
      <c r="H2328" s="5">
        <f t="shared" si="123"/>
        <v>-52500</v>
      </c>
      <c r="I2328" s="23">
        <f t="shared" si="124"/>
        <v>10.526315789473685</v>
      </c>
      <c r="K2328" t="s">
        <v>11</v>
      </c>
      <c r="M2328" s="2">
        <v>475</v>
      </c>
    </row>
    <row r="2329" spans="2:13" ht="12.75">
      <c r="B2329" s="405">
        <v>5000</v>
      </c>
      <c r="C2329" s="1" t="s">
        <v>11</v>
      </c>
      <c r="D2329" s="1" t="s">
        <v>299</v>
      </c>
      <c r="E2329" s="1" t="s">
        <v>876</v>
      </c>
      <c r="F2329" s="28" t="s">
        <v>887</v>
      </c>
      <c r="G2329" s="28" t="s">
        <v>64</v>
      </c>
      <c r="H2329" s="5">
        <f t="shared" si="123"/>
        <v>-57500</v>
      </c>
      <c r="I2329" s="23">
        <f t="shared" si="124"/>
        <v>10.526315789473685</v>
      </c>
      <c r="K2329" t="s">
        <v>11</v>
      </c>
      <c r="M2329" s="2">
        <v>475</v>
      </c>
    </row>
    <row r="2330" spans="2:13" ht="12.75">
      <c r="B2330" s="405">
        <v>2500</v>
      </c>
      <c r="C2330" s="1" t="s">
        <v>11</v>
      </c>
      <c r="D2330" s="1" t="s">
        <v>299</v>
      </c>
      <c r="E2330" s="1" t="s">
        <v>876</v>
      </c>
      <c r="F2330" s="28" t="s">
        <v>888</v>
      </c>
      <c r="G2330" s="28" t="s">
        <v>66</v>
      </c>
      <c r="H2330" s="5">
        <f t="shared" si="123"/>
        <v>-60000</v>
      </c>
      <c r="I2330" s="23">
        <f t="shared" si="124"/>
        <v>5.2631578947368425</v>
      </c>
      <c r="K2330" t="s">
        <v>11</v>
      </c>
      <c r="M2330" s="2">
        <v>475</v>
      </c>
    </row>
    <row r="2331" spans="1:13" s="16" customFormat="1" ht="12.75">
      <c r="A2331" s="1"/>
      <c r="B2331" s="405">
        <v>5000</v>
      </c>
      <c r="C2331" s="1" t="s">
        <v>11</v>
      </c>
      <c r="D2331" s="1" t="s">
        <v>299</v>
      </c>
      <c r="E2331" s="1" t="s">
        <v>876</v>
      </c>
      <c r="F2331" s="28" t="s">
        <v>889</v>
      </c>
      <c r="G2331" s="28" t="s">
        <v>68</v>
      </c>
      <c r="H2331" s="5">
        <f t="shared" si="123"/>
        <v>-65000</v>
      </c>
      <c r="I2331" s="23">
        <f t="shared" si="124"/>
        <v>10.526315789473685</v>
      </c>
      <c r="J2331"/>
      <c r="K2331" t="s">
        <v>11</v>
      </c>
      <c r="L2331"/>
      <c r="M2331" s="2">
        <v>475</v>
      </c>
    </row>
    <row r="2332" spans="2:13" ht="12.75">
      <c r="B2332" s="405">
        <v>5000</v>
      </c>
      <c r="C2332" s="1" t="s">
        <v>11</v>
      </c>
      <c r="D2332" s="1" t="s">
        <v>299</v>
      </c>
      <c r="E2332" s="1" t="s">
        <v>876</v>
      </c>
      <c r="F2332" s="28" t="s">
        <v>890</v>
      </c>
      <c r="G2332" s="28" t="s">
        <v>70</v>
      </c>
      <c r="H2332" s="5">
        <f t="shared" si="123"/>
        <v>-70000</v>
      </c>
      <c r="I2332" s="23">
        <f t="shared" si="124"/>
        <v>10.526315789473685</v>
      </c>
      <c r="K2332" t="s">
        <v>11</v>
      </c>
      <c r="M2332" s="2">
        <v>475</v>
      </c>
    </row>
    <row r="2333" spans="2:13" ht="12.75">
      <c r="B2333" s="405">
        <v>5000</v>
      </c>
      <c r="C2333" s="1" t="s">
        <v>11</v>
      </c>
      <c r="D2333" s="1" t="s">
        <v>299</v>
      </c>
      <c r="E2333" s="1" t="s">
        <v>876</v>
      </c>
      <c r="F2333" s="28" t="s">
        <v>891</v>
      </c>
      <c r="G2333" s="28" t="s">
        <v>73</v>
      </c>
      <c r="H2333" s="5">
        <f t="shared" si="123"/>
        <v>-75000</v>
      </c>
      <c r="I2333" s="23">
        <f t="shared" si="124"/>
        <v>10.526315789473685</v>
      </c>
      <c r="K2333" t="s">
        <v>11</v>
      </c>
      <c r="M2333" s="2">
        <v>475</v>
      </c>
    </row>
    <row r="2334" spans="2:13" ht="12.75">
      <c r="B2334" s="405">
        <v>5000</v>
      </c>
      <c r="C2334" s="1" t="s">
        <v>11</v>
      </c>
      <c r="D2334" s="1" t="s">
        <v>299</v>
      </c>
      <c r="E2334" s="1" t="s">
        <v>876</v>
      </c>
      <c r="F2334" s="28" t="s">
        <v>892</v>
      </c>
      <c r="G2334" s="28" t="s">
        <v>76</v>
      </c>
      <c r="H2334" s="5">
        <f t="shared" si="123"/>
        <v>-80000</v>
      </c>
      <c r="I2334" s="23">
        <f t="shared" si="124"/>
        <v>10.526315789473685</v>
      </c>
      <c r="K2334" t="s">
        <v>11</v>
      </c>
      <c r="M2334" s="2">
        <v>475</v>
      </c>
    </row>
    <row r="2335" spans="2:14" ht="12.75">
      <c r="B2335" s="405">
        <v>5000</v>
      </c>
      <c r="C2335" s="1" t="s">
        <v>11</v>
      </c>
      <c r="D2335" s="1" t="s">
        <v>299</v>
      </c>
      <c r="E2335" s="1" t="s">
        <v>876</v>
      </c>
      <c r="F2335" s="28" t="s">
        <v>893</v>
      </c>
      <c r="G2335" s="28" t="s">
        <v>101</v>
      </c>
      <c r="H2335" s="5">
        <f t="shared" si="123"/>
        <v>-85000</v>
      </c>
      <c r="I2335" s="23">
        <f t="shared" si="124"/>
        <v>10.526315789473685</v>
      </c>
      <c r="K2335" t="s">
        <v>11</v>
      </c>
      <c r="M2335" s="2">
        <v>475</v>
      </c>
      <c r="N2335" s="39"/>
    </row>
    <row r="2336" spans="2:13" ht="12.75">
      <c r="B2336" s="405">
        <v>5000</v>
      </c>
      <c r="C2336" s="1" t="s">
        <v>11</v>
      </c>
      <c r="D2336" s="1" t="s">
        <v>299</v>
      </c>
      <c r="E2336" s="1" t="s">
        <v>876</v>
      </c>
      <c r="F2336" s="28" t="s">
        <v>894</v>
      </c>
      <c r="G2336" s="28" t="s">
        <v>756</v>
      </c>
      <c r="H2336" s="5">
        <f t="shared" si="123"/>
        <v>-90000</v>
      </c>
      <c r="I2336" s="23">
        <f t="shared" si="124"/>
        <v>10.526315789473685</v>
      </c>
      <c r="K2336" t="s">
        <v>11</v>
      </c>
      <c r="M2336" s="2">
        <v>475</v>
      </c>
    </row>
    <row r="2337" spans="2:13" ht="12.75">
      <c r="B2337" s="405">
        <v>5000</v>
      </c>
      <c r="C2337" s="1" t="s">
        <v>11</v>
      </c>
      <c r="D2337" s="1" t="s">
        <v>299</v>
      </c>
      <c r="E2337" s="1" t="s">
        <v>876</v>
      </c>
      <c r="F2337" s="85" t="s">
        <v>895</v>
      </c>
      <c r="G2337" s="28" t="s">
        <v>757</v>
      </c>
      <c r="H2337" s="5">
        <f t="shared" si="123"/>
        <v>-95000</v>
      </c>
      <c r="I2337" s="23">
        <f t="shared" si="124"/>
        <v>10.526315789473685</v>
      </c>
      <c r="K2337" t="s">
        <v>11</v>
      </c>
      <c r="M2337" s="2">
        <v>475</v>
      </c>
    </row>
    <row r="2338" spans="2:13" ht="12.75">
      <c r="B2338" s="406">
        <v>5000</v>
      </c>
      <c r="C2338" s="1" t="s">
        <v>11</v>
      </c>
      <c r="D2338" s="1" t="s">
        <v>299</v>
      </c>
      <c r="E2338" s="1" t="s">
        <v>876</v>
      </c>
      <c r="F2338" s="85" t="s">
        <v>896</v>
      </c>
      <c r="G2338" s="28" t="s">
        <v>145</v>
      </c>
      <c r="H2338" s="5">
        <f t="shared" si="123"/>
        <v>-100000</v>
      </c>
      <c r="I2338" s="23">
        <f t="shared" si="124"/>
        <v>10.526315789473685</v>
      </c>
      <c r="K2338" t="s">
        <v>11</v>
      </c>
      <c r="M2338" s="2">
        <v>475</v>
      </c>
    </row>
    <row r="2339" spans="2:13" ht="12.75">
      <c r="B2339" s="405">
        <v>5000</v>
      </c>
      <c r="C2339" s="1" t="s">
        <v>11</v>
      </c>
      <c r="D2339" s="1" t="s">
        <v>299</v>
      </c>
      <c r="E2339" s="1" t="s">
        <v>876</v>
      </c>
      <c r="F2339" s="28" t="s">
        <v>897</v>
      </c>
      <c r="G2339" s="28" t="s">
        <v>211</v>
      </c>
      <c r="H2339" s="5">
        <f t="shared" si="123"/>
        <v>-105000</v>
      </c>
      <c r="I2339" s="23">
        <f t="shared" si="124"/>
        <v>10.526315789473685</v>
      </c>
      <c r="K2339" t="s">
        <v>11</v>
      </c>
      <c r="M2339" s="2">
        <v>475</v>
      </c>
    </row>
    <row r="2340" spans="2:13" ht="12.75">
      <c r="B2340" s="405">
        <v>5000</v>
      </c>
      <c r="C2340" s="1" t="s">
        <v>11</v>
      </c>
      <c r="D2340" s="1" t="s">
        <v>299</v>
      </c>
      <c r="E2340" s="1" t="s">
        <v>876</v>
      </c>
      <c r="F2340" s="85" t="s">
        <v>898</v>
      </c>
      <c r="G2340" s="28" t="s">
        <v>213</v>
      </c>
      <c r="H2340" s="5">
        <f t="shared" si="123"/>
        <v>-110000</v>
      </c>
      <c r="I2340" s="23">
        <f t="shared" si="124"/>
        <v>10.526315789473685</v>
      </c>
      <c r="K2340" t="s">
        <v>11</v>
      </c>
      <c r="M2340" s="2">
        <v>475</v>
      </c>
    </row>
    <row r="2341" spans="2:13" ht="12.75">
      <c r="B2341" s="405">
        <v>5000</v>
      </c>
      <c r="C2341" s="1" t="s">
        <v>11</v>
      </c>
      <c r="D2341" s="1" t="s">
        <v>299</v>
      </c>
      <c r="E2341" s="1" t="s">
        <v>876</v>
      </c>
      <c r="F2341" s="85" t="s">
        <v>899</v>
      </c>
      <c r="G2341" s="28" t="s">
        <v>215</v>
      </c>
      <c r="H2341" s="5">
        <f t="shared" si="123"/>
        <v>-115000</v>
      </c>
      <c r="I2341" s="23">
        <f t="shared" si="124"/>
        <v>10.526315789473685</v>
      </c>
      <c r="K2341" t="s">
        <v>11</v>
      </c>
      <c r="M2341" s="2">
        <v>475</v>
      </c>
    </row>
    <row r="2342" spans="2:13" ht="12.75">
      <c r="B2342" s="405">
        <v>5000</v>
      </c>
      <c r="C2342" s="1" t="s">
        <v>11</v>
      </c>
      <c r="D2342" s="1" t="s">
        <v>299</v>
      </c>
      <c r="E2342" s="1" t="s">
        <v>876</v>
      </c>
      <c r="F2342" s="28" t="s">
        <v>899</v>
      </c>
      <c r="G2342" s="28" t="s">
        <v>217</v>
      </c>
      <c r="H2342" s="5">
        <f t="shared" si="123"/>
        <v>-120000</v>
      </c>
      <c r="I2342" s="23">
        <f t="shared" si="124"/>
        <v>10.526315789473685</v>
      </c>
      <c r="K2342" t="s">
        <v>11</v>
      </c>
      <c r="M2342" s="2">
        <v>475</v>
      </c>
    </row>
    <row r="2343" spans="2:13" ht="12.75">
      <c r="B2343" s="405">
        <v>5000</v>
      </c>
      <c r="C2343" s="1" t="s">
        <v>11</v>
      </c>
      <c r="D2343" s="1" t="s">
        <v>299</v>
      </c>
      <c r="E2343" s="1" t="s">
        <v>876</v>
      </c>
      <c r="F2343" s="85" t="s">
        <v>900</v>
      </c>
      <c r="G2343" s="28" t="s">
        <v>79</v>
      </c>
      <c r="H2343" s="5">
        <f t="shared" si="123"/>
        <v>-125000</v>
      </c>
      <c r="I2343" s="23">
        <f t="shared" si="124"/>
        <v>10.526315789473685</v>
      </c>
      <c r="K2343" t="s">
        <v>11</v>
      </c>
      <c r="M2343" s="2">
        <v>475</v>
      </c>
    </row>
    <row r="2344" spans="2:13" ht="12.75">
      <c r="B2344" s="405">
        <v>5000</v>
      </c>
      <c r="C2344" s="1" t="s">
        <v>11</v>
      </c>
      <c r="D2344" s="1" t="s">
        <v>299</v>
      </c>
      <c r="E2344" s="1" t="s">
        <v>876</v>
      </c>
      <c r="F2344" s="28" t="s">
        <v>901</v>
      </c>
      <c r="G2344" s="28" t="s">
        <v>235</v>
      </c>
      <c r="H2344" s="5">
        <f t="shared" si="123"/>
        <v>-130000</v>
      </c>
      <c r="I2344" s="23">
        <f t="shared" si="124"/>
        <v>10.526315789473685</v>
      </c>
      <c r="K2344" t="s">
        <v>11</v>
      </c>
      <c r="M2344" s="2">
        <v>475</v>
      </c>
    </row>
    <row r="2345" spans="2:13" ht="12.75">
      <c r="B2345" s="405">
        <v>5000</v>
      </c>
      <c r="C2345" s="1" t="s">
        <v>11</v>
      </c>
      <c r="D2345" s="1" t="s">
        <v>299</v>
      </c>
      <c r="E2345" s="1" t="s">
        <v>876</v>
      </c>
      <c r="F2345" s="28" t="s">
        <v>901</v>
      </c>
      <c r="G2345" s="28" t="s">
        <v>220</v>
      </c>
      <c r="H2345" s="5">
        <f t="shared" si="123"/>
        <v>-135000</v>
      </c>
      <c r="I2345" s="23">
        <f t="shared" si="124"/>
        <v>10.526315789473685</v>
      </c>
      <c r="K2345" t="s">
        <v>11</v>
      </c>
      <c r="M2345" s="2">
        <v>475</v>
      </c>
    </row>
    <row r="2346" spans="2:13" ht="12.75">
      <c r="B2346" s="405">
        <v>5000</v>
      </c>
      <c r="C2346" s="1" t="s">
        <v>11</v>
      </c>
      <c r="D2346" s="1" t="s">
        <v>299</v>
      </c>
      <c r="E2346" s="1" t="s">
        <v>876</v>
      </c>
      <c r="F2346" s="28" t="s">
        <v>902</v>
      </c>
      <c r="G2346" s="28" t="s">
        <v>222</v>
      </c>
      <c r="H2346" s="5">
        <f t="shared" si="123"/>
        <v>-140000</v>
      </c>
      <c r="I2346" s="23">
        <f t="shared" si="124"/>
        <v>10.526315789473685</v>
      </c>
      <c r="K2346" t="s">
        <v>11</v>
      </c>
      <c r="M2346" s="2">
        <v>475</v>
      </c>
    </row>
    <row r="2347" spans="2:13" ht="12.75">
      <c r="B2347" s="405">
        <v>5000</v>
      </c>
      <c r="C2347" s="1" t="s">
        <v>11</v>
      </c>
      <c r="D2347" s="1" t="s">
        <v>299</v>
      </c>
      <c r="E2347" s="1" t="s">
        <v>876</v>
      </c>
      <c r="F2347" s="28" t="s">
        <v>903</v>
      </c>
      <c r="G2347" s="28" t="s">
        <v>224</v>
      </c>
      <c r="H2347" s="5">
        <f t="shared" si="123"/>
        <v>-145000</v>
      </c>
      <c r="I2347" s="23">
        <f t="shared" si="124"/>
        <v>10.526315789473685</v>
      </c>
      <c r="K2347" t="s">
        <v>11</v>
      </c>
      <c r="M2347" s="2">
        <v>475</v>
      </c>
    </row>
    <row r="2348" spans="2:13" ht="12.75">
      <c r="B2348" s="404">
        <v>2500</v>
      </c>
      <c r="C2348" s="1" t="s">
        <v>11</v>
      </c>
      <c r="D2348" s="13" t="s">
        <v>299</v>
      </c>
      <c r="E2348" s="1" t="s">
        <v>904</v>
      </c>
      <c r="F2348" s="28" t="s">
        <v>905</v>
      </c>
      <c r="G2348" s="32" t="s">
        <v>14</v>
      </c>
      <c r="H2348" s="5">
        <f t="shared" si="123"/>
        <v>-147500</v>
      </c>
      <c r="I2348" s="23">
        <f t="shared" si="124"/>
        <v>5.2631578947368425</v>
      </c>
      <c r="K2348" t="s">
        <v>11</v>
      </c>
      <c r="M2348" s="2">
        <v>475</v>
      </c>
    </row>
    <row r="2349" spans="2:13" ht="12.75">
      <c r="B2349" s="405">
        <v>2500</v>
      </c>
      <c r="C2349" s="1" t="s">
        <v>11</v>
      </c>
      <c r="D2349" s="13" t="s">
        <v>299</v>
      </c>
      <c r="E2349" s="1" t="s">
        <v>904</v>
      </c>
      <c r="F2349" s="28" t="s">
        <v>906</v>
      </c>
      <c r="G2349" s="28" t="s">
        <v>127</v>
      </c>
      <c r="H2349" s="5">
        <f t="shared" si="123"/>
        <v>-150000</v>
      </c>
      <c r="I2349" s="23">
        <f t="shared" si="124"/>
        <v>5.2631578947368425</v>
      </c>
      <c r="K2349" t="s">
        <v>11</v>
      </c>
      <c r="M2349" s="2">
        <v>475</v>
      </c>
    </row>
    <row r="2350" spans="2:13" ht="12.75">
      <c r="B2350" s="405">
        <v>2500</v>
      </c>
      <c r="C2350" s="1" t="s">
        <v>11</v>
      </c>
      <c r="D2350" s="13" t="s">
        <v>299</v>
      </c>
      <c r="E2350" s="1" t="s">
        <v>904</v>
      </c>
      <c r="F2350" s="28" t="s">
        <v>907</v>
      </c>
      <c r="G2350" s="28" t="s">
        <v>17</v>
      </c>
      <c r="H2350" s="5">
        <f t="shared" si="123"/>
        <v>-152500</v>
      </c>
      <c r="I2350" s="23">
        <f t="shared" si="124"/>
        <v>5.2631578947368425</v>
      </c>
      <c r="K2350" t="s">
        <v>11</v>
      </c>
      <c r="M2350" s="2">
        <v>475</v>
      </c>
    </row>
    <row r="2351" spans="2:13" ht="12.75">
      <c r="B2351" s="405">
        <v>2500</v>
      </c>
      <c r="C2351" s="1" t="s">
        <v>11</v>
      </c>
      <c r="D2351" s="13" t="s">
        <v>299</v>
      </c>
      <c r="E2351" s="1" t="s">
        <v>904</v>
      </c>
      <c r="F2351" s="28" t="s">
        <v>908</v>
      </c>
      <c r="G2351" s="28" t="s">
        <v>19</v>
      </c>
      <c r="H2351" s="5">
        <f t="shared" si="123"/>
        <v>-155000</v>
      </c>
      <c r="I2351" s="23">
        <f t="shared" si="124"/>
        <v>5.2631578947368425</v>
      </c>
      <c r="K2351" t="s">
        <v>11</v>
      </c>
      <c r="M2351" s="2">
        <v>475</v>
      </c>
    </row>
    <row r="2352" spans="2:13" ht="12.75">
      <c r="B2352" s="405">
        <v>2500</v>
      </c>
      <c r="C2352" s="1" t="s">
        <v>11</v>
      </c>
      <c r="D2352" s="1" t="s">
        <v>299</v>
      </c>
      <c r="E2352" s="1" t="s">
        <v>904</v>
      </c>
      <c r="F2352" s="28" t="s">
        <v>909</v>
      </c>
      <c r="G2352" s="28" t="s">
        <v>35</v>
      </c>
      <c r="H2352" s="5">
        <f t="shared" si="123"/>
        <v>-157500</v>
      </c>
      <c r="I2352" s="23">
        <f t="shared" si="124"/>
        <v>5.2631578947368425</v>
      </c>
      <c r="K2352" t="s">
        <v>11</v>
      </c>
      <c r="M2352" s="2">
        <v>475</v>
      </c>
    </row>
    <row r="2353" spans="2:13" ht="12.75">
      <c r="B2353" s="405">
        <v>2500</v>
      </c>
      <c r="C2353" s="1" t="s">
        <v>11</v>
      </c>
      <c r="D2353" s="1" t="s">
        <v>299</v>
      </c>
      <c r="E2353" s="1" t="s">
        <v>904</v>
      </c>
      <c r="F2353" s="28" t="s">
        <v>910</v>
      </c>
      <c r="G2353" s="28" t="s">
        <v>42</v>
      </c>
      <c r="H2353" s="5">
        <f t="shared" si="123"/>
        <v>-160000</v>
      </c>
      <c r="I2353" s="23">
        <f t="shared" si="124"/>
        <v>5.2631578947368425</v>
      </c>
      <c r="K2353" t="s">
        <v>11</v>
      </c>
      <c r="M2353" s="2">
        <v>475</v>
      </c>
    </row>
    <row r="2354" spans="2:13" ht="12.75">
      <c r="B2354" s="405">
        <v>2500</v>
      </c>
      <c r="C2354" s="1" t="s">
        <v>11</v>
      </c>
      <c r="D2354" s="1" t="s">
        <v>299</v>
      </c>
      <c r="E2354" s="1" t="s">
        <v>904</v>
      </c>
      <c r="F2354" s="28" t="s">
        <v>911</v>
      </c>
      <c r="G2354" s="28" t="s">
        <v>58</v>
      </c>
      <c r="H2354" s="5">
        <f t="shared" si="123"/>
        <v>-162500</v>
      </c>
      <c r="I2354" s="23">
        <f t="shared" si="124"/>
        <v>5.2631578947368425</v>
      </c>
      <c r="K2354" t="s">
        <v>11</v>
      </c>
      <c r="M2354" s="2">
        <v>475</v>
      </c>
    </row>
    <row r="2355" spans="2:13" ht="12.75">
      <c r="B2355" s="405">
        <v>2500</v>
      </c>
      <c r="C2355" s="1" t="s">
        <v>11</v>
      </c>
      <c r="D2355" s="1" t="s">
        <v>299</v>
      </c>
      <c r="E2355" s="1" t="s">
        <v>904</v>
      </c>
      <c r="F2355" s="28" t="s">
        <v>912</v>
      </c>
      <c r="G2355" s="28" t="s">
        <v>60</v>
      </c>
      <c r="H2355" s="5">
        <f t="shared" si="123"/>
        <v>-165000</v>
      </c>
      <c r="I2355" s="23">
        <f t="shared" si="124"/>
        <v>5.2631578947368425</v>
      </c>
      <c r="K2355" t="s">
        <v>11</v>
      </c>
      <c r="M2355" s="2">
        <v>475</v>
      </c>
    </row>
    <row r="2356" spans="2:13" ht="12.75">
      <c r="B2356" s="405">
        <v>2500</v>
      </c>
      <c r="C2356" s="1" t="s">
        <v>11</v>
      </c>
      <c r="D2356" s="1" t="s">
        <v>299</v>
      </c>
      <c r="E2356" s="1" t="s">
        <v>904</v>
      </c>
      <c r="F2356" s="28" t="s">
        <v>913</v>
      </c>
      <c r="G2356" s="28" t="s">
        <v>62</v>
      </c>
      <c r="H2356" s="5">
        <f t="shared" si="123"/>
        <v>-167500</v>
      </c>
      <c r="I2356" s="23">
        <f t="shared" si="124"/>
        <v>5.2631578947368425</v>
      </c>
      <c r="K2356" t="s">
        <v>11</v>
      </c>
      <c r="M2356" s="2">
        <v>475</v>
      </c>
    </row>
    <row r="2357" spans="2:13" ht="12.75">
      <c r="B2357" s="405">
        <v>2500</v>
      </c>
      <c r="C2357" s="1" t="s">
        <v>11</v>
      </c>
      <c r="D2357" s="1" t="s">
        <v>299</v>
      </c>
      <c r="E2357" s="1" t="s">
        <v>904</v>
      </c>
      <c r="F2357" s="28" t="s">
        <v>914</v>
      </c>
      <c r="G2357" s="28" t="s">
        <v>68</v>
      </c>
      <c r="H2357" s="5">
        <f t="shared" si="123"/>
        <v>-170000</v>
      </c>
      <c r="I2357" s="23">
        <f t="shared" si="124"/>
        <v>5.2631578947368425</v>
      </c>
      <c r="K2357" t="s">
        <v>11</v>
      </c>
      <c r="M2357" s="2">
        <v>475</v>
      </c>
    </row>
    <row r="2358" spans="2:13" ht="12.75">
      <c r="B2358" s="405">
        <v>2500</v>
      </c>
      <c r="C2358" s="1" t="s">
        <v>11</v>
      </c>
      <c r="D2358" s="1" t="s">
        <v>299</v>
      </c>
      <c r="E2358" s="1" t="s">
        <v>904</v>
      </c>
      <c r="F2358" s="28" t="s">
        <v>915</v>
      </c>
      <c r="G2358" s="28" t="s">
        <v>70</v>
      </c>
      <c r="H2358" s="5">
        <f t="shared" si="123"/>
        <v>-172500</v>
      </c>
      <c r="I2358" s="23">
        <f t="shared" si="124"/>
        <v>5.2631578947368425</v>
      </c>
      <c r="K2358" t="s">
        <v>11</v>
      </c>
      <c r="M2358" s="2">
        <v>475</v>
      </c>
    </row>
    <row r="2359" spans="2:13" ht="12.75">
      <c r="B2359" s="405">
        <v>2500</v>
      </c>
      <c r="C2359" s="1" t="s">
        <v>11</v>
      </c>
      <c r="D2359" s="1" t="s">
        <v>299</v>
      </c>
      <c r="E2359" s="1" t="s">
        <v>904</v>
      </c>
      <c r="F2359" s="28" t="s">
        <v>916</v>
      </c>
      <c r="G2359" s="28" t="s">
        <v>73</v>
      </c>
      <c r="H2359" s="5">
        <f t="shared" si="123"/>
        <v>-175000</v>
      </c>
      <c r="I2359" s="23">
        <f t="shared" si="124"/>
        <v>5.2631578947368425</v>
      </c>
      <c r="K2359" t="s">
        <v>11</v>
      </c>
      <c r="M2359" s="2">
        <v>475</v>
      </c>
    </row>
    <row r="2360" spans="2:13" ht="12.75">
      <c r="B2360" s="405">
        <v>2500</v>
      </c>
      <c r="C2360" s="1" t="s">
        <v>11</v>
      </c>
      <c r="D2360" s="1" t="s">
        <v>299</v>
      </c>
      <c r="E2360" s="1" t="s">
        <v>904</v>
      </c>
      <c r="F2360" s="28" t="s">
        <v>917</v>
      </c>
      <c r="G2360" s="28" t="s">
        <v>76</v>
      </c>
      <c r="H2360" s="5">
        <f t="shared" si="123"/>
        <v>-177500</v>
      </c>
      <c r="I2360" s="23">
        <f t="shared" si="124"/>
        <v>5.2631578947368425</v>
      </c>
      <c r="K2360" t="s">
        <v>11</v>
      </c>
      <c r="M2360" s="2">
        <v>475</v>
      </c>
    </row>
    <row r="2361" spans="2:13" ht="12.75">
      <c r="B2361" s="405">
        <v>2500</v>
      </c>
      <c r="C2361" s="1" t="s">
        <v>11</v>
      </c>
      <c r="D2361" s="1" t="s">
        <v>299</v>
      </c>
      <c r="E2361" s="1" t="s">
        <v>904</v>
      </c>
      <c r="F2361" s="28" t="s">
        <v>918</v>
      </c>
      <c r="G2361" s="28" t="s">
        <v>145</v>
      </c>
      <c r="H2361" s="5">
        <f t="shared" si="123"/>
        <v>-180000</v>
      </c>
      <c r="I2361" s="23">
        <f t="shared" si="124"/>
        <v>5.2631578947368425</v>
      </c>
      <c r="K2361" t="s">
        <v>11</v>
      </c>
      <c r="M2361" s="2">
        <v>475</v>
      </c>
    </row>
    <row r="2362" spans="2:13" ht="12.75">
      <c r="B2362" s="406">
        <v>2500</v>
      </c>
      <c r="C2362" s="1" t="s">
        <v>11</v>
      </c>
      <c r="D2362" s="1" t="s">
        <v>299</v>
      </c>
      <c r="E2362" s="1" t="s">
        <v>904</v>
      </c>
      <c r="F2362" s="28" t="s">
        <v>919</v>
      </c>
      <c r="G2362" s="28" t="s">
        <v>211</v>
      </c>
      <c r="H2362" s="5">
        <f t="shared" si="123"/>
        <v>-182500</v>
      </c>
      <c r="I2362" s="23">
        <f t="shared" si="124"/>
        <v>5.2631578947368425</v>
      </c>
      <c r="K2362" t="s">
        <v>11</v>
      </c>
      <c r="M2362" s="2">
        <v>475</v>
      </c>
    </row>
    <row r="2363" spans="2:13" ht="12.75">
      <c r="B2363" s="405">
        <v>2500</v>
      </c>
      <c r="C2363" s="1" t="s">
        <v>11</v>
      </c>
      <c r="D2363" s="1" t="s">
        <v>299</v>
      </c>
      <c r="E2363" s="1" t="s">
        <v>904</v>
      </c>
      <c r="F2363" s="28" t="s">
        <v>920</v>
      </c>
      <c r="G2363" s="28" t="s">
        <v>213</v>
      </c>
      <c r="H2363" s="5">
        <f t="shared" si="123"/>
        <v>-185000</v>
      </c>
      <c r="I2363" s="23">
        <f t="shared" si="124"/>
        <v>5.2631578947368425</v>
      </c>
      <c r="K2363" t="s">
        <v>11</v>
      </c>
      <c r="M2363" s="2">
        <v>475</v>
      </c>
    </row>
    <row r="2364" spans="2:13" ht="12.75">
      <c r="B2364" s="405">
        <v>2500</v>
      </c>
      <c r="C2364" s="1" t="s">
        <v>11</v>
      </c>
      <c r="D2364" s="1" t="s">
        <v>299</v>
      </c>
      <c r="E2364" s="1" t="s">
        <v>904</v>
      </c>
      <c r="F2364" s="28" t="s">
        <v>921</v>
      </c>
      <c r="G2364" s="28" t="s">
        <v>215</v>
      </c>
      <c r="H2364" s="5">
        <f t="shared" si="123"/>
        <v>-187500</v>
      </c>
      <c r="I2364" s="23">
        <f t="shared" si="124"/>
        <v>5.2631578947368425</v>
      </c>
      <c r="K2364" t="s">
        <v>11</v>
      </c>
      <c r="M2364" s="2">
        <v>475</v>
      </c>
    </row>
    <row r="2365" spans="2:13" ht="12.75">
      <c r="B2365" s="405">
        <v>2500</v>
      </c>
      <c r="C2365" s="1" t="s">
        <v>11</v>
      </c>
      <c r="D2365" s="1" t="s">
        <v>299</v>
      </c>
      <c r="E2365" s="1" t="s">
        <v>904</v>
      </c>
      <c r="F2365" s="28" t="s">
        <v>922</v>
      </c>
      <c r="G2365" s="28" t="s">
        <v>217</v>
      </c>
      <c r="H2365" s="5">
        <f t="shared" si="123"/>
        <v>-190000</v>
      </c>
      <c r="I2365" s="23">
        <f t="shared" si="124"/>
        <v>5.2631578947368425</v>
      </c>
      <c r="K2365" t="s">
        <v>11</v>
      </c>
      <c r="M2365" s="2">
        <v>475</v>
      </c>
    </row>
    <row r="2366" spans="2:13" ht="12.75">
      <c r="B2366" s="405">
        <v>2500</v>
      </c>
      <c r="C2366" s="1" t="s">
        <v>11</v>
      </c>
      <c r="D2366" s="1" t="s">
        <v>299</v>
      </c>
      <c r="E2366" s="1" t="s">
        <v>904</v>
      </c>
      <c r="F2366" s="28" t="s">
        <v>923</v>
      </c>
      <c r="G2366" s="28" t="s">
        <v>220</v>
      </c>
      <c r="H2366" s="5">
        <f t="shared" si="123"/>
        <v>-192500</v>
      </c>
      <c r="I2366" s="23">
        <f t="shared" si="124"/>
        <v>5.2631578947368425</v>
      </c>
      <c r="K2366" t="s">
        <v>11</v>
      </c>
      <c r="M2366" s="2">
        <v>475</v>
      </c>
    </row>
    <row r="2367" spans="2:13" ht="12.75">
      <c r="B2367" s="405">
        <v>10000</v>
      </c>
      <c r="C2367" s="1" t="s">
        <v>11</v>
      </c>
      <c r="D2367" s="1" t="s">
        <v>299</v>
      </c>
      <c r="E2367" s="1" t="s">
        <v>904</v>
      </c>
      <c r="F2367" s="85" t="s">
        <v>924</v>
      </c>
      <c r="G2367" s="28" t="s">
        <v>220</v>
      </c>
      <c r="H2367" s="5">
        <f t="shared" si="123"/>
        <v>-202500</v>
      </c>
      <c r="I2367" s="23">
        <f t="shared" si="124"/>
        <v>21.05263157894737</v>
      </c>
      <c r="K2367" t="s">
        <v>11</v>
      </c>
      <c r="M2367" s="2">
        <v>475</v>
      </c>
    </row>
    <row r="2368" spans="2:13" ht="12.75">
      <c r="B2368" s="405">
        <v>2500</v>
      </c>
      <c r="C2368" s="1" t="s">
        <v>11</v>
      </c>
      <c r="D2368" s="1" t="s">
        <v>299</v>
      </c>
      <c r="E2368" s="1" t="s">
        <v>904</v>
      </c>
      <c r="F2368" s="28" t="s">
        <v>925</v>
      </c>
      <c r="G2368" s="28" t="s">
        <v>222</v>
      </c>
      <c r="H2368" s="5">
        <f t="shared" si="123"/>
        <v>-205000</v>
      </c>
      <c r="I2368" s="23">
        <f t="shared" si="124"/>
        <v>5.2631578947368425</v>
      </c>
      <c r="K2368" t="s">
        <v>11</v>
      </c>
      <c r="M2368" s="2">
        <v>475</v>
      </c>
    </row>
    <row r="2369" spans="2:13" ht="12.75">
      <c r="B2369" s="405">
        <v>2500</v>
      </c>
      <c r="C2369" s="1" t="s">
        <v>11</v>
      </c>
      <c r="D2369" s="1" t="s">
        <v>299</v>
      </c>
      <c r="E2369" s="1" t="s">
        <v>904</v>
      </c>
      <c r="F2369" s="28" t="s">
        <v>926</v>
      </c>
      <c r="G2369" s="28" t="s">
        <v>224</v>
      </c>
      <c r="H2369" s="5">
        <f t="shared" si="123"/>
        <v>-207500</v>
      </c>
      <c r="I2369" s="23">
        <f t="shared" si="124"/>
        <v>5.2631578947368425</v>
      </c>
      <c r="K2369" t="s">
        <v>11</v>
      </c>
      <c r="M2369" s="2">
        <v>475</v>
      </c>
    </row>
    <row r="2370" spans="2:13" ht="12.75">
      <c r="B2370" s="404">
        <v>2500</v>
      </c>
      <c r="C2370" s="1" t="s">
        <v>11</v>
      </c>
      <c r="D2370" s="13" t="s">
        <v>299</v>
      </c>
      <c r="E2370" s="1" t="s">
        <v>927</v>
      </c>
      <c r="F2370" s="28" t="s">
        <v>928</v>
      </c>
      <c r="G2370" s="32" t="s">
        <v>14</v>
      </c>
      <c r="H2370" s="5">
        <f t="shared" si="123"/>
        <v>-210000</v>
      </c>
      <c r="I2370" s="23">
        <f t="shared" si="124"/>
        <v>5.2631578947368425</v>
      </c>
      <c r="K2370" t="s">
        <v>11</v>
      </c>
      <c r="M2370" s="2">
        <v>475</v>
      </c>
    </row>
    <row r="2371" spans="2:13" ht="12.75">
      <c r="B2371" s="405">
        <v>2500</v>
      </c>
      <c r="C2371" s="1" t="s">
        <v>11</v>
      </c>
      <c r="D2371" s="13" t="s">
        <v>299</v>
      </c>
      <c r="E2371" s="1" t="s">
        <v>927</v>
      </c>
      <c r="F2371" s="28" t="s">
        <v>929</v>
      </c>
      <c r="G2371" s="28" t="s">
        <v>127</v>
      </c>
      <c r="H2371" s="5">
        <f t="shared" si="123"/>
        <v>-212500</v>
      </c>
      <c r="I2371" s="23">
        <f t="shared" si="124"/>
        <v>5.2631578947368425</v>
      </c>
      <c r="K2371" t="s">
        <v>11</v>
      </c>
      <c r="M2371" s="2">
        <v>475</v>
      </c>
    </row>
    <row r="2372" spans="2:13" ht="12.75">
      <c r="B2372" s="405">
        <v>2500</v>
      </c>
      <c r="C2372" s="1" t="s">
        <v>11</v>
      </c>
      <c r="D2372" s="13" t="s">
        <v>299</v>
      </c>
      <c r="E2372" s="1" t="s">
        <v>927</v>
      </c>
      <c r="F2372" s="28" t="s">
        <v>930</v>
      </c>
      <c r="G2372" s="28" t="s">
        <v>17</v>
      </c>
      <c r="H2372" s="5">
        <f t="shared" si="123"/>
        <v>-215000</v>
      </c>
      <c r="I2372" s="23">
        <f t="shared" si="124"/>
        <v>5.2631578947368425</v>
      </c>
      <c r="K2372" t="s">
        <v>11</v>
      </c>
      <c r="M2372" s="2">
        <v>475</v>
      </c>
    </row>
    <row r="2373" spans="2:13" ht="12.75">
      <c r="B2373" s="405">
        <v>2500</v>
      </c>
      <c r="C2373" s="1" t="s">
        <v>11</v>
      </c>
      <c r="D2373" s="13" t="s">
        <v>299</v>
      </c>
      <c r="E2373" s="1" t="s">
        <v>927</v>
      </c>
      <c r="F2373" s="28" t="s">
        <v>931</v>
      </c>
      <c r="G2373" s="28" t="s">
        <v>19</v>
      </c>
      <c r="H2373" s="5">
        <f t="shared" si="123"/>
        <v>-217500</v>
      </c>
      <c r="I2373" s="23">
        <f t="shared" si="124"/>
        <v>5.2631578947368425</v>
      </c>
      <c r="K2373" t="s">
        <v>11</v>
      </c>
      <c r="M2373" s="2">
        <v>475</v>
      </c>
    </row>
    <row r="2374" spans="2:13" ht="12.75">
      <c r="B2374" s="405">
        <v>2500</v>
      </c>
      <c r="C2374" s="1" t="s">
        <v>11</v>
      </c>
      <c r="D2374" s="13" t="s">
        <v>299</v>
      </c>
      <c r="E2374" s="1" t="s">
        <v>927</v>
      </c>
      <c r="F2374" s="28" t="s">
        <v>932</v>
      </c>
      <c r="G2374" s="28" t="s">
        <v>21</v>
      </c>
      <c r="H2374" s="5">
        <f t="shared" si="123"/>
        <v>-220000</v>
      </c>
      <c r="I2374" s="23">
        <f t="shared" si="124"/>
        <v>5.2631578947368425</v>
      </c>
      <c r="K2374" t="s">
        <v>11</v>
      </c>
      <c r="M2374" s="2">
        <v>475</v>
      </c>
    </row>
    <row r="2375" spans="2:13" ht="12.75">
      <c r="B2375" s="405">
        <v>2500</v>
      </c>
      <c r="C2375" s="1" t="s">
        <v>11</v>
      </c>
      <c r="D2375" s="1" t="s">
        <v>299</v>
      </c>
      <c r="E2375" s="1" t="s">
        <v>927</v>
      </c>
      <c r="F2375" s="28" t="s">
        <v>933</v>
      </c>
      <c r="G2375" s="28" t="s">
        <v>35</v>
      </c>
      <c r="H2375" s="5">
        <f t="shared" si="123"/>
        <v>-222500</v>
      </c>
      <c r="I2375" s="23">
        <f t="shared" si="124"/>
        <v>5.2631578947368425</v>
      </c>
      <c r="K2375" t="s">
        <v>11</v>
      </c>
      <c r="M2375" s="2">
        <v>475</v>
      </c>
    </row>
    <row r="2376" spans="2:13" ht="12.75">
      <c r="B2376" s="405">
        <v>2500</v>
      </c>
      <c r="C2376" s="1" t="s">
        <v>11</v>
      </c>
      <c r="D2376" s="1" t="s">
        <v>299</v>
      </c>
      <c r="E2376" s="1" t="s">
        <v>927</v>
      </c>
      <c r="F2376" s="28" t="s">
        <v>934</v>
      </c>
      <c r="G2376" s="28" t="s">
        <v>42</v>
      </c>
      <c r="H2376" s="5">
        <f t="shared" si="123"/>
        <v>-225000</v>
      </c>
      <c r="I2376" s="23">
        <f t="shared" si="124"/>
        <v>5.2631578947368425</v>
      </c>
      <c r="K2376" t="s">
        <v>11</v>
      </c>
      <c r="M2376" s="2">
        <v>475</v>
      </c>
    </row>
    <row r="2377" spans="2:13" ht="12.75">
      <c r="B2377" s="405">
        <v>2500</v>
      </c>
      <c r="C2377" s="1" t="s">
        <v>11</v>
      </c>
      <c r="D2377" s="1" t="s">
        <v>299</v>
      </c>
      <c r="E2377" s="1" t="s">
        <v>927</v>
      </c>
      <c r="F2377" s="28" t="s">
        <v>935</v>
      </c>
      <c r="G2377" s="28" t="s">
        <v>58</v>
      </c>
      <c r="H2377" s="5">
        <f t="shared" si="123"/>
        <v>-227500</v>
      </c>
      <c r="I2377" s="23">
        <f t="shared" si="124"/>
        <v>5.2631578947368425</v>
      </c>
      <c r="K2377" t="s">
        <v>11</v>
      </c>
      <c r="M2377" s="2">
        <v>475</v>
      </c>
    </row>
    <row r="2378" spans="2:13" ht="12.75">
      <c r="B2378" s="405">
        <v>2500</v>
      </c>
      <c r="C2378" s="1" t="s">
        <v>11</v>
      </c>
      <c r="D2378" s="1" t="s">
        <v>299</v>
      </c>
      <c r="E2378" s="1" t="s">
        <v>927</v>
      </c>
      <c r="F2378" s="28" t="s">
        <v>936</v>
      </c>
      <c r="G2378" s="28" t="s">
        <v>60</v>
      </c>
      <c r="H2378" s="5">
        <f t="shared" si="123"/>
        <v>-230000</v>
      </c>
      <c r="I2378" s="23">
        <f t="shared" si="124"/>
        <v>5.2631578947368425</v>
      </c>
      <c r="K2378" t="s">
        <v>11</v>
      </c>
      <c r="M2378" s="2">
        <v>475</v>
      </c>
    </row>
    <row r="2379" spans="1:13" s="43" customFormat="1" ht="12.75">
      <c r="A2379" s="1"/>
      <c r="B2379" s="405">
        <v>2500</v>
      </c>
      <c r="C2379" s="1" t="s">
        <v>11</v>
      </c>
      <c r="D2379" s="1" t="s">
        <v>299</v>
      </c>
      <c r="E2379" s="1" t="s">
        <v>927</v>
      </c>
      <c r="F2379" s="28" t="s">
        <v>937</v>
      </c>
      <c r="G2379" s="28" t="s">
        <v>62</v>
      </c>
      <c r="H2379" s="5">
        <f t="shared" si="123"/>
        <v>-232500</v>
      </c>
      <c r="I2379" s="23">
        <f t="shared" si="124"/>
        <v>5.2631578947368425</v>
      </c>
      <c r="J2379"/>
      <c r="K2379" t="s">
        <v>11</v>
      </c>
      <c r="L2379"/>
      <c r="M2379" s="2">
        <v>475</v>
      </c>
    </row>
    <row r="2380" spans="2:13" ht="12.75">
      <c r="B2380" s="405">
        <v>2500</v>
      </c>
      <c r="C2380" s="1" t="s">
        <v>11</v>
      </c>
      <c r="D2380" s="1" t="s">
        <v>299</v>
      </c>
      <c r="E2380" s="1" t="s">
        <v>927</v>
      </c>
      <c r="F2380" s="28" t="s">
        <v>938</v>
      </c>
      <c r="G2380" s="28" t="s">
        <v>64</v>
      </c>
      <c r="H2380" s="5">
        <f t="shared" si="123"/>
        <v>-235000</v>
      </c>
      <c r="I2380" s="23">
        <f t="shared" si="124"/>
        <v>5.2631578947368425</v>
      </c>
      <c r="K2380" t="s">
        <v>11</v>
      </c>
      <c r="M2380" s="2">
        <v>475</v>
      </c>
    </row>
    <row r="2381" spans="2:13" ht="12.75">
      <c r="B2381" s="405">
        <v>2500</v>
      </c>
      <c r="C2381" s="1" t="s">
        <v>11</v>
      </c>
      <c r="D2381" s="1" t="s">
        <v>299</v>
      </c>
      <c r="E2381" s="1" t="s">
        <v>927</v>
      </c>
      <c r="F2381" s="28" t="s">
        <v>939</v>
      </c>
      <c r="G2381" s="28" t="s">
        <v>68</v>
      </c>
      <c r="H2381" s="5">
        <f t="shared" si="123"/>
        <v>-237500</v>
      </c>
      <c r="I2381" s="23">
        <f t="shared" si="124"/>
        <v>5.2631578947368425</v>
      </c>
      <c r="K2381" t="s">
        <v>11</v>
      </c>
      <c r="M2381" s="2">
        <v>475</v>
      </c>
    </row>
    <row r="2382" spans="2:13" ht="12.75">
      <c r="B2382" s="405">
        <v>2500</v>
      </c>
      <c r="C2382" s="1" t="s">
        <v>11</v>
      </c>
      <c r="D2382" s="1" t="s">
        <v>299</v>
      </c>
      <c r="E2382" s="1" t="s">
        <v>927</v>
      </c>
      <c r="F2382" s="28" t="s">
        <v>940</v>
      </c>
      <c r="G2382" s="28" t="s">
        <v>70</v>
      </c>
      <c r="H2382" s="5">
        <f aca="true" t="shared" si="125" ref="H2382:H2392">H2381-B2382</f>
        <v>-240000</v>
      </c>
      <c r="I2382" s="23">
        <f aca="true" t="shared" si="126" ref="I2382:I2392">+B2382/M2382</f>
        <v>5.2631578947368425</v>
      </c>
      <c r="K2382" t="s">
        <v>11</v>
      </c>
      <c r="M2382" s="2">
        <v>475</v>
      </c>
    </row>
    <row r="2383" spans="2:13" ht="12.75">
      <c r="B2383" s="405">
        <v>2500</v>
      </c>
      <c r="C2383" s="1" t="s">
        <v>11</v>
      </c>
      <c r="D2383" s="1" t="s">
        <v>299</v>
      </c>
      <c r="E2383" s="1" t="s">
        <v>927</v>
      </c>
      <c r="F2383" s="28" t="s">
        <v>941</v>
      </c>
      <c r="G2383" s="28" t="s">
        <v>73</v>
      </c>
      <c r="H2383" s="5">
        <f t="shared" si="125"/>
        <v>-242500</v>
      </c>
      <c r="I2383" s="23">
        <f t="shared" si="126"/>
        <v>5.2631578947368425</v>
      </c>
      <c r="K2383" t="s">
        <v>11</v>
      </c>
      <c r="M2383" s="2">
        <v>475</v>
      </c>
    </row>
    <row r="2384" spans="2:13" ht="12.75">
      <c r="B2384" s="405">
        <v>2500</v>
      </c>
      <c r="C2384" s="1" t="s">
        <v>11</v>
      </c>
      <c r="D2384" s="1" t="s">
        <v>299</v>
      </c>
      <c r="E2384" s="1" t="s">
        <v>927</v>
      </c>
      <c r="F2384" s="28" t="s">
        <v>942</v>
      </c>
      <c r="G2384" s="28" t="s">
        <v>76</v>
      </c>
      <c r="H2384" s="5">
        <f t="shared" si="125"/>
        <v>-245000</v>
      </c>
      <c r="I2384" s="23">
        <f t="shared" si="126"/>
        <v>5.2631578947368425</v>
      </c>
      <c r="K2384" t="s">
        <v>11</v>
      </c>
      <c r="M2384" s="2">
        <v>475</v>
      </c>
    </row>
    <row r="2385" spans="2:13" ht="12.75">
      <c r="B2385" s="405">
        <v>2500</v>
      </c>
      <c r="C2385" s="1" t="s">
        <v>11</v>
      </c>
      <c r="D2385" s="1" t="s">
        <v>299</v>
      </c>
      <c r="E2385" s="1" t="s">
        <v>927</v>
      </c>
      <c r="F2385" s="28" t="s">
        <v>943</v>
      </c>
      <c r="G2385" s="28" t="s">
        <v>145</v>
      </c>
      <c r="H2385" s="5">
        <f t="shared" si="125"/>
        <v>-247500</v>
      </c>
      <c r="I2385" s="23">
        <f t="shared" si="126"/>
        <v>5.2631578947368425</v>
      </c>
      <c r="K2385" t="s">
        <v>11</v>
      </c>
      <c r="M2385" s="2">
        <v>475</v>
      </c>
    </row>
    <row r="2386" spans="2:13" ht="12.75">
      <c r="B2386" s="406">
        <v>2500</v>
      </c>
      <c r="C2386" s="1" t="s">
        <v>11</v>
      </c>
      <c r="D2386" s="1" t="s">
        <v>299</v>
      </c>
      <c r="E2386" s="1" t="s">
        <v>927</v>
      </c>
      <c r="F2386" s="28" t="s">
        <v>944</v>
      </c>
      <c r="G2386" s="28" t="s">
        <v>211</v>
      </c>
      <c r="H2386" s="5">
        <f t="shared" si="125"/>
        <v>-250000</v>
      </c>
      <c r="I2386" s="23">
        <f t="shared" si="126"/>
        <v>5.2631578947368425</v>
      </c>
      <c r="K2386" t="s">
        <v>11</v>
      </c>
      <c r="M2386" s="2">
        <v>475</v>
      </c>
    </row>
    <row r="2387" spans="2:13" ht="12.75">
      <c r="B2387" s="405">
        <v>2500</v>
      </c>
      <c r="C2387" s="1" t="s">
        <v>11</v>
      </c>
      <c r="D2387" s="1" t="s">
        <v>299</v>
      </c>
      <c r="E2387" s="1" t="s">
        <v>927</v>
      </c>
      <c r="F2387" s="28" t="s">
        <v>945</v>
      </c>
      <c r="G2387" s="28" t="s">
        <v>213</v>
      </c>
      <c r="H2387" s="5">
        <f t="shared" si="125"/>
        <v>-252500</v>
      </c>
      <c r="I2387" s="23">
        <f t="shared" si="126"/>
        <v>5.2631578947368425</v>
      </c>
      <c r="K2387" t="s">
        <v>11</v>
      </c>
      <c r="M2387" s="2">
        <v>475</v>
      </c>
    </row>
    <row r="2388" spans="2:13" ht="12.75">
      <c r="B2388" s="405">
        <v>2500</v>
      </c>
      <c r="C2388" s="1" t="s">
        <v>11</v>
      </c>
      <c r="D2388" s="1" t="s">
        <v>299</v>
      </c>
      <c r="E2388" s="1" t="s">
        <v>927</v>
      </c>
      <c r="F2388" s="28" t="s">
        <v>946</v>
      </c>
      <c r="G2388" s="28" t="s">
        <v>215</v>
      </c>
      <c r="H2388" s="5">
        <f t="shared" si="125"/>
        <v>-255000</v>
      </c>
      <c r="I2388" s="23">
        <f t="shared" si="126"/>
        <v>5.2631578947368425</v>
      </c>
      <c r="K2388" t="s">
        <v>11</v>
      </c>
      <c r="M2388" s="2">
        <v>475</v>
      </c>
    </row>
    <row r="2389" spans="2:13" ht="12.75">
      <c r="B2389" s="405">
        <v>2500</v>
      </c>
      <c r="C2389" s="1" t="s">
        <v>11</v>
      </c>
      <c r="D2389" s="1" t="s">
        <v>299</v>
      </c>
      <c r="E2389" s="1" t="s">
        <v>927</v>
      </c>
      <c r="F2389" s="28" t="s">
        <v>947</v>
      </c>
      <c r="G2389" s="28" t="s">
        <v>79</v>
      </c>
      <c r="H2389" s="5">
        <f t="shared" si="125"/>
        <v>-257500</v>
      </c>
      <c r="I2389" s="23">
        <f t="shared" si="126"/>
        <v>5.2631578947368425</v>
      </c>
      <c r="K2389" t="s">
        <v>11</v>
      </c>
      <c r="M2389" s="2">
        <v>475</v>
      </c>
    </row>
    <row r="2390" spans="2:13" ht="12.75">
      <c r="B2390" s="405">
        <v>2500</v>
      </c>
      <c r="C2390" s="1" t="s">
        <v>11</v>
      </c>
      <c r="D2390" s="1" t="s">
        <v>299</v>
      </c>
      <c r="E2390" s="1" t="s">
        <v>927</v>
      </c>
      <c r="F2390" s="28" t="s">
        <v>948</v>
      </c>
      <c r="G2390" s="28" t="s">
        <v>220</v>
      </c>
      <c r="H2390" s="5">
        <f t="shared" si="125"/>
        <v>-260000</v>
      </c>
      <c r="I2390" s="23">
        <f t="shared" si="126"/>
        <v>5.2631578947368425</v>
      </c>
      <c r="K2390" t="s">
        <v>11</v>
      </c>
      <c r="M2390" s="2">
        <v>475</v>
      </c>
    </row>
    <row r="2391" spans="2:13" ht="12.75">
      <c r="B2391" s="405">
        <v>2500</v>
      </c>
      <c r="C2391" s="1" t="s">
        <v>11</v>
      </c>
      <c r="D2391" s="1" t="s">
        <v>299</v>
      </c>
      <c r="E2391" s="1" t="s">
        <v>927</v>
      </c>
      <c r="F2391" s="28" t="s">
        <v>949</v>
      </c>
      <c r="G2391" s="28" t="s">
        <v>222</v>
      </c>
      <c r="H2391" s="5">
        <f t="shared" si="125"/>
        <v>-262500</v>
      </c>
      <c r="I2391" s="23">
        <f t="shared" si="126"/>
        <v>5.2631578947368425</v>
      </c>
      <c r="K2391" t="s">
        <v>11</v>
      </c>
      <c r="M2391" s="2">
        <v>475</v>
      </c>
    </row>
    <row r="2392" spans="2:13" ht="12.75">
      <c r="B2392" s="405">
        <v>2500</v>
      </c>
      <c r="C2392" s="1" t="s">
        <v>11</v>
      </c>
      <c r="D2392" s="1" t="s">
        <v>299</v>
      </c>
      <c r="E2392" s="1" t="s">
        <v>927</v>
      </c>
      <c r="F2392" s="28" t="s">
        <v>950</v>
      </c>
      <c r="G2392" s="28" t="s">
        <v>224</v>
      </c>
      <c r="H2392" s="5">
        <f t="shared" si="125"/>
        <v>-265000</v>
      </c>
      <c r="I2392" s="23">
        <f t="shared" si="126"/>
        <v>5.2631578947368425</v>
      </c>
      <c r="K2392" t="s">
        <v>11</v>
      </c>
      <c r="M2392" s="2">
        <v>475</v>
      </c>
    </row>
    <row r="2393" spans="1:13" s="58" customFormat="1" ht="12.75">
      <c r="A2393" s="12"/>
      <c r="B2393" s="407">
        <f>SUM(B2318:B2392)</f>
        <v>265000</v>
      </c>
      <c r="C2393" s="12" t="s">
        <v>11</v>
      </c>
      <c r="D2393" s="12"/>
      <c r="E2393" s="12"/>
      <c r="F2393" s="19"/>
      <c r="G2393" s="19"/>
      <c r="H2393" s="55">
        <v>0</v>
      </c>
      <c r="I2393" s="57">
        <f aca="true" t="shared" si="127" ref="I2393:I2433">+B2393/M2393</f>
        <v>557.8947368421053</v>
      </c>
      <c r="M2393" s="2">
        <v>475</v>
      </c>
    </row>
    <row r="2394" spans="2:13" ht="12.75">
      <c r="B2394" s="405"/>
      <c r="H2394" s="5">
        <f aca="true" t="shared" si="128" ref="H2394:H2419">H2393-B2394</f>
        <v>0</v>
      </c>
      <c r="I2394" s="23">
        <f t="shared" si="127"/>
        <v>0</v>
      </c>
      <c r="M2394" s="2">
        <v>475</v>
      </c>
    </row>
    <row r="2395" spans="2:13" ht="12.75">
      <c r="B2395" s="405"/>
      <c r="H2395" s="5">
        <f t="shared" si="128"/>
        <v>0</v>
      </c>
      <c r="I2395" s="23">
        <f t="shared" si="127"/>
        <v>0</v>
      </c>
      <c r="M2395" s="2">
        <v>475</v>
      </c>
    </row>
    <row r="2396" spans="2:13" ht="12.75">
      <c r="B2396" s="404">
        <v>1600</v>
      </c>
      <c r="C2396" s="1" t="s">
        <v>46</v>
      </c>
      <c r="D2396" s="13" t="s">
        <v>299</v>
      </c>
      <c r="E2396" s="1" t="s">
        <v>271</v>
      </c>
      <c r="F2396" s="28" t="s">
        <v>951</v>
      </c>
      <c r="G2396" s="32" t="s">
        <v>14</v>
      </c>
      <c r="H2396" s="5">
        <f t="shared" si="128"/>
        <v>-1600</v>
      </c>
      <c r="I2396" s="23">
        <f t="shared" si="127"/>
        <v>3.3684210526315788</v>
      </c>
      <c r="K2396" t="s">
        <v>876</v>
      </c>
      <c r="M2396" s="2">
        <v>475</v>
      </c>
    </row>
    <row r="2397" spans="2:13" ht="12.75">
      <c r="B2397" s="404">
        <v>1500</v>
      </c>
      <c r="C2397" s="34" t="s">
        <v>46</v>
      </c>
      <c r="D2397" s="13" t="s">
        <v>299</v>
      </c>
      <c r="E2397" s="34" t="s">
        <v>271</v>
      </c>
      <c r="F2397" s="28" t="s">
        <v>951</v>
      </c>
      <c r="G2397" s="32" t="s">
        <v>127</v>
      </c>
      <c r="H2397" s="5">
        <f t="shared" si="128"/>
        <v>-3100</v>
      </c>
      <c r="I2397" s="23">
        <f t="shared" si="127"/>
        <v>3.1578947368421053</v>
      </c>
      <c r="K2397" t="s">
        <v>876</v>
      </c>
      <c r="M2397" s="2">
        <v>475</v>
      </c>
    </row>
    <row r="2398" spans="2:13" ht="12.75">
      <c r="B2398" s="404">
        <v>1550</v>
      </c>
      <c r="C2398" s="13" t="s">
        <v>46</v>
      </c>
      <c r="D2398" s="13" t="s">
        <v>299</v>
      </c>
      <c r="E2398" s="35" t="s">
        <v>271</v>
      </c>
      <c r="F2398" s="28" t="s">
        <v>951</v>
      </c>
      <c r="G2398" s="36" t="s">
        <v>17</v>
      </c>
      <c r="H2398" s="5">
        <f t="shared" si="128"/>
        <v>-4650</v>
      </c>
      <c r="I2398" s="23">
        <f t="shared" si="127"/>
        <v>3.263157894736842</v>
      </c>
      <c r="K2398" t="s">
        <v>876</v>
      </c>
      <c r="M2398" s="2">
        <v>475</v>
      </c>
    </row>
    <row r="2399" spans="2:13" ht="12.75">
      <c r="B2399" s="405">
        <v>7000</v>
      </c>
      <c r="C2399" s="13" t="s">
        <v>952</v>
      </c>
      <c r="D2399" s="13" t="s">
        <v>299</v>
      </c>
      <c r="E2399" s="35" t="s">
        <v>271</v>
      </c>
      <c r="F2399" s="28" t="s">
        <v>951</v>
      </c>
      <c r="G2399" s="28" t="s">
        <v>17</v>
      </c>
      <c r="H2399" s="5">
        <f t="shared" si="128"/>
        <v>-11650</v>
      </c>
      <c r="I2399" s="23">
        <f t="shared" si="127"/>
        <v>14.736842105263158</v>
      </c>
      <c r="K2399" t="s">
        <v>876</v>
      </c>
      <c r="M2399" s="2">
        <v>475</v>
      </c>
    </row>
    <row r="2400" spans="2:13" ht="12.75">
      <c r="B2400" s="405">
        <v>7000</v>
      </c>
      <c r="C2400" s="13" t="s">
        <v>952</v>
      </c>
      <c r="D2400" s="13" t="s">
        <v>299</v>
      </c>
      <c r="E2400" s="35" t="s">
        <v>271</v>
      </c>
      <c r="F2400" s="28" t="s">
        <v>951</v>
      </c>
      <c r="G2400" s="28" t="s">
        <v>17</v>
      </c>
      <c r="H2400" s="5">
        <f t="shared" si="128"/>
        <v>-18650</v>
      </c>
      <c r="I2400" s="23">
        <f t="shared" si="127"/>
        <v>14.736842105263158</v>
      </c>
      <c r="K2400" t="s">
        <v>876</v>
      </c>
      <c r="M2400" s="2">
        <v>475</v>
      </c>
    </row>
    <row r="2401" spans="2:13" ht="12.75">
      <c r="B2401" s="405">
        <v>1600</v>
      </c>
      <c r="C2401" s="1" t="s">
        <v>46</v>
      </c>
      <c r="D2401" s="13" t="s">
        <v>299</v>
      </c>
      <c r="E2401" s="13" t="s">
        <v>271</v>
      </c>
      <c r="F2401" s="28" t="s">
        <v>951</v>
      </c>
      <c r="G2401" s="28" t="s">
        <v>19</v>
      </c>
      <c r="H2401" s="5">
        <f t="shared" si="128"/>
        <v>-20250</v>
      </c>
      <c r="I2401" s="23">
        <f t="shared" si="127"/>
        <v>3.3684210526315788</v>
      </c>
      <c r="K2401" t="s">
        <v>876</v>
      </c>
      <c r="M2401" s="2">
        <v>475</v>
      </c>
    </row>
    <row r="2402" spans="2:13" ht="12.75">
      <c r="B2402" s="405">
        <v>1200</v>
      </c>
      <c r="C2402" s="1" t="s">
        <v>46</v>
      </c>
      <c r="D2402" s="13" t="s">
        <v>299</v>
      </c>
      <c r="E2402" s="13" t="s">
        <v>271</v>
      </c>
      <c r="F2402" s="28" t="s">
        <v>951</v>
      </c>
      <c r="G2402" s="28" t="s">
        <v>21</v>
      </c>
      <c r="H2402" s="5">
        <f t="shared" si="128"/>
        <v>-21450</v>
      </c>
      <c r="I2402" s="23">
        <f t="shared" si="127"/>
        <v>2.526315789473684</v>
      </c>
      <c r="K2402" t="s">
        <v>876</v>
      </c>
      <c r="M2402" s="2">
        <v>475</v>
      </c>
    </row>
    <row r="2403" spans="2:13" ht="12.75">
      <c r="B2403" s="405">
        <v>1700</v>
      </c>
      <c r="C2403" s="1" t="s">
        <v>46</v>
      </c>
      <c r="D2403" s="13" t="s">
        <v>299</v>
      </c>
      <c r="E2403" s="13" t="s">
        <v>271</v>
      </c>
      <c r="F2403" s="28" t="s">
        <v>951</v>
      </c>
      <c r="G2403" s="28" t="s">
        <v>35</v>
      </c>
      <c r="H2403" s="5">
        <f t="shared" si="128"/>
        <v>-23150</v>
      </c>
      <c r="I2403" s="23">
        <f t="shared" si="127"/>
        <v>3.5789473684210527</v>
      </c>
      <c r="K2403" t="s">
        <v>876</v>
      </c>
      <c r="M2403" s="2">
        <v>475</v>
      </c>
    </row>
    <row r="2404" spans="2:13" ht="12.75">
      <c r="B2404" s="405">
        <v>1300</v>
      </c>
      <c r="C2404" s="1" t="s">
        <v>46</v>
      </c>
      <c r="D2404" s="13" t="s">
        <v>299</v>
      </c>
      <c r="E2404" s="13" t="s">
        <v>271</v>
      </c>
      <c r="F2404" s="28" t="s">
        <v>951</v>
      </c>
      <c r="G2404" s="28" t="s">
        <v>42</v>
      </c>
      <c r="H2404" s="5">
        <f t="shared" si="128"/>
        <v>-24450</v>
      </c>
      <c r="I2404" s="23">
        <f t="shared" si="127"/>
        <v>2.736842105263158</v>
      </c>
      <c r="K2404" t="s">
        <v>876</v>
      </c>
      <c r="M2404" s="2">
        <v>475</v>
      </c>
    </row>
    <row r="2405" spans="2:13" ht="12.75">
      <c r="B2405" s="405">
        <v>1400</v>
      </c>
      <c r="C2405" s="1" t="s">
        <v>46</v>
      </c>
      <c r="D2405" s="13" t="s">
        <v>299</v>
      </c>
      <c r="E2405" s="13" t="s">
        <v>271</v>
      </c>
      <c r="F2405" s="28" t="s">
        <v>951</v>
      </c>
      <c r="G2405" s="28" t="s">
        <v>58</v>
      </c>
      <c r="H2405" s="5">
        <f t="shared" si="128"/>
        <v>-25850</v>
      </c>
      <c r="I2405" s="23">
        <f t="shared" si="127"/>
        <v>2.9473684210526314</v>
      </c>
      <c r="K2405" t="s">
        <v>876</v>
      </c>
      <c r="M2405" s="2">
        <v>475</v>
      </c>
    </row>
    <row r="2406" spans="2:13" ht="12.75">
      <c r="B2406" s="405">
        <v>1500</v>
      </c>
      <c r="C2406" s="1" t="s">
        <v>46</v>
      </c>
      <c r="D2406" s="13" t="s">
        <v>299</v>
      </c>
      <c r="E2406" s="13" t="s">
        <v>271</v>
      </c>
      <c r="F2406" s="28" t="s">
        <v>951</v>
      </c>
      <c r="G2406" s="28" t="s">
        <v>60</v>
      </c>
      <c r="H2406" s="5">
        <f t="shared" si="128"/>
        <v>-27350</v>
      </c>
      <c r="I2406" s="23">
        <f t="shared" si="127"/>
        <v>3.1578947368421053</v>
      </c>
      <c r="K2406" t="s">
        <v>876</v>
      </c>
      <c r="M2406" s="2">
        <v>475</v>
      </c>
    </row>
    <row r="2407" spans="2:13" ht="12.75">
      <c r="B2407" s="405">
        <v>1400</v>
      </c>
      <c r="C2407" s="1" t="s">
        <v>46</v>
      </c>
      <c r="D2407" s="13" t="s">
        <v>299</v>
      </c>
      <c r="E2407" s="13" t="s">
        <v>271</v>
      </c>
      <c r="F2407" s="28" t="s">
        <v>951</v>
      </c>
      <c r="G2407" s="28" t="s">
        <v>62</v>
      </c>
      <c r="H2407" s="5">
        <f t="shared" si="128"/>
        <v>-28750</v>
      </c>
      <c r="I2407" s="23">
        <f t="shared" si="127"/>
        <v>2.9473684210526314</v>
      </c>
      <c r="K2407" t="s">
        <v>876</v>
      </c>
      <c r="M2407" s="2">
        <v>475</v>
      </c>
    </row>
    <row r="2408" spans="2:13" ht="12.75">
      <c r="B2408" s="405">
        <v>2500</v>
      </c>
      <c r="C2408" s="1" t="s">
        <v>952</v>
      </c>
      <c r="D2408" s="13" t="s">
        <v>299</v>
      </c>
      <c r="E2408" s="13" t="s">
        <v>271</v>
      </c>
      <c r="F2408" s="28" t="s">
        <v>951</v>
      </c>
      <c r="G2408" s="28" t="s">
        <v>62</v>
      </c>
      <c r="H2408" s="5">
        <f t="shared" si="128"/>
        <v>-31250</v>
      </c>
      <c r="I2408" s="23">
        <f t="shared" si="127"/>
        <v>5.2631578947368425</v>
      </c>
      <c r="K2408" t="s">
        <v>876</v>
      </c>
      <c r="M2408" s="2">
        <v>475</v>
      </c>
    </row>
    <row r="2409" spans="2:13" ht="12.75">
      <c r="B2409" s="405">
        <v>2500</v>
      </c>
      <c r="C2409" s="1" t="s">
        <v>952</v>
      </c>
      <c r="D2409" s="13" t="s">
        <v>299</v>
      </c>
      <c r="E2409" s="13" t="s">
        <v>271</v>
      </c>
      <c r="F2409" s="28" t="s">
        <v>951</v>
      </c>
      <c r="G2409" s="28" t="s">
        <v>68</v>
      </c>
      <c r="H2409" s="5">
        <f t="shared" si="128"/>
        <v>-33750</v>
      </c>
      <c r="I2409" s="23">
        <f t="shared" si="127"/>
        <v>5.2631578947368425</v>
      </c>
      <c r="K2409" t="s">
        <v>876</v>
      </c>
      <c r="M2409" s="2">
        <v>475</v>
      </c>
    </row>
    <row r="2410" spans="2:13" ht="12.75">
      <c r="B2410" s="405">
        <v>1500</v>
      </c>
      <c r="C2410" s="1" t="s">
        <v>46</v>
      </c>
      <c r="D2410" s="13" t="s">
        <v>299</v>
      </c>
      <c r="E2410" s="13" t="s">
        <v>271</v>
      </c>
      <c r="F2410" s="28" t="s">
        <v>951</v>
      </c>
      <c r="G2410" s="28" t="s">
        <v>68</v>
      </c>
      <c r="H2410" s="5">
        <f t="shared" si="128"/>
        <v>-35250</v>
      </c>
      <c r="I2410" s="23">
        <f t="shared" si="127"/>
        <v>3.1578947368421053</v>
      </c>
      <c r="K2410" t="s">
        <v>876</v>
      </c>
      <c r="M2410" s="2">
        <v>475</v>
      </c>
    </row>
    <row r="2411" spans="2:13" ht="12.75">
      <c r="B2411" s="405">
        <v>1600</v>
      </c>
      <c r="C2411" s="1" t="s">
        <v>46</v>
      </c>
      <c r="D2411" s="13" t="s">
        <v>299</v>
      </c>
      <c r="E2411" s="13" t="s">
        <v>271</v>
      </c>
      <c r="F2411" s="28" t="s">
        <v>951</v>
      </c>
      <c r="G2411" s="28" t="s">
        <v>70</v>
      </c>
      <c r="H2411" s="5">
        <f t="shared" si="128"/>
        <v>-36850</v>
      </c>
      <c r="I2411" s="23">
        <f t="shared" si="127"/>
        <v>3.3684210526315788</v>
      </c>
      <c r="K2411" t="s">
        <v>876</v>
      </c>
      <c r="M2411" s="2">
        <v>475</v>
      </c>
    </row>
    <row r="2412" spans="2:13" ht="12.75">
      <c r="B2412" s="405">
        <v>1500</v>
      </c>
      <c r="C2412" s="1" t="s">
        <v>46</v>
      </c>
      <c r="D2412" s="13" t="s">
        <v>299</v>
      </c>
      <c r="E2412" s="13" t="s">
        <v>271</v>
      </c>
      <c r="F2412" s="28" t="s">
        <v>951</v>
      </c>
      <c r="G2412" s="28" t="s">
        <v>953</v>
      </c>
      <c r="H2412" s="5">
        <f t="shared" si="128"/>
        <v>-38350</v>
      </c>
      <c r="I2412" s="23">
        <f t="shared" si="127"/>
        <v>3.1578947368421053</v>
      </c>
      <c r="K2412" t="s">
        <v>876</v>
      </c>
      <c r="M2412" s="2">
        <v>475</v>
      </c>
    </row>
    <row r="2413" spans="2:13" ht="12.75">
      <c r="B2413" s="405">
        <v>1400</v>
      </c>
      <c r="C2413" s="1" t="s">
        <v>46</v>
      </c>
      <c r="D2413" s="13" t="s">
        <v>299</v>
      </c>
      <c r="E2413" s="13" t="s">
        <v>271</v>
      </c>
      <c r="F2413" s="28" t="s">
        <v>951</v>
      </c>
      <c r="G2413" s="28" t="s">
        <v>76</v>
      </c>
      <c r="H2413" s="5">
        <f t="shared" si="128"/>
        <v>-39750</v>
      </c>
      <c r="I2413" s="23">
        <f t="shared" si="127"/>
        <v>2.9473684210526314</v>
      </c>
      <c r="K2413" t="s">
        <v>876</v>
      </c>
      <c r="M2413" s="2">
        <v>475</v>
      </c>
    </row>
    <row r="2414" spans="2:13" ht="12.75">
      <c r="B2414" s="405">
        <v>5000</v>
      </c>
      <c r="C2414" s="1" t="s">
        <v>190</v>
      </c>
      <c r="D2414" s="13" t="s">
        <v>299</v>
      </c>
      <c r="E2414" s="13" t="s">
        <v>271</v>
      </c>
      <c r="F2414" s="28" t="s">
        <v>951</v>
      </c>
      <c r="G2414" s="28" t="s">
        <v>76</v>
      </c>
      <c r="H2414" s="5">
        <f t="shared" si="128"/>
        <v>-44750</v>
      </c>
      <c r="I2414" s="23">
        <f t="shared" si="127"/>
        <v>10.526315789473685</v>
      </c>
      <c r="K2414" t="s">
        <v>876</v>
      </c>
      <c r="M2414" s="2">
        <v>475</v>
      </c>
    </row>
    <row r="2415" spans="2:13" ht="12.75">
      <c r="B2415" s="405">
        <v>1000</v>
      </c>
      <c r="C2415" s="1" t="s">
        <v>46</v>
      </c>
      <c r="D2415" s="13" t="s">
        <v>299</v>
      </c>
      <c r="E2415" s="13" t="s">
        <v>271</v>
      </c>
      <c r="F2415" s="28" t="s">
        <v>951</v>
      </c>
      <c r="G2415" s="28" t="s">
        <v>101</v>
      </c>
      <c r="H2415" s="5">
        <f t="shared" si="128"/>
        <v>-45750</v>
      </c>
      <c r="I2415" s="23">
        <f t="shared" si="127"/>
        <v>2.1052631578947367</v>
      </c>
      <c r="K2415" t="s">
        <v>876</v>
      </c>
      <c r="M2415" s="2">
        <v>475</v>
      </c>
    </row>
    <row r="2416" spans="2:13" ht="12.75">
      <c r="B2416" s="405">
        <v>1600</v>
      </c>
      <c r="C2416" s="1" t="s">
        <v>46</v>
      </c>
      <c r="D2416" s="13" t="s">
        <v>299</v>
      </c>
      <c r="E2416" s="13" t="s">
        <v>271</v>
      </c>
      <c r="F2416" s="28" t="s">
        <v>951</v>
      </c>
      <c r="G2416" s="28" t="s">
        <v>211</v>
      </c>
      <c r="H2416" s="5">
        <f t="shared" si="128"/>
        <v>-47350</v>
      </c>
      <c r="I2416" s="23">
        <f t="shared" si="127"/>
        <v>3.3684210526315788</v>
      </c>
      <c r="K2416" t="s">
        <v>876</v>
      </c>
      <c r="M2416" s="2">
        <v>475</v>
      </c>
    </row>
    <row r="2417" spans="1:13" s="135" customFormat="1" ht="12.75">
      <c r="A2417" s="35"/>
      <c r="B2417" s="404">
        <v>1500</v>
      </c>
      <c r="C2417" s="35" t="s">
        <v>46</v>
      </c>
      <c r="D2417" s="35" t="s">
        <v>299</v>
      </c>
      <c r="E2417" s="35" t="s">
        <v>271</v>
      </c>
      <c r="F2417" s="28" t="s">
        <v>951</v>
      </c>
      <c r="G2417" s="31" t="s">
        <v>213</v>
      </c>
      <c r="H2417" s="5">
        <f t="shared" si="128"/>
        <v>-48850</v>
      </c>
      <c r="I2417" s="23">
        <f t="shared" si="127"/>
        <v>3.1578947368421053</v>
      </c>
      <c r="J2417" s="157"/>
      <c r="K2417" t="s">
        <v>876</v>
      </c>
      <c r="L2417" s="157"/>
      <c r="M2417" s="2">
        <v>475</v>
      </c>
    </row>
    <row r="2418" spans="1:13" s="135" customFormat="1" ht="12.75">
      <c r="A2418" s="35"/>
      <c r="B2418" s="404">
        <v>1400</v>
      </c>
      <c r="C2418" s="35" t="s">
        <v>46</v>
      </c>
      <c r="D2418" s="35" t="s">
        <v>299</v>
      </c>
      <c r="E2418" s="35" t="s">
        <v>271</v>
      </c>
      <c r="F2418" s="28" t="s">
        <v>951</v>
      </c>
      <c r="G2418" s="31" t="s">
        <v>215</v>
      </c>
      <c r="H2418" s="5">
        <f t="shared" si="128"/>
        <v>-50250</v>
      </c>
      <c r="I2418" s="23">
        <f t="shared" si="127"/>
        <v>2.9473684210526314</v>
      </c>
      <c r="J2418" s="157"/>
      <c r="K2418" t="s">
        <v>876</v>
      </c>
      <c r="L2418" s="157"/>
      <c r="M2418" s="2">
        <v>475</v>
      </c>
    </row>
    <row r="2419" spans="2:13" ht="12.75">
      <c r="B2419" s="405">
        <v>5000</v>
      </c>
      <c r="C2419" s="1" t="s">
        <v>190</v>
      </c>
      <c r="D2419" s="13" t="s">
        <v>299</v>
      </c>
      <c r="E2419" s="13" t="s">
        <v>271</v>
      </c>
      <c r="F2419" s="28" t="s">
        <v>951</v>
      </c>
      <c r="G2419" s="28" t="s">
        <v>217</v>
      </c>
      <c r="H2419" s="5">
        <f t="shared" si="128"/>
        <v>-55250</v>
      </c>
      <c r="I2419" s="23">
        <f t="shared" si="127"/>
        <v>10.526315789473685</v>
      </c>
      <c r="K2419" t="s">
        <v>876</v>
      </c>
      <c r="M2419" s="2">
        <v>475</v>
      </c>
    </row>
    <row r="2420" spans="2:13" ht="12.75">
      <c r="B2420" s="405">
        <v>1200</v>
      </c>
      <c r="C2420" s="1" t="s">
        <v>46</v>
      </c>
      <c r="D2420" s="13" t="s">
        <v>299</v>
      </c>
      <c r="E2420" s="13" t="s">
        <v>271</v>
      </c>
      <c r="F2420" s="28" t="s">
        <v>951</v>
      </c>
      <c r="G2420" s="28" t="s">
        <v>217</v>
      </c>
      <c r="H2420" s="5">
        <f aca="true" t="shared" si="129" ref="H2420:H2468">H2419-B2420</f>
        <v>-56450</v>
      </c>
      <c r="I2420" s="23">
        <f t="shared" si="127"/>
        <v>2.526315789473684</v>
      </c>
      <c r="K2420" t="s">
        <v>876</v>
      </c>
      <c r="M2420" s="2">
        <v>475</v>
      </c>
    </row>
    <row r="2421" spans="2:13" ht="12.75">
      <c r="B2421" s="405">
        <v>1600</v>
      </c>
      <c r="C2421" s="1" t="s">
        <v>46</v>
      </c>
      <c r="D2421" s="13" t="s">
        <v>299</v>
      </c>
      <c r="E2421" s="13" t="s">
        <v>271</v>
      </c>
      <c r="F2421" s="28" t="s">
        <v>951</v>
      </c>
      <c r="G2421" s="28" t="s">
        <v>79</v>
      </c>
      <c r="H2421" s="5">
        <f t="shared" si="129"/>
        <v>-58050</v>
      </c>
      <c r="I2421" s="23">
        <f t="shared" si="127"/>
        <v>3.3684210526315788</v>
      </c>
      <c r="K2421" t="s">
        <v>876</v>
      </c>
      <c r="M2421" s="2">
        <v>475</v>
      </c>
    </row>
    <row r="2422" spans="2:13" ht="12.75">
      <c r="B2422" s="405">
        <v>1000</v>
      </c>
      <c r="C2422" s="1" t="s">
        <v>46</v>
      </c>
      <c r="D2422" s="13" t="s">
        <v>299</v>
      </c>
      <c r="E2422" s="13" t="s">
        <v>271</v>
      </c>
      <c r="F2422" s="28" t="s">
        <v>951</v>
      </c>
      <c r="G2422" s="28" t="s">
        <v>235</v>
      </c>
      <c r="H2422" s="5">
        <f t="shared" si="129"/>
        <v>-59050</v>
      </c>
      <c r="I2422" s="23">
        <f t="shared" si="127"/>
        <v>2.1052631578947367</v>
      </c>
      <c r="K2422" t="s">
        <v>876</v>
      </c>
      <c r="M2422" s="2">
        <v>475</v>
      </c>
    </row>
    <row r="2423" spans="2:13" ht="12.75">
      <c r="B2423" s="405">
        <v>1500</v>
      </c>
      <c r="C2423" s="1" t="s">
        <v>46</v>
      </c>
      <c r="D2423" s="13" t="s">
        <v>299</v>
      </c>
      <c r="E2423" s="13" t="s">
        <v>271</v>
      </c>
      <c r="F2423" s="28" t="s">
        <v>951</v>
      </c>
      <c r="G2423" s="28" t="s">
        <v>220</v>
      </c>
      <c r="H2423" s="5">
        <f t="shared" si="129"/>
        <v>-60550</v>
      </c>
      <c r="I2423" s="23">
        <f t="shared" si="127"/>
        <v>3.1578947368421053</v>
      </c>
      <c r="K2423" t="s">
        <v>876</v>
      </c>
      <c r="M2423" s="2">
        <v>475</v>
      </c>
    </row>
    <row r="2424" spans="2:13" ht="12.75">
      <c r="B2424" s="405">
        <v>2500</v>
      </c>
      <c r="C2424" s="1" t="s">
        <v>190</v>
      </c>
      <c r="D2424" s="13" t="s">
        <v>299</v>
      </c>
      <c r="E2424" s="13" t="s">
        <v>271</v>
      </c>
      <c r="F2424" s="28" t="s">
        <v>951</v>
      </c>
      <c r="G2424" s="28" t="s">
        <v>220</v>
      </c>
      <c r="H2424" s="5">
        <f t="shared" si="129"/>
        <v>-63050</v>
      </c>
      <c r="I2424" s="23">
        <f t="shared" si="127"/>
        <v>5.2631578947368425</v>
      </c>
      <c r="K2424" t="s">
        <v>876</v>
      </c>
      <c r="M2424" s="2">
        <v>475</v>
      </c>
    </row>
    <row r="2425" spans="2:13" ht="12.75">
      <c r="B2425" s="405">
        <v>1600</v>
      </c>
      <c r="C2425" s="1" t="s">
        <v>46</v>
      </c>
      <c r="D2425" s="13" t="s">
        <v>299</v>
      </c>
      <c r="E2425" s="13" t="s">
        <v>271</v>
      </c>
      <c r="F2425" s="28" t="s">
        <v>951</v>
      </c>
      <c r="G2425" s="28" t="s">
        <v>222</v>
      </c>
      <c r="H2425" s="5">
        <f t="shared" si="129"/>
        <v>-64650</v>
      </c>
      <c r="I2425" s="23">
        <f t="shared" si="127"/>
        <v>3.3684210526315788</v>
      </c>
      <c r="K2425" t="s">
        <v>876</v>
      </c>
      <c r="M2425" s="2">
        <v>475</v>
      </c>
    </row>
    <row r="2426" spans="2:13" ht="12.75">
      <c r="B2426" s="405">
        <v>1600</v>
      </c>
      <c r="C2426" s="1" t="s">
        <v>46</v>
      </c>
      <c r="D2426" s="13" t="s">
        <v>299</v>
      </c>
      <c r="E2426" s="13" t="s">
        <v>271</v>
      </c>
      <c r="F2426" s="28" t="s">
        <v>951</v>
      </c>
      <c r="G2426" s="28" t="s">
        <v>224</v>
      </c>
      <c r="H2426" s="5">
        <f t="shared" si="129"/>
        <v>-66250</v>
      </c>
      <c r="I2426" s="23">
        <f t="shared" si="127"/>
        <v>3.3684210526315788</v>
      </c>
      <c r="K2426" t="s">
        <v>876</v>
      </c>
      <c r="M2426" s="2">
        <v>475</v>
      </c>
    </row>
    <row r="2427" spans="2:13" ht="12.75">
      <c r="B2427" s="405">
        <v>1500</v>
      </c>
      <c r="C2427" s="34" t="s">
        <v>954</v>
      </c>
      <c r="D2427" s="13" t="s">
        <v>299</v>
      </c>
      <c r="E2427" s="13" t="s">
        <v>271</v>
      </c>
      <c r="F2427" s="28" t="s">
        <v>955</v>
      </c>
      <c r="G2427" s="28" t="s">
        <v>14</v>
      </c>
      <c r="H2427" s="5">
        <f t="shared" si="129"/>
        <v>-67750</v>
      </c>
      <c r="I2427" s="23">
        <f t="shared" si="127"/>
        <v>3.1578947368421053</v>
      </c>
      <c r="K2427" t="s">
        <v>927</v>
      </c>
      <c r="M2427" s="2">
        <v>475</v>
      </c>
    </row>
    <row r="2428" spans="2:13" ht="12.75">
      <c r="B2428" s="404">
        <v>1600</v>
      </c>
      <c r="C2428" s="34" t="s">
        <v>954</v>
      </c>
      <c r="D2428" s="13" t="s">
        <v>299</v>
      </c>
      <c r="E2428" s="13" t="s">
        <v>271</v>
      </c>
      <c r="F2428" s="28" t="s">
        <v>955</v>
      </c>
      <c r="G2428" s="28" t="s">
        <v>17</v>
      </c>
      <c r="H2428" s="5">
        <f t="shared" si="129"/>
        <v>-69350</v>
      </c>
      <c r="I2428" s="23">
        <f t="shared" si="127"/>
        <v>3.3684210526315788</v>
      </c>
      <c r="K2428" t="s">
        <v>927</v>
      </c>
      <c r="M2428" s="2">
        <v>475</v>
      </c>
    </row>
    <row r="2429" spans="2:13" ht="12.75">
      <c r="B2429" s="404">
        <v>1800</v>
      </c>
      <c r="C2429" s="34" t="s">
        <v>954</v>
      </c>
      <c r="D2429" s="13" t="s">
        <v>299</v>
      </c>
      <c r="E2429" s="13" t="s">
        <v>271</v>
      </c>
      <c r="F2429" s="28" t="s">
        <v>955</v>
      </c>
      <c r="G2429" s="28" t="s">
        <v>19</v>
      </c>
      <c r="H2429" s="5">
        <f t="shared" si="129"/>
        <v>-71150</v>
      </c>
      <c r="I2429" s="23">
        <f t="shared" si="127"/>
        <v>3.789473684210526</v>
      </c>
      <c r="K2429" t="s">
        <v>927</v>
      </c>
      <c r="M2429" s="2">
        <v>475</v>
      </c>
    </row>
    <row r="2430" spans="2:13" ht="12.75">
      <c r="B2430" s="405">
        <v>1500</v>
      </c>
      <c r="C2430" s="34" t="s">
        <v>954</v>
      </c>
      <c r="D2430" s="13" t="s">
        <v>299</v>
      </c>
      <c r="E2430" s="13" t="s">
        <v>271</v>
      </c>
      <c r="F2430" s="28" t="s">
        <v>955</v>
      </c>
      <c r="G2430" s="28" t="s">
        <v>21</v>
      </c>
      <c r="H2430" s="5">
        <f>H2429-B2430</f>
        <v>-72650</v>
      </c>
      <c r="I2430" s="23">
        <f t="shared" si="127"/>
        <v>3.1578947368421053</v>
      </c>
      <c r="K2430" t="s">
        <v>927</v>
      </c>
      <c r="M2430" s="2">
        <v>475</v>
      </c>
    </row>
    <row r="2431" spans="2:13" ht="12.75">
      <c r="B2431" s="405">
        <v>1500</v>
      </c>
      <c r="C2431" s="34" t="s">
        <v>954</v>
      </c>
      <c r="D2431" s="13" t="s">
        <v>299</v>
      </c>
      <c r="E2431" s="13" t="s">
        <v>271</v>
      </c>
      <c r="F2431" s="28" t="s">
        <v>955</v>
      </c>
      <c r="G2431" s="28" t="s">
        <v>35</v>
      </c>
      <c r="H2431" s="5">
        <f aca="true" t="shared" si="130" ref="H2431:H2440">H2430-B2431</f>
        <v>-74150</v>
      </c>
      <c r="I2431" s="23">
        <f t="shared" si="127"/>
        <v>3.1578947368421053</v>
      </c>
      <c r="K2431" t="s">
        <v>927</v>
      </c>
      <c r="M2431" s="2">
        <v>475</v>
      </c>
    </row>
    <row r="2432" spans="2:13" ht="12.75">
      <c r="B2432" s="405">
        <v>1000</v>
      </c>
      <c r="C2432" s="34" t="s">
        <v>954</v>
      </c>
      <c r="D2432" s="13" t="s">
        <v>299</v>
      </c>
      <c r="E2432" s="13" t="s">
        <v>271</v>
      </c>
      <c r="F2432" s="28" t="s">
        <v>955</v>
      </c>
      <c r="G2432" s="28" t="s">
        <v>35</v>
      </c>
      <c r="H2432" s="5">
        <f t="shared" si="130"/>
        <v>-75150</v>
      </c>
      <c r="I2432" s="23">
        <f t="shared" si="127"/>
        <v>2.1052631578947367</v>
      </c>
      <c r="K2432" t="s">
        <v>927</v>
      </c>
      <c r="M2432" s="2">
        <v>475</v>
      </c>
    </row>
    <row r="2433" spans="2:13" ht="12.75">
      <c r="B2433" s="404">
        <v>1800</v>
      </c>
      <c r="C2433" s="34" t="s">
        <v>954</v>
      </c>
      <c r="D2433" s="13" t="s">
        <v>299</v>
      </c>
      <c r="E2433" s="13" t="s">
        <v>271</v>
      </c>
      <c r="F2433" s="28" t="s">
        <v>955</v>
      </c>
      <c r="G2433" s="28" t="s">
        <v>42</v>
      </c>
      <c r="H2433" s="5">
        <f t="shared" si="130"/>
        <v>-76950</v>
      </c>
      <c r="I2433" s="23">
        <f t="shared" si="127"/>
        <v>3.789473684210526</v>
      </c>
      <c r="K2433" t="s">
        <v>927</v>
      </c>
      <c r="M2433" s="2">
        <v>475</v>
      </c>
    </row>
    <row r="2434" spans="2:13" ht="12.75">
      <c r="B2434" s="405">
        <v>1500</v>
      </c>
      <c r="C2434" s="34" t="s">
        <v>954</v>
      </c>
      <c r="D2434" s="13" t="s">
        <v>299</v>
      </c>
      <c r="E2434" s="13" t="s">
        <v>271</v>
      </c>
      <c r="F2434" s="28" t="s">
        <v>955</v>
      </c>
      <c r="G2434" s="28" t="s">
        <v>58</v>
      </c>
      <c r="H2434" s="5">
        <f t="shared" si="130"/>
        <v>-78450</v>
      </c>
      <c r="I2434" s="23">
        <f aca="true" t="shared" si="131" ref="I2434:I2449">+B2434/M2434</f>
        <v>3.1578947368421053</v>
      </c>
      <c r="K2434" t="s">
        <v>927</v>
      </c>
      <c r="M2434" s="2">
        <v>475</v>
      </c>
    </row>
    <row r="2435" spans="2:13" ht="12.75">
      <c r="B2435" s="405">
        <v>1700</v>
      </c>
      <c r="C2435" s="34" t="s">
        <v>954</v>
      </c>
      <c r="D2435" s="13" t="s">
        <v>299</v>
      </c>
      <c r="E2435" s="13" t="s">
        <v>271</v>
      </c>
      <c r="F2435" s="28" t="s">
        <v>955</v>
      </c>
      <c r="G2435" s="28" t="s">
        <v>60</v>
      </c>
      <c r="H2435" s="5">
        <f t="shared" si="130"/>
        <v>-80150</v>
      </c>
      <c r="I2435" s="23">
        <f t="shared" si="131"/>
        <v>3.5789473684210527</v>
      </c>
      <c r="K2435" t="s">
        <v>927</v>
      </c>
      <c r="M2435" s="2">
        <v>475</v>
      </c>
    </row>
    <row r="2436" spans="2:13" ht="12.75">
      <c r="B2436" s="405">
        <v>1800</v>
      </c>
      <c r="C2436" s="34" t="s">
        <v>954</v>
      </c>
      <c r="D2436" s="13" t="s">
        <v>299</v>
      </c>
      <c r="E2436" s="13" t="s">
        <v>271</v>
      </c>
      <c r="F2436" s="28" t="s">
        <v>955</v>
      </c>
      <c r="G2436" s="28" t="s">
        <v>62</v>
      </c>
      <c r="H2436" s="5">
        <f t="shared" si="130"/>
        <v>-81950</v>
      </c>
      <c r="I2436" s="23">
        <f t="shared" si="131"/>
        <v>3.789473684210526</v>
      </c>
      <c r="K2436" t="s">
        <v>927</v>
      </c>
      <c r="M2436" s="2">
        <v>475</v>
      </c>
    </row>
    <row r="2437" spans="2:13" ht="12.75">
      <c r="B2437" s="405">
        <v>1500</v>
      </c>
      <c r="C2437" s="34" t="s">
        <v>954</v>
      </c>
      <c r="D2437" s="13" t="s">
        <v>299</v>
      </c>
      <c r="E2437" s="13" t="s">
        <v>271</v>
      </c>
      <c r="F2437" s="28" t="s">
        <v>955</v>
      </c>
      <c r="G2437" s="28" t="s">
        <v>64</v>
      </c>
      <c r="H2437" s="5">
        <f t="shared" si="130"/>
        <v>-83450</v>
      </c>
      <c r="I2437" s="23">
        <f t="shared" si="131"/>
        <v>3.1578947368421053</v>
      </c>
      <c r="K2437" t="s">
        <v>927</v>
      </c>
      <c r="M2437" s="2">
        <v>475</v>
      </c>
    </row>
    <row r="2438" spans="2:13" ht="12.75">
      <c r="B2438" s="405">
        <v>1500</v>
      </c>
      <c r="C2438" s="34" t="s">
        <v>954</v>
      </c>
      <c r="D2438" s="13" t="s">
        <v>299</v>
      </c>
      <c r="E2438" s="13" t="s">
        <v>271</v>
      </c>
      <c r="F2438" s="28" t="s">
        <v>955</v>
      </c>
      <c r="G2438" s="28" t="s">
        <v>956</v>
      </c>
      <c r="H2438" s="5">
        <f t="shared" si="130"/>
        <v>-84950</v>
      </c>
      <c r="I2438" s="23">
        <f t="shared" si="131"/>
        <v>3.1578947368421053</v>
      </c>
      <c r="K2438" t="s">
        <v>927</v>
      </c>
      <c r="M2438" s="2">
        <v>475</v>
      </c>
    </row>
    <row r="2439" spans="2:14" ht="12.75">
      <c r="B2439" s="405">
        <v>1000</v>
      </c>
      <c r="C2439" s="34" t="s">
        <v>954</v>
      </c>
      <c r="D2439" s="13" t="s">
        <v>299</v>
      </c>
      <c r="E2439" s="13" t="s">
        <v>271</v>
      </c>
      <c r="F2439" s="28" t="s">
        <v>955</v>
      </c>
      <c r="G2439" s="28" t="s">
        <v>68</v>
      </c>
      <c r="H2439" s="5">
        <f t="shared" si="130"/>
        <v>-85950</v>
      </c>
      <c r="I2439" s="23">
        <f t="shared" si="131"/>
        <v>2.1052631578947367</v>
      </c>
      <c r="J2439" s="37"/>
      <c r="K2439" t="s">
        <v>927</v>
      </c>
      <c r="L2439" s="37"/>
      <c r="M2439" s="2">
        <v>475</v>
      </c>
      <c r="N2439" s="39"/>
    </row>
    <row r="2440" spans="2:13" ht="12.75">
      <c r="B2440" s="405">
        <v>1200</v>
      </c>
      <c r="C2440" s="34" t="s">
        <v>954</v>
      </c>
      <c r="D2440" s="13" t="s">
        <v>299</v>
      </c>
      <c r="E2440" s="13" t="s">
        <v>271</v>
      </c>
      <c r="F2440" s="28" t="s">
        <v>955</v>
      </c>
      <c r="G2440" s="28" t="s">
        <v>70</v>
      </c>
      <c r="H2440" s="5">
        <f t="shared" si="130"/>
        <v>-87150</v>
      </c>
      <c r="I2440" s="23">
        <f t="shared" si="131"/>
        <v>2.526315789473684</v>
      </c>
      <c r="K2440" t="s">
        <v>927</v>
      </c>
      <c r="M2440" s="2">
        <v>475</v>
      </c>
    </row>
    <row r="2441" spans="2:13" ht="12.75">
      <c r="B2441" s="405">
        <v>1300</v>
      </c>
      <c r="C2441" s="34" t="s">
        <v>954</v>
      </c>
      <c r="D2441" s="13" t="s">
        <v>299</v>
      </c>
      <c r="E2441" s="13" t="s">
        <v>271</v>
      </c>
      <c r="F2441" s="28" t="s">
        <v>955</v>
      </c>
      <c r="G2441" s="28" t="s">
        <v>73</v>
      </c>
      <c r="H2441" s="5">
        <f t="shared" si="129"/>
        <v>-88450</v>
      </c>
      <c r="I2441" s="23">
        <f t="shared" si="131"/>
        <v>2.736842105263158</v>
      </c>
      <c r="K2441" t="s">
        <v>927</v>
      </c>
      <c r="M2441" s="2">
        <v>475</v>
      </c>
    </row>
    <row r="2442" spans="2:13" ht="12.75">
      <c r="B2442" s="405">
        <v>1400</v>
      </c>
      <c r="C2442" s="34" t="s">
        <v>954</v>
      </c>
      <c r="D2442" s="13" t="s">
        <v>299</v>
      </c>
      <c r="E2442" s="13" t="s">
        <v>271</v>
      </c>
      <c r="F2442" s="28" t="s">
        <v>955</v>
      </c>
      <c r="G2442" s="28" t="s">
        <v>76</v>
      </c>
      <c r="H2442" s="5">
        <f t="shared" si="129"/>
        <v>-89850</v>
      </c>
      <c r="I2442" s="23">
        <f t="shared" si="131"/>
        <v>2.9473684210526314</v>
      </c>
      <c r="K2442" t="s">
        <v>927</v>
      </c>
      <c r="M2442" s="2">
        <v>475</v>
      </c>
    </row>
    <row r="2443" spans="2:13" ht="12.75">
      <c r="B2443" s="405">
        <v>1500</v>
      </c>
      <c r="C2443" s="34" t="s">
        <v>954</v>
      </c>
      <c r="D2443" s="13" t="s">
        <v>299</v>
      </c>
      <c r="E2443" s="13" t="s">
        <v>271</v>
      </c>
      <c r="F2443" s="28" t="s">
        <v>955</v>
      </c>
      <c r="G2443" s="28" t="s">
        <v>101</v>
      </c>
      <c r="H2443" s="5">
        <f t="shared" si="129"/>
        <v>-91350</v>
      </c>
      <c r="I2443" s="23">
        <f t="shared" si="131"/>
        <v>3.1578947368421053</v>
      </c>
      <c r="K2443" t="s">
        <v>927</v>
      </c>
      <c r="M2443" s="2">
        <v>475</v>
      </c>
    </row>
    <row r="2444" spans="2:13" ht="12.75">
      <c r="B2444" s="405">
        <v>1600</v>
      </c>
      <c r="C2444" s="34" t="s">
        <v>954</v>
      </c>
      <c r="D2444" s="13" t="s">
        <v>299</v>
      </c>
      <c r="E2444" s="13" t="s">
        <v>271</v>
      </c>
      <c r="F2444" s="28" t="s">
        <v>955</v>
      </c>
      <c r="G2444" s="28" t="s">
        <v>145</v>
      </c>
      <c r="H2444" s="5">
        <f t="shared" si="129"/>
        <v>-92950</v>
      </c>
      <c r="I2444" s="23">
        <f t="shared" si="131"/>
        <v>3.3684210526315788</v>
      </c>
      <c r="K2444" t="s">
        <v>927</v>
      </c>
      <c r="M2444" s="2">
        <v>475</v>
      </c>
    </row>
    <row r="2445" spans="2:13" ht="12.75">
      <c r="B2445" s="405">
        <v>1500</v>
      </c>
      <c r="C2445" s="34" t="s">
        <v>954</v>
      </c>
      <c r="D2445" s="13" t="s">
        <v>299</v>
      </c>
      <c r="E2445" s="13" t="s">
        <v>271</v>
      </c>
      <c r="F2445" s="28" t="s">
        <v>955</v>
      </c>
      <c r="G2445" s="28" t="s">
        <v>211</v>
      </c>
      <c r="H2445" s="5">
        <f t="shared" si="129"/>
        <v>-94450</v>
      </c>
      <c r="I2445" s="23">
        <f t="shared" si="131"/>
        <v>3.1578947368421053</v>
      </c>
      <c r="K2445" t="s">
        <v>927</v>
      </c>
      <c r="M2445" s="2">
        <v>475</v>
      </c>
    </row>
    <row r="2446" spans="2:13" ht="12.75">
      <c r="B2446" s="405">
        <v>1800</v>
      </c>
      <c r="C2446" s="34" t="s">
        <v>954</v>
      </c>
      <c r="D2446" s="13" t="s">
        <v>299</v>
      </c>
      <c r="E2446" s="13" t="s">
        <v>271</v>
      </c>
      <c r="F2446" s="28" t="s">
        <v>955</v>
      </c>
      <c r="G2446" s="28" t="s">
        <v>213</v>
      </c>
      <c r="H2446" s="5">
        <f t="shared" si="129"/>
        <v>-96250</v>
      </c>
      <c r="I2446" s="23">
        <f t="shared" si="131"/>
        <v>3.789473684210526</v>
      </c>
      <c r="K2446" t="s">
        <v>927</v>
      </c>
      <c r="M2446" s="2">
        <v>475</v>
      </c>
    </row>
    <row r="2447" spans="2:13" ht="12.75">
      <c r="B2447" s="405">
        <v>1400</v>
      </c>
      <c r="C2447" s="34" t="s">
        <v>954</v>
      </c>
      <c r="D2447" s="13" t="s">
        <v>299</v>
      </c>
      <c r="E2447" s="13" t="s">
        <v>271</v>
      </c>
      <c r="F2447" s="28" t="s">
        <v>955</v>
      </c>
      <c r="G2447" s="28" t="s">
        <v>215</v>
      </c>
      <c r="H2447" s="5">
        <f t="shared" si="129"/>
        <v>-97650</v>
      </c>
      <c r="I2447" s="23">
        <f t="shared" si="131"/>
        <v>2.9473684210526314</v>
      </c>
      <c r="K2447" t="s">
        <v>927</v>
      </c>
      <c r="M2447" s="2">
        <v>475</v>
      </c>
    </row>
    <row r="2448" spans="2:13" ht="12.75">
      <c r="B2448" s="405">
        <v>1500</v>
      </c>
      <c r="C2448" s="34" t="s">
        <v>954</v>
      </c>
      <c r="D2448" s="13" t="s">
        <v>299</v>
      </c>
      <c r="E2448" s="13" t="s">
        <v>271</v>
      </c>
      <c r="F2448" s="28" t="s">
        <v>955</v>
      </c>
      <c r="G2448" s="28" t="s">
        <v>217</v>
      </c>
      <c r="H2448" s="5">
        <f t="shared" si="129"/>
        <v>-99150</v>
      </c>
      <c r="I2448" s="23">
        <f t="shared" si="131"/>
        <v>3.1578947368421053</v>
      </c>
      <c r="K2448" t="s">
        <v>927</v>
      </c>
      <c r="M2448" s="2">
        <v>475</v>
      </c>
    </row>
    <row r="2449" spans="2:13" ht="12.75">
      <c r="B2449" s="405">
        <v>1200</v>
      </c>
      <c r="C2449" s="34" t="s">
        <v>954</v>
      </c>
      <c r="D2449" s="13" t="s">
        <v>299</v>
      </c>
      <c r="E2449" s="13" t="s">
        <v>271</v>
      </c>
      <c r="F2449" s="28" t="s">
        <v>955</v>
      </c>
      <c r="G2449" s="28" t="s">
        <v>79</v>
      </c>
      <c r="H2449" s="5">
        <f t="shared" si="129"/>
        <v>-100350</v>
      </c>
      <c r="I2449" s="23">
        <f t="shared" si="131"/>
        <v>2.526315789473684</v>
      </c>
      <c r="K2449" t="s">
        <v>927</v>
      </c>
      <c r="M2449" s="2">
        <v>475</v>
      </c>
    </row>
    <row r="2450" spans="2:13" ht="12.75">
      <c r="B2450" s="405">
        <v>1600</v>
      </c>
      <c r="C2450" s="34" t="s">
        <v>954</v>
      </c>
      <c r="D2450" s="13" t="s">
        <v>299</v>
      </c>
      <c r="E2450" s="13" t="s">
        <v>271</v>
      </c>
      <c r="F2450" s="28" t="s">
        <v>955</v>
      </c>
      <c r="G2450" s="28" t="s">
        <v>220</v>
      </c>
      <c r="H2450" s="5">
        <f t="shared" si="129"/>
        <v>-101950</v>
      </c>
      <c r="I2450" s="23">
        <f aca="true" t="shared" si="132" ref="I2450:I2471">+B2450/M2450</f>
        <v>3.3684210526315788</v>
      </c>
      <c r="K2450" t="s">
        <v>927</v>
      </c>
      <c r="M2450" s="2">
        <v>475</v>
      </c>
    </row>
    <row r="2451" spans="2:13" ht="12.75">
      <c r="B2451" s="405">
        <v>1500</v>
      </c>
      <c r="C2451" s="34" t="s">
        <v>954</v>
      </c>
      <c r="D2451" s="13" t="s">
        <v>299</v>
      </c>
      <c r="E2451" s="13" t="s">
        <v>271</v>
      </c>
      <c r="F2451" s="28" t="s">
        <v>955</v>
      </c>
      <c r="G2451" s="28" t="s">
        <v>222</v>
      </c>
      <c r="H2451" s="5">
        <f t="shared" si="129"/>
        <v>-103450</v>
      </c>
      <c r="I2451" s="23">
        <f t="shared" si="132"/>
        <v>3.1578947368421053</v>
      </c>
      <c r="K2451" t="s">
        <v>927</v>
      </c>
      <c r="M2451" s="2">
        <v>475</v>
      </c>
    </row>
    <row r="2452" spans="2:13" ht="12.75">
      <c r="B2452" s="405">
        <v>1800</v>
      </c>
      <c r="C2452" s="34" t="s">
        <v>954</v>
      </c>
      <c r="D2452" s="13" t="s">
        <v>299</v>
      </c>
      <c r="E2452" s="13" t="s">
        <v>271</v>
      </c>
      <c r="F2452" s="28" t="s">
        <v>955</v>
      </c>
      <c r="G2452" s="28" t="s">
        <v>224</v>
      </c>
      <c r="H2452" s="5">
        <f t="shared" si="129"/>
        <v>-105250</v>
      </c>
      <c r="I2452" s="23">
        <f t="shared" si="132"/>
        <v>3.789473684210526</v>
      </c>
      <c r="K2452" t="s">
        <v>927</v>
      </c>
      <c r="M2452" s="2">
        <v>475</v>
      </c>
    </row>
    <row r="2453" spans="1:13" s="58" customFormat="1" ht="12.75">
      <c r="A2453" s="1"/>
      <c r="B2453" s="405">
        <v>1200</v>
      </c>
      <c r="C2453" s="34" t="s">
        <v>46</v>
      </c>
      <c r="D2453" s="13" t="s">
        <v>299</v>
      </c>
      <c r="E2453" s="13" t="s">
        <v>1079</v>
      </c>
      <c r="F2453" s="28" t="s">
        <v>1080</v>
      </c>
      <c r="G2453" s="28" t="s">
        <v>17</v>
      </c>
      <c r="H2453" s="5">
        <f t="shared" si="129"/>
        <v>-106450</v>
      </c>
      <c r="I2453" s="23">
        <f t="shared" si="132"/>
        <v>2.526315789473684</v>
      </c>
      <c r="J2453"/>
      <c r="K2453" t="s">
        <v>1081</v>
      </c>
      <c r="L2453"/>
      <c r="M2453" s="2">
        <v>475</v>
      </c>
    </row>
    <row r="2454" spans="2:13" ht="12.75">
      <c r="B2454" s="404">
        <v>1000</v>
      </c>
      <c r="C2454" s="34" t="s">
        <v>46</v>
      </c>
      <c r="D2454" s="13" t="s">
        <v>299</v>
      </c>
      <c r="E2454" s="13" t="s">
        <v>1079</v>
      </c>
      <c r="F2454" s="28" t="s">
        <v>1080</v>
      </c>
      <c r="G2454" s="28" t="s">
        <v>19</v>
      </c>
      <c r="H2454" s="5">
        <f t="shared" si="129"/>
        <v>-107450</v>
      </c>
      <c r="I2454" s="23">
        <f t="shared" si="132"/>
        <v>2.1052631578947367</v>
      </c>
      <c r="K2454" t="s">
        <v>1081</v>
      </c>
      <c r="M2454" s="2">
        <v>475</v>
      </c>
    </row>
    <row r="2455" spans="2:13" ht="12.75">
      <c r="B2455" s="404">
        <v>1000</v>
      </c>
      <c r="C2455" s="34" t="s">
        <v>46</v>
      </c>
      <c r="D2455" s="13" t="s">
        <v>299</v>
      </c>
      <c r="E2455" s="13" t="s">
        <v>1079</v>
      </c>
      <c r="F2455" s="28" t="s">
        <v>1080</v>
      </c>
      <c r="G2455" s="28" t="s">
        <v>21</v>
      </c>
      <c r="H2455" s="5">
        <f t="shared" si="129"/>
        <v>-108450</v>
      </c>
      <c r="I2455" s="23">
        <f t="shared" si="132"/>
        <v>2.1052631578947367</v>
      </c>
      <c r="K2455" t="s">
        <v>1081</v>
      </c>
      <c r="M2455" s="2">
        <v>475</v>
      </c>
    </row>
    <row r="2456" spans="2:13" ht="12.75">
      <c r="B2456" s="405">
        <v>1000</v>
      </c>
      <c r="C2456" s="34" t="s">
        <v>46</v>
      </c>
      <c r="D2456" s="13" t="s">
        <v>299</v>
      </c>
      <c r="E2456" s="13" t="s">
        <v>1079</v>
      </c>
      <c r="F2456" s="28" t="s">
        <v>1080</v>
      </c>
      <c r="G2456" s="28" t="s">
        <v>35</v>
      </c>
      <c r="H2456" s="5">
        <f t="shared" si="129"/>
        <v>-109450</v>
      </c>
      <c r="I2456" s="23">
        <f t="shared" si="132"/>
        <v>2.1052631578947367</v>
      </c>
      <c r="K2456" t="s">
        <v>1081</v>
      </c>
      <c r="M2456" s="2">
        <v>475</v>
      </c>
    </row>
    <row r="2457" spans="2:13" ht="12.75">
      <c r="B2457" s="405">
        <v>1000</v>
      </c>
      <c r="C2457" s="34" t="s">
        <v>46</v>
      </c>
      <c r="D2457" s="13" t="s">
        <v>299</v>
      </c>
      <c r="E2457" s="13" t="s">
        <v>1079</v>
      </c>
      <c r="F2457" s="28" t="s">
        <v>1080</v>
      </c>
      <c r="G2457" s="66" t="s">
        <v>42</v>
      </c>
      <c r="H2457" s="5">
        <f t="shared" si="129"/>
        <v>-110450</v>
      </c>
      <c r="I2457" s="23">
        <f t="shared" si="132"/>
        <v>2.1052631578947367</v>
      </c>
      <c r="K2457" t="s">
        <v>1081</v>
      </c>
      <c r="M2457" s="2">
        <v>475</v>
      </c>
    </row>
    <row r="2458" spans="2:13" ht="12.75">
      <c r="B2458" s="404">
        <v>1000</v>
      </c>
      <c r="C2458" s="34" t="s">
        <v>46</v>
      </c>
      <c r="D2458" s="13" t="s">
        <v>299</v>
      </c>
      <c r="E2458" s="13" t="s">
        <v>1079</v>
      </c>
      <c r="F2458" s="28" t="s">
        <v>1080</v>
      </c>
      <c r="G2458" s="66" t="s">
        <v>58</v>
      </c>
      <c r="H2458" s="5">
        <f t="shared" si="129"/>
        <v>-111450</v>
      </c>
      <c r="I2458" s="23">
        <f t="shared" si="132"/>
        <v>2.1052631578947367</v>
      </c>
      <c r="K2458" t="s">
        <v>1081</v>
      </c>
      <c r="M2458" s="2">
        <v>475</v>
      </c>
    </row>
    <row r="2459" spans="2:13" ht="12.75">
      <c r="B2459" s="404">
        <v>1200</v>
      </c>
      <c r="C2459" s="34" t="s">
        <v>46</v>
      </c>
      <c r="D2459" s="13" t="s">
        <v>299</v>
      </c>
      <c r="E2459" s="13" t="s">
        <v>1079</v>
      </c>
      <c r="F2459" s="28" t="s">
        <v>1080</v>
      </c>
      <c r="G2459" s="66" t="s">
        <v>60</v>
      </c>
      <c r="H2459" s="5">
        <f t="shared" si="129"/>
        <v>-112650</v>
      </c>
      <c r="I2459" s="23">
        <f t="shared" si="132"/>
        <v>2.526315789473684</v>
      </c>
      <c r="K2459" t="s">
        <v>1081</v>
      </c>
      <c r="M2459" s="2">
        <v>475</v>
      </c>
    </row>
    <row r="2460" spans="2:13" ht="12.75">
      <c r="B2460" s="405">
        <v>1000</v>
      </c>
      <c r="C2460" s="34" t="s">
        <v>46</v>
      </c>
      <c r="D2460" s="13" t="s">
        <v>299</v>
      </c>
      <c r="E2460" s="13" t="s">
        <v>1079</v>
      </c>
      <c r="F2460" s="28" t="s">
        <v>1080</v>
      </c>
      <c r="G2460" s="66" t="s">
        <v>62</v>
      </c>
      <c r="H2460" s="5">
        <f t="shared" si="129"/>
        <v>-113650</v>
      </c>
      <c r="I2460" s="23">
        <f t="shared" si="132"/>
        <v>2.1052631578947367</v>
      </c>
      <c r="K2460" t="s">
        <v>1081</v>
      </c>
      <c r="M2460" s="2">
        <v>475</v>
      </c>
    </row>
    <row r="2461" spans="2:13" ht="12.75">
      <c r="B2461" s="404">
        <v>1700</v>
      </c>
      <c r="C2461" s="1" t="s">
        <v>46</v>
      </c>
      <c r="D2461" s="13" t="s">
        <v>299</v>
      </c>
      <c r="E2461" s="1" t="s">
        <v>271</v>
      </c>
      <c r="F2461" s="28" t="s">
        <v>1082</v>
      </c>
      <c r="G2461" s="32" t="s">
        <v>1083</v>
      </c>
      <c r="H2461" s="5">
        <f t="shared" si="129"/>
        <v>-115350</v>
      </c>
      <c r="I2461" s="23">
        <f t="shared" si="132"/>
        <v>3.5789473684210527</v>
      </c>
      <c r="K2461" t="s">
        <v>904</v>
      </c>
      <c r="M2461" s="2">
        <v>475</v>
      </c>
    </row>
    <row r="2462" spans="2:13" ht="12.75">
      <c r="B2462" s="404">
        <v>1600</v>
      </c>
      <c r="C2462" s="1" t="s">
        <v>46</v>
      </c>
      <c r="D2462" s="13" t="s">
        <v>299</v>
      </c>
      <c r="E2462" s="1" t="s">
        <v>271</v>
      </c>
      <c r="F2462" s="28" t="s">
        <v>1082</v>
      </c>
      <c r="G2462" s="32" t="s">
        <v>1084</v>
      </c>
      <c r="H2462" s="5">
        <f t="shared" si="129"/>
        <v>-116950</v>
      </c>
      <c r="I2462" s="23">
        <f t="shared" si="132"/>
        <v>3.3684210526315788</v>
      </c>
      <c r="K2462" t="s">
        <v>904</v>
      </c>
      <c r="M2462" s="2">
        <v>475</v>
      </c>
    </row>
    <row r="2463" spans="2:13" ht="12.75">
      <c r="B2463" s="404">
        <v>1400</v>
      </c>
      <c r="C2463" s="1" t="s">
        <v>46</v>
      </c>
      <c r="D2463" s="13" t="s">
        <v>299</v>
      </c>
      <c r="E2463" s="1" t="s">
        <v>271</v>
      </c>
      <c r="F2463" s="28" t="s">
        <v>1082</v>
      </c>
      <c r="G2463" s="36" t="s">
        <v>1085</v>
      </c>
      <c r="H2463" s="5">
        <f t="shared" si="129"/>
        <v>-118350</v>
      </c>
      <c r="I2463" s="23">
        <f t="shared" si="132"/>
        <v>2.9473684210526314</v>
      </c>
      <c r="K2463" t="s">
        <v>904</v>
      </c>
      <c r="M2463" s="2">
        <v>475</v>
      </c>
    </row>
    <row r="2464" spans="2:13" ht="12.75">
      <c r="B2464" s="404">
        <v>1000</v>
      </c>
      <c r="C2464" s="1" t="s">
        <v>46</v>
      </c>
      <c r="D2464" s="13" t="s">
        <v>299</v>
      </c>
      <c r="E2464" s="1" t="s">
        <v>271</v>
      </c>
      <c r="F2464" s="28" t="s">
        <v>1082</v>
      </c>
      <c r="G2464" s="31" t="s">
        <v>35</v>
      </c>
      <c r="H2464" s="5">
        <f t="shared" si="129"/>
        <v>-119350</v>
      </c>
      <c r="I2464" s="23">
        <f t="shared" si="132"/>
        <v>2.1052631578947367</v>
      </c>
      <c r="K2464" t="s">
        <v>904</v>
      </c>
      <c r="M2464" s="2">
        <v>475</v>
      </c>
    </row>
    <row r="2465" spans="1:13" ht="12.75">
      <c r="A2465" s="13"/>
      <c r="B2465" s="404">
        <v>1200</v>
      </c>
      <c r="C2465" s="1" t="s">
        <v>46</v>
      </c>
      <c r="D2465" s="13" t="s">
        <v>299</v>
      </c>
      <c r="E2465" s="1" t="s">
        <v>271</v>
      </c>
      <c r="F2465" s="28" t="s">
        <v>1082</v>
      </c>
      <c r="G2465" s="31" t="s">
        <v>42</v>
      </c>
      <c r="H2465" s="5">
        <f t="shared" si="129"/>
        <v>-120550</v>
      </c>
      <c r="I2465" s="23">
        <f t="shared" si="132"/>
        <v>2.526315789473684</v>
      </c>
      <c r="J2465" s="16"/>
      <c r="K2465" t="s">
        <v>904</v>
      </c>
      <c r="L2465" s="16"/>
      <c r="M2465" s="2">
        <v>475</v>
      </c>
    </row>
    <row r="2466" spans="2:13" ht="12.75">
      <c r="B2466" s="404">
        <v>1700</v>
      </c>
      <c r="C2466" s="1" t="s">
        <v>46</v>
      </c>
      <c r="D2466" s="13" t="s">
        <v>299</v>
      </c>
      <c r="E2466" s="1" t="s">
        <v>271</v>
      </c>
      <c r="F2466" s="28" t="s">
        <v>1082</v>
      </c>
      <c r="G2466" s="28" t="s">
        <v>58</v>
      </c>
      <c r="H2466" s="5">
        <f t="shared" si="129"/>
        <v>-122250</v>
      </c>
      <c r="I2466" s="23">
        <f t="shared" si="132"/>
        <v>3.5789473684210527</v>
      </c>
      <c r="K2466" t="s">
        <v>904</v>
      </c>
      <c r="M2466" s="2">
        <v>475</v>
      </c>
    </row>
    <row r="2467" spans="2:13" ht="12.75">
      <c r="B2467" s="404">
        <v>1600</v>
      </c>
      <c r="C2467" s="1" t="s">
        <v>46</v>
      </c>
      <c r="D2467" s="13" t="s">
        <v>299</v>
      </c>
      <c r="E2467" s="1" t="s">
        <v>271</v>
      </c>
      <c r="F2467" s="28" t="s">
        <v>1082</v>
      </c>
      <c r="G2467" s="28" t="s">
        <v>60</v>
      </c>
      <c r="H2467" s="5">
        <f t="shared" si="129"/>
        <v>-123850</v>
      </c>
      <c r="I2467" s="23">
        <f t="shared" si="132"/>
        <v>3.3684210526315788</v>
      </c>
      <c r="K2467" t="s">
        <v>904</v>
      </c>
      <c r="M2467" s="2">
        <v>475</v>
      </c>
    </row>
    <row r="2468" spans="2:13" ht="12.75">
      <c r="B2468" s="404">
        <v>1600</v>
      </c>
      <c r="C2468" s="1" t="s">
        <v>46</v>
      </c>
      <c r="D2468" s="13" t="s">
        <v>299</v>
      </c>
      <c r="E2468" s="1" t="s">
        <v>271</v>
      </c>
      <c r="F2468" s="28" t="s">
        <v>1082</v>
      </c>
      <c r="G2468" s="28" t="s">
        <v>62</v>
      </c>
      <c r="H2468" s="5">
        <f t="shared" si="129"/>
        <v>-125450</v>
      </c>
      <c r="I2468" s="23">
        <f t="shared" si="132"/>
        <v>3.3684210526315788</v>
      </c>
      <c r="K2468" t="s">
        <v>904</v>
      </c>
      <c r="M2468" s="2">
        <v>475</v>
      </c>
    </row>
    <row r="2469" spans="1:13" s="58" customFormat="1" ht="12.75">
      <c r="A2469" s="12"/>
      <c r="B2469" s="407">
        <f>SUM(B2396:B2468)</f>
        <v>125450</v>
      </c>
      <c r="C2469" s="12"/>
      <c r="D2469" s="12"/>
      <c r="E2469" s="12" t="s">
        <v>271</v>
      </c>
      <c r="F2469" s="19"/>
      <c r="G2469" s="19"/>
      <c r="H2469" s="55">
        <v>0</v>
      </c>
      <c r="I2469" s="57">
        <f t="shared" si="132"/>
        <v>264.10526315789474</v>
      </c>
      <c r="M2469" s="2">
        <v>475</v>
      </c>
    </row>
    <row r="2470" spans="2:13" ht="12.75">
      <c r="B2470" s="8"/>
      <c r="H2470" s="5">
        <f>H2469-B2470</f>
        <v>0</v>
      </c>
      <c r="I2470" s="23">
        <f t="shared" si="132"/>
        <v>0</v>
      </c>
      <c r="M2470" s="2">
        <v>475</v>
      </c>
    </row>
    <row r="2471" spans="2:13" ht="12.75">
      <c r="B2471" s="8"/>
      <c r="H2471" s="5">
        <f>H2470-B2471</f>
        <v>0</v>
      </c>
      <c r="I2471" s="23">
        <f t="shared" si="132"/>
        <v>0</v>
      </c>
      <c r="M2471" s="2">
        <v>475</v>
      </c>
    </row>
    <row r="2472" spans="2:13" ht="12.75">
      <c r="B2472" s="423">
        <v>2000</v>
      </c>
      <c r="C2472" s="1" t="s">
        <v>957</v>
      </c>
      <c r="D2472" s="13" t="s">
        <v>299</v>
      </c>
      <c r="E2472" s="1" t="s">
        <v>299</v>
      </c>
      <c r="F2472" s="28" t="s">
        <v>958</v>
      </c>
      <c r="G2472" s="28" t="s">
        <v>127</v>
      </c>
      <c r="H2472" s="5">
        <f aca="true" t="shared" si="133" ref="H2472:H2509">H2471-B2472</f>
        <v>-2000</v>
      </c>
      <c r="I2472" s="23">
        <f aca="true" t="shared" si="134" ref="I2472:I2509">+B2472/M2472</f>
        <v>4.2105263157894735</v>
      </c>
      <c r="K2472" t="s">
        <v>927</v>
      </c>
      <c r="M2472" s="2">
        <v>475</v>
      </c>
    </row>
    <row r="2473" spans="2:13" ht="12.75">
      <c r="B2473" s="423">
        <v>1200</v>
      </c>
      <c r="C2473" s="1" t="s">
        <v>993</v>
      </c>
      <c r="D2473" s="13" t="s">
        <v>299</v>
      </c>
      <c r="E2473" s="1" t="s">
        <v>299</v>
      </c>
      <c r="F2473" s="28" t="s">
        <v>959</v>
      </c>
      <c r="G2473" s="28" t="s">
        <v>19</v>
      </c>
      <c r="H2473" s="5">
        <f t="shared" si="133"/>
        <v>-3200</v>
      </c>
      <c r="I2473" s="23">
        <f t="shared" si="134"/>
        <v>2.526315789473684</v>
      </c>
      <c r="K2473" t="s">
        <v>927</v>
      </c>
      <c r="M2473" s="2">
        <v>475</v>
      </c>
    </row>
    <row r="2474" spans="2:13" ht="12.75">
      <c r="B2474" s="423">
        <v>10000</v>
      </c>
      <c r="C2474" s="1" t="s">
        <v>991</v>
      </c>
      <c r="D2474" s="13" t="s">
        <v>299</v>
      </c>
      <c r="E2474" s="1" t="s">
        <v>299</v>
      </c>
      <c r="F2474" s="28" t="s">
        <v>960</v>
      </c>
      <c r="G2474" s="28" t="s">
        <v>35</v>
      </c>
      <c r="H2474" s="5">
        <f t="shared" si="133"/>
        <v>-13200</v>
      </c>
      <c r="I2474" s="23">
        <f t="shared" si="134"/>
        <v>21.05263157894737</v>
      </c>
      <c r="K2474" t="s">
        <v>927</v>
      </c>
      <c r="M2474" s="2">
        <v>475</v>
      </c>
    </row>
    <row r="2475" spans="2:13" ht="12.75">
      <c r="B2475" s="423">
        <v>3000</v>
      </c>
      <c r="C2475" s="1" t="s">
        <v>992</v>
      </c>
      <c r="D2475" s="13" t="s">
        <v>299</v>
      </c>
      <c r="E2475" s="1" t="s">
        <v>299</v>
      </c>
      <c r="F2475" s="28" t="s">
        <v>961</v>
      </c>
      <c r="G2475" s="28" t="s">
        <v>35</v>
      </c>
      <c r="H2475" s="5">
        <f t="shared" si="133"/>
        <v>-16200</v>
      </c>
      <c r="I2475" s="23">
        <f t="shared" si="134"/>
        <v>6.315789473684211</v>
      </c>
      <c r="K2475" t="s">
        <v>927</v>
      </c>
      <c r="M2475" s="2">
        <v>475</v>
      </c>
    </row>
    <row r="2476" spans="2:13" ht="12.75">
      <c r="B2476" s="423">
        <v>1000</v>
      </c>
      <c r="C2476" s="1" t="s">
        <v>962</v>
      </c>
      <c r="D2476" s="13" t="s">
        <v>299</v>
      </c>
      <c r="E2476" s="1" t="s">
        <v>299</v>
      </c>
      <c r="F2476" s="28" t="s">
        <v>963</v>
      </c>
      <c r="G2476" s="28" t="s">
        <v>35</v>
      </c>
      <c r="H2476" s="5">
        <f t="shared" si="133"/>
        <v>-17200</v>
      </c>
      <c r="I2476" s="23">
        <f t="shared" si="134"/>
        <v>2.1052631578947367</v>
      </c>
      <c r="K2476" t="s">
        <v>927</v>
      </c>
      <c r="M2476" s="2">
        <v>475</v>
      </c>
    </row>
    <row r="2477" spans="2:13" ht="12.75">
      <c r="B2477" s="423">
        <v>11000</v>
      </c>
      <c r="C2477" s="1" t="s">
        <v>1071</v>
      </c>
      <c r="D2477" s="13" t="s">
        <v>299</v>
      </c>
      <c r="E2477" s="1" t="s">
        <v>299</v>
      </c>
      <c r="F2477" s="28" t="s">
        <v>964</v>
      </c>
      <c r="G2477" s="28" t="s">
        <v>35</v>
      </c>
      <c r="H2477" s="5">
        <f t="shared" si="133"/>
        <v>-28200</v>
      </c>
      <c r="I2477" s="23">
        <f t="shared" si="134"/>
        <v>23.157894736842106</v>
      </c>
      <c r="K2477" t="s">
        <v>927</v>
      </c>
      <c r="M2477" s="2">
        <v>475</v>
      </c>
    </row>
    <row r="2478" spans="2:13" ht="12.75">
      <c r="B2478" s="423">
        <v>5000</v>
      </c>
      <c r="C2478" s="1" t="s">
        <v>965</v>
      </c>
      <c r="D2478" s="13" t="s">
        <v>299</v>
      </c>
      <c r="E2478" s="1" t="s">
        <v>299</v>
      </c>
      <c r="F2478" s="28" t="s">
        <v>966</v>
      </c>
      <c r="G2478" s="28" t="s">
        <v>58</v>
      </c>
      <c r="H2478" s="5">
        <f t="shared" si="133"/>
        <v>-33200</v>
      </c>
      <c r="I2478" s="23">
        <f t="shared" si="134"/>
        <v>10.526315789473685</v>
      </c>
      <c r="K2478" t="s">
        <v>927</v>
      </c>
      <c r="M2478" s="2">
        <v>475</v>
      </c>
    </row>
    <row r="2479" spans="2:13" ht="12.75">
      <c r="B2479" s="423">
        <v>2000</v>
      </c>
      <c r="C2479" s="1" t="s">
        <v>967</v>
      </c>
      <c r="D2479" s="13" t="s">
        <v>299</v>
      </c>
      <c r="E2479" s="1" t="s">
        <v>299</v>
      </c>
      <c r="F2479" s="28" t="s">
        <v>968</v>
      </c>
      <c r="G2479" s="28" t="s">
        <v>58</v>
      </c>
      <c r="H2479" s="5">
        <f t="shared" si="133"/>
        <v>-35200</v>
      </c>
      <c r="I2479" s="23">
        <f t="shared" si="134"/>
        <v>4.2105263157894735</v>
      </c>
      <c r="K2479" t="s">
        <v>927</v>
      </c>
      <c r="M2479" s="2">
        <v>475</v>
      </c>
    </row>
    <row r="2480" spans="2:13" ht="12.75">
      <c r="B2480" s="423">
        <v>3000</v>
      </c>
      <c r="C2480" s="1" t="s">
        <v>969</v>
      </c>
      <c r="D2480" s="13" t="s">
        <v>299</v>
      </c>
      <c r="E2480" s="1" t="s">
        <v>299</v>
      </c>
      <c r="F2480" s="28" t="s">
        <v>970</v>
      </c>
      <c r="G2480" s="28" t="s">
        <v>58</v>
      </c>
      <c r="H2480" s="5">
        <f t="shared" si="133"/>
        <v>-38200</v>
      </c>
      <c r="I2480" s="23">
        <f t="shared" si="134"/>
        <v>6.315789473684211</v>
      </c>
      <c r="K2480" t="s">
        <v>927</v>
      </c>
      <c r="M2480" s="2">
        <v>475</v>
      </c>
    </row>
    <row r="2481" spans="2:13" ht="12.75">
      <c r="B2481" s="423">
        <v>700</v>
      </c>
      <c r="C2481" s="1" t="s">
        <v>1064</v>
      </c>
      <c r="D2481" s="13" t="s">
        <v>299</v>
      </c>
      <c r="E2481" s="1" t="s">
        <v>299</v>
      </c>
      <c r="F2481" s="28" t="s">
        <v>971</v>
      </c>
      <c r="G2481" s="28" t="s">
        <v>58</v>
      </c>
      <c r="H2481" s="5">
        <f t="shared" si="133"/>
        <v>-38900</v>
      </c>
      <c r="I2481" s="23">
        <f t="shared" si="134"/>
        <v>1.4736842105263157</v>
      </c>
      <c r="K2481" t="s">
        <v>927</v>
      </c>
      <c r="M2481" s="2">
        <v>475</v>
      </c>
    </row>
    <row r="2482" spans="2:13" ht="12.75">
      <c r="B2482" s="423">
        <v>7500</v>
      </c>
      <c r="C2482" s="1" t="s">
        <v>1072</v>
      </c>
      <c r="D2482" s="13" t="s">
        <v>299</v>
      </c>
      <c r="E2482" s="1" t="s">
        <v>299</v>
      </c>
      <c r="F2482" s="28" t="s">
        <v>972</v>
      </c>
      <c r="G2482" s="28" t="s">
        <v>58</v>
      </c>
      <c r="H2482" s="5">
        <f t="shared" si="133"/>
        <v>-46400</v>
      </c>
      <c r="I2482" s="23">
        <f t="shared" si="134"/>
        <v>15.789473684210526</v>
      </c>
      <c r="K2482" t="s">
        <v>927</v>
      </c>
      <c r="M2482" s="2">
        <v>475</v>
      </c>
    </row>
    <row r="2483" spans="2:13" ht="12.75">
      <c r="B2483" s="423">
        <v>2600</v>
      </c>
      <c r="C2483" s="1" t="s">
        <v>1065</v>
      </c>
      <c r="D2483" s="13" t="s">
        <v>299</v>
      </c>
      <c r="E2483" s="1" t="s">
        <v>299</v>
      </c>
      <c r="F2483" s="28" t="s">
        <v>973</v>
      </c>
      <c r="G2483" s="28" t="s">
        <v>145</v>
      </c>
      <c r="H2483" s="5">
        <f t="shared" si="133"/>
        <v>-49000</v>
      </c>
      <c r="I2483" s="23">
        <f t="shared" si="134"/>
        <v>5.473684210526316</v>
      </c>
      <c r="K2483" t="s">
        <v>927</v>
      </c>
      <c r="M2483" s="2">
        <v>475</v>
      </c>
    </row>
    <row r="2484" spans="2:13" ht="12.75">
      <c r="B2484" s="423">
        <v>1475</v>
      </c>
      <c r="C2484" s="1" t="s">
        <v>974</v>
      </c>
      <c r="D2484" s="13" t="s">
        <v>299</v>
      </c>
      <c r="E2484" s="1" t="s">
        <v>299</v>
      </c>
      <c r="F2484" s="28" t="s">
        <v>973</v>
      </c>
      <c r="G2484" s="28" t="s">
        <v>145</v>
      </c>
      <c r="H2484" s="5">
        <f t="shared" si="133"/>
        <v>-50475</v>
      </c>
      <c r="I2484" s="23">
        <f t="shared" si="134"/>
        <v>3.1052631578947367</v>
      </c>
      <c r="K2484" t="s">
        <v>927</v>
      </c>
      <c r="M2484" s="2">
        <v>475</v>
      </c>
    </row>
    <row r="2485" spans="2:13" ht="12.75">
      <c r="B2485" s="423">
        <v>2300</v>
      </c>
      <c r="C2485" s="1" t="s">
        <v>1066</v>
      </c>
      <c r="D2485" s="13" t="s">
        <v>299</v>
      </c>
      <c r="E2485" s="1" t="s">
        <v>299</v>
      </c>
      <c r="F2485" s="28" t="s">
        <v>973</v>
      </c>
      <c r="G2485" s="28" t="s">
        <v>145</v>
      </c>
      <c r="H2485" s="5">
        <f t="shared" si="133"/>
        <v>-52775</v>
      </c>
      <c r="I2485" s="23">
        <f t="shared" si="134"/>
        <v>4.842105263157895</v>
      </c>
      <c r="K2485" t="s">
        <v>927</v>
      </c>
      <c r="M2485" s="2">
        <v>475</v>
      </c>
    </row>
    <row r="2486" spans="2:13" ht="12.75">
      <c r="B2486" s="423">
        <v>2150</v>
      </c>
      <c r="C2486" s="1" t="s">
        <v>1067</v>
      </c>
      <c r="D2486" s="13" t="s">
        <v>299</v>
      </c>
      <c r="E2486" s="1" t="s">
        <v>299</v>
      </c>
      <c r="F2486" s="28" t="s">
        <v>973</v>
      </c>
      <c r="G2486" s="28" t="s">
        <v>145</v>
      </c>
      <c r="H2486" s="5">
        <f t="shared" si="133"/>
        <v>-54925</v>
      </c>
      <c r="I2486" s="23">
        <f t="shared" si="134"/>
        <v>4.526315789473684</v>
      </c>
      <c r="K2486" t="s">
        <v>927</v>
      </c>
      <c r="M2486" s="2">
        <v>475</v>
      </c>
    </row>
    <row r="2487" spans="2:13" ht="12.75">
      <c r="B2487" s="423">
        <v>1300</v>
      </c>
      <c r="C2487" s="1" t="s">
        <v>975</v>
      </c>
      <c r="D2487" s="13" t="s">
        <v>299</v>
      </c>
      <c r="E2487" s="1" t="s">
        <v>299</v>
      </c>
      <c r="F2487" s="28" t="s">
        <v>973</v>
      </c>
      <c r="G2487" s="28" t="s">
        <v>145</v>
      </c>
      <c r="H2487" s="5">
        <f t="shared" si="133"/>
        <v>-56225</v>
      </c>
      <c r="I2487" s="23">
        <f t="shared" si="134"/>
        <v>2.736842105263158</v>
      </c>
      <c r="K2487" t="s">
        <v>927</v>
      </c>
      <c r="M2487" s="2">
        <v>475</v>
      </c>
    </row>
    <row r="2488" spans="2:13" ht="12.75">
      <c r="B2488" s="423">
        <v>6000</v>
      </c>
      <c r="C2488" s="1" t="s">
        <v>976</v>
      </c>
      <c r="D2488" s="13" t="s">
        <v>299</v>
      </c>
      <c r="E2488" s="1" t="s">
        <v>299</v>
      </c>
      <c r="F2488" s="28" t="s">
        <v>977</v>
      </c>
      <c r="G2488" s="28" t="s">
        <v>145</v>
      </c>
      <c r="H2488" s="5">
        <f t="shared" si="133"/>
        <v>-62225</v>
      </c>
      <c r="I2488" s="23">
        <f t="shared" si="134"/>
        <v>12.631578947368421</v>
      </c>
      <c r="K2488" t="s">
        <v>927</v>
      </c>
      <c r="M2488" s="2">
        <v>475</v>
      </c>
    </row>
    <row r="2489" spans="2:13" ht="12.75">
      <c r="B2489" s="423">
        <v>30000</v>
      </c>
      <c r="C2489" s="1" t="s">
        <v>978</v>
      </c>
      <c r="D2489" s="13" t="s">
        <v>299</v>
      </c>
      <c r="E2489" s="1" t="s">
        <v>299</v>
      </c>
      <c r="F2489" s="28" t="s">
        <v>979</v>
      </c>
      <c r="G2489" s="28" t="s">
        <v>222</v>
      </c>
      <c r="H2489" s="5">
        <f t="shared" si="133"/>
        <v>-92225</v>
      </c>
      <c r="I2489" s="23">
        <f t="shared" si="134"/>
        <v>63.1578947368421</v>
      </c>
      <c r="K2489" t="s">
        <v>927</v>
      </c>
      <c r="M2489" s="2">
        <v>475</v>
      </c>
    </row>
    <row r="2490" spans="2:13" ht="12.75">
      <c r="B2490" s="423">
        <v>184675</v>
      </c>
      <c r="C2490" s="1" t="s">
        <v>1010</v>
      </c>
      <c r="D2490" s="13" t="s">
        <v>299</v>
      </c>
      <c r="E2490" s="1" t="s">
        <v>299</v>
      </c>
      <c r="F2490" s="28" t="s">
        <v>980</v>
      </c>
      <c r="G2490" s="28" t="s">
        <v>17</v>
      </c>
      <c r="H2490" s="5">
        <f t="shared" si="133"/>
        <v>-276900</v>
      </c>
      <c r="I2490" s="23">
        <f t="shared" si="134"/>
        <v>388.7894736842105</v>
      </c>
      <c r="K2490" t="s">
        <v>876</v>
      </c>
      <c r="M2490" s="2">
        <v>475</v>
      </c>
    </row>
    <row r="2491" spans="2:14" ht="12.75">
      <c r="B2491" s="423">
        <v>5000</v>
      </c>
      <c r="C2491" s="38" t="s">
        <v>1073</v>
      </c>
      <c r="D2491" s="13" t="s">
        <v>299</v>
      </c>
      <c r="E2491" s="13" t="s">
        <v>299</v>
      </c>
      <c r="F2491" s="28" t="s">
        <v>982</v>
      </c>
      <c r="G2491" s="28" t="s">
        <v>17</v>
      </c>
      <c r="H2491" s="5">
        <f t="shared" si="133"/>
        <v>-281900</v>
      </c>
      <c r="I2491" s="23">
        <f t="shared" si="134"/>
        <v>10.526315789473685</v>
      </c>
      <c r="J2491" s="37"/>
      <c r="K2491" t="s">
        <v>876</v>
      </c>
      <c r="L2491" s="37"/>
      <c r="M2491" s="2">
        <v>475</v>
      </c>
      <c r="N2491" s="39"/>
    </row>
    <row r="2492" spans="2:13" ht="12.75">
      <c r="B2492" s="423">
        <v>10000</v>
      </c>
      <c r="C2492" s="1" t="s">
        <v>983</v>
      </c>
      <c r="D2492" s="13" t="s">
        <v>299</v>
      </c>
      <c r="E2492" s="13" t="s">
        <v>299</v>
      </c>
      <c r="F2492" s="28" t="s">
        <v>984</v>
      </c>
      <c r="G2492" s="28" t="s">
        <v>19</v>
      </c>
      <c r="H2492" s="5">
        <f t="shared" si="133"/>
        <v>-291900</v>
      </c>
      <c r="I2492" s="23">
        <f t="shared" si="134"/>
        <v>21.05263157894737</v>
      </c>
      <c r="K2492" t="s">
        <v>876</v>
      </c>
      <c r="M2492" s="2">
        <v>475</v>
      </c>
    </row>
    <row r="2493" spans="2:13" ht="12.75">
      <c r="B2493" s="423">
        <v>6000</v>
      </c>
      <c r="C2493" s="1" t="s">
        <v>985</v>
      </c>
      <c r="D2493" s="13" t="s">
        <v>299</v>
      </c>
      <c r="E2493" s="13" t="s">
        <v>299</v>
      </c>
      <c r="F2493" s="28" t="s">
        <v>986</v>
      </c>
      <c r="G2493" s="28" t="s">
        <v>19</v>
      </c>
      <c r="H2493" s="5">
        <f t="shared" si="133"/>
        <v>-297900</v>
      </c>
      <c r="I2493" s="23">
        <f t="shared" si="134"/>
        <v>12.631578947368421</v>
      </c>
      <c r="K2493" t="s">
        <v>876</v>
      </c>
      <c r="M2493" s="2">
        <v>475</v>
      </c>
    </row>
    <row r="2494" spans="2:13" ht="12.75">
      <c r="B2494" s="423">
        <v>1500</v>
      </c>
      <c r="C2494" s="1" t="s">
        <v>987</v>
      </c>
      <c r="D2494" s="13" t="s">
        <v>299</v>
      </c>
      <c r="E2494" s="13" t="s">
        <v>299</v>
      </c>
      <c r="F2494" s="28" t="s">
        <v>988</v>
      </c>
      <c r="G2494" s="28" t="s">
        <v>19</v>
      </c>
      <c r="H2494" s="5">
        <f t="shared" si="133"/>
        <v>-299400</v>
      </c>
      <c r="I2494" s="23">
        <f t="shared" si="134"/>
        <v>3.1578947368421053</v>
      </c>
      <c r="K2494" t="s">
        <v>876</v>
      </c>
      <c r="M2494" s="2">
        <v>475</v>
      </c>
    </row>
    <row r="2495" spans="2:13" ht="12.75">
      <c r="B2495" s="423">
        <v>5000</v>
      </c>
      <c r="C2495" s="1" t="s">
        <v>1073</v>
      </c>
      <c r="D2495" s="13" t="s">
        <v>299</v>
      </c>
      <c r="E2495" s="13" t="s">
        <v>299</v>
      </c>
      <c r="F2495" s="85" t="s">
        <v>989</v>
      </c>
      <c r="G2495" s="28" t="s">
        <v>145</v>
      </c>
      <c r="H2495" s="5">
        <f t="shared" si="133"/>
        <v>-304400</v>
      </c>
      <c r="I2495" s="23">
        <f t="shared" si="134"/>
        <v>10.526315789473685</v>
      </c>
      <c r="K2495" t="s">
        <v>876</v>
      </c>
      <c r="M2495" s="2">
        <v>475</v>
      </c>
    </row>
    <row r="2496" spans="2:13" ht="12.75">
      <c r="B2496" s="423">
        <v>5000</v>
      </c>
      <c r="C2496" s="1" t="s">
        <v>1073</v>
      </c>
      <c r="D2496" s="13" t="s">
        <v>299</v>
      </c>
      <c r="E2496" s="13" t="s">
        <v>299</v>
      </c>
      <c r="F2496" s="85" t="s">
        <v>990</v>
      </c>
      <c r="G2496" s="28" t="s">
        <v>217</v>
      </c>
      <c r="H2496" s="5">
        <f t="shared" si="133"/>
        <v>-309400</v>
      </c>
      <c r="I2496" s="23">
        <f t="shared" si="134"/>
        <v>10.526315789473685</v>
      </c>
      <c r="K2496" t="s">
        <v>876</v>
      </c>
      <c r="M2496" s="2">
        <v>475</v>
      </c>
    </row>
    <row r="2497" spans="1:13" s="43" customFormat="1" ht="12.75">
      <c r="A2497" s="42"/>
      <c r="B2497" s="424">
        <v>900</v>
      </c>
      <c r="C2497" s="34" t="s">
        <v>50</v>
      </c>
      <c r="D2497" s="13" t="s">
        <v>299</v>
      </c>
      <c r="E2497" s="13" t="s">
        <v>299</v>
      </c>
      <c r="F2497" s="28" t="s">
        <v>1052</v>
      </c>
      <c r="G2497" s="36" t="s">
        <v>19</v>
      </c>
      <c r="H2497" s="5">
        <f t="shared" si="133"/>
        <v>-310300</v>
      </c>
      <c r="I2497" s="23">
        <f t="shared" si="134"/>
        <v>1.894736842105263</v>
      </c>
      <c r="K2497" t="s">
        <v>12</v>
      </c>
      <c r="M2497" s="2">
        <v>475</v>
      </c>
    </row>
    <row r="2498" spans="2:13" ht="12.75">
      <c r="B2498" s="423">
        <v>5000</v>
      </c>
      <c r="C2498" s="67" t="s">
        <v>1070</v>
      </c>
      <c r="D2498" s="13" t="s">
        <v>299</v>
      </c>
      <c r="E2498" s="13" t="s">
        <v>299</v>
      </c>
      <c r="F2498" s="66" t="s">
        <v>156</v>
      </c>
      <c r="G2498" s="66" t="s">
        <v>68</v>
      </c>
      <c r="H2498" s="5">
        <f t="shared" si="133"/>
        <v>-315300</v>
      </c>
      <c r="I2498" s="23">
        <f t="shared" si="134"/>
        <v>10.526315789473685</v>
      </c>
      <c r="K2498" s="68" t="s">
        <v>124</v>
      </c>
      <c r="M2498" s="2">
        <v>475</v>
      </c>
    </row>
    <row r="2499" spans="2:13" ht="12.75">
      <c r="B2499" s="423">
        <v>1500</v>
      </c>
      <c r="C2499" s="13" t="s">
        <v>395</v>
      </c>
      <c r="D2499" s="13" t="s">
        <v>299</v>
      </c>
      <c r="E2499" s="13" t="s">
        <v>299</v>
      </c>
      <c r="F2499" s="66" t="s">
        <v>157</v>
      </c>
      <c r="G2499" s="28" t="s">
        <v>68</v>
      </c>
      <c r="H2499" s="5">
        <f t="shared" si="133"/>
        <v>-316800</v>
      </c>
      <c r="I2499" s="23">
        <f t="shared" si="134"/>
        <v>3.1578947368421053</v>
      </c>
      <c r="K2499" t="s">
        <v>124</v>
      </c>
      <c r="M2499" s="2">
        <v>475</v>
      </c>
    </row>
    <row r="2500" spans="2:13" ht="12.75">
      <c r="B2500" s="423">
        <v>5000</v>
      </c>
      <c r="C2500" s="13" t="s">
        <v>155</v>
      </c>
      <c r="D2500" s="13" t="s">
        <v>299</v>
      </c>
      <c r="E2500" s="13" t="s">
        <v>299</v>
      </c>
      <c r="F2500" s="66" t="s">
        <v>158</v>
      </c>
      <c r="G2500" s="28" t="s">
        <v>145</v>
      </c>
      <c r="H2500" s="5">
        <f t="shared" si="133"/>
        <v>-321800</v>
      </c>
      <c r="I2500" s="23">
        <f t="shared" si="134"/>
        <v>10.526315789473685</v>
      </c>
      <c r="K2500" t="s">
        <v>124</v>
      </c>
      <c r="M2500" s="2">
        <v>475</v>
      </c>
    </row>
    <row r="2501" spans="1:13" s="75" customFormat="1" ht="12.75">
      <c r="A2501" s="1"/>
      <c r="B2501" s="423">
        <v>1600</v>
      </c>
      <c r="C2501" s="67" t="s">
        <v>643</v>
      </c>
      <c r="D2501" s="13" t="s">
        <v>299</v>
      </c>
      <c r="E2501" s="1" t="s">
        <v>299</v>
      </c>
      <c r="F2501" s="28" t="s">
        <v>641</v>
      </c>
      <c r="G2501" s="28" t="s">
        <v>35</v>
      </c>
      <c r="H2501" s="5">
        <f t="shared" si="133"/>
        <v>-323400</v>
      </c>
      <c r="I2501" s="23">
        <f t="shared" si="134"/>
        <v>3.3684210526315788</v>
      </c>
      <c r="J2501"/>
      <c r="K2501" t="s">
        <v>430</v>
      </c>
      <c r="L2501"/>
      <c r="M2501" s="2">
        <v>475</v>
      </c>
    </row>
    <row r="2502" spans="1:13" s="16" customFormat="1" ht="12.75">
      <c r="A2502" s="1"/>
      <c r="B2502" s="423">
        <v>1000</v>
      </c>
      <c r="C2502" s="1" t="s">
        <v>644</v>
      </c>
      <c r="D2502" s="13" t="s">
        <v>299</v>
      </c>
      <c r="E2502" s="1" t="s">
        <v>299</v>
      </c>
      <c r="F2502" s="28" t="s">
        <v>645</v>
      </c>
      <c r="G2502" s="28" t="s">
        <v>220</v>
      </c>
      <c r="H2502" s="5">
        <f t="shared" si="133"/>
        <v>-324400</v>
      </c>
      <c r="I2502" s="23">
        <f t="shared" si="134"/>
        <v>2.1052631578947367</v>
      </c>
      <c r="J2502"/>
      <c r="K2502" t="s">
        <v>430</v>
      </c>
      <c r="L2502"/>
      <c r="M2502" s="2">
        <v>475</v>
      </c>
    </row>
    <row r="2503" spans="1:13" s="16" customFormat="1" ht="12.75">
      <c r="A2503" s="1"/>
      <c r="B2503" s="423">
        <v>1000</v>
      </c>
      <c r="C2503" s="1" t="s">
        <v>644</v>
      </c>
      <c r="D2503" s="13" t="s">
        <v>299</v>
      </c>
      <c r="E2503" s="1" t="s">
        <v>299</v>
      </c>
      <c r="F2503" s="28" t="s">
        <v>646</v>
      </c>
      <c r="G2503" s="28" t="s">
        <v>220</v>
      </c>
      <c r="H2503" s="5">
        <f t="shared" si="133"/>
        <v>-325400</v>
      </c>
      <c r="I2503" s="23">
        <f t="shared" si="134"/>
        <v>2.1052631578947367</v>
      </c>
      <c r="J2503"/>
      <c r="K2503" t="s">
        <v>430</v>
      </c>
      <c r="L2503"/>
      <c r="M2503" s="2">
        <v>475</v>
      </c>
    </row>
    <row r="2504" spans="1:13" s="16" customFormat="1" ht="12.75">
      <c r="A2504" s="1"/>
      <c r="B2504" s="423">
        <v>1000</v>
      </c>
      <c r="C2504" s="67" t="s">
        <v>644</v>
      </c>
      <c r="D2504" s="13" t="s">
        <v>299</v>
      </c>
      <c r="E2504" s="1" t="s">
        <v>299</v>
      </c>
      <c r="F2504" s="28" t="s">
        <v>647</v>
      </c>
      <c r="G2504" s="28" t="s">
        <v>220</v>
      </c>
      <c r="H2504" s="5">
        <f t="shared" si="133"/>
        <v>-326400</v>
      </c>
      <c r="I2504" s="23">
        <f t="shared" si="134"/>
        <v>2.1052631578947367</v>
      </c>
      <c r="J2504"/>
      <c r="K2504" t="s">
        <v>430</v>
      </c>
      <c r="L2504"/>
      <c r="M2504" s="2">
        <v>475</v>
      </c>
    </row>
    <row r="2505" spans="1:13" s="16" customFormat="1" ht="12.75">
      <c r="A2505" s="1"/>
      <c r="B2505" s="423">
        <v>1500</v>
      </c>
      <c r="C2505" s="67" t="s">
        <v>648</v>
      </c>
      <c r="D2505" s="13" t="s">
        <v>299</v>
      </c>
      <c r="E2505" s="1" t="s">
        <v>299</v>
      </c>
      <c r="F2505" s="28" t="s">
        <v>649</v>
      </c>
      <c r="G2505" s="28" t="s">
        <v>58</v>
      </c>
      <c r="H2505" s="5">
        <f t="shared" si="133"/>
        <v>-327900</v>
      </c>
      <c r="I2505" s="23">
        <f t="shared" si="134"/>
        <v>3.1578947368421053</v>
      </c>
      <c r="J2505"/>
      <c r="K2505" t="s">
        <v>444</v>
      </c>
      <c r="L2505"/>
      <c r="M2505" s="2">
        <v>475</v>
      </c>
    </row>
    <row r="2506" spans="1:13" s="16" customFormat="1" ht="12.75">
      <c r="A2506" s="13"/>
      <c r="B2506" s="424">
        <v>500</v>
      </c>
      <c r="C2506" s="13" t="s">
        <v>1076</v>
      </c>
      <c r="D2506" s="13" t="s">
        <v>299</v>
      </c>
      <c r="E2506" s="13" t="s">
        <v>299</v>
      </c>
      <c r="F2506" s="28" t="s">
        <v>663</v>
      </c>
      <c r="G2506" s="31" t="s">
        <v>19</v>
      </c>
      <c r="H2506" s="5">
        <f t="shared" si="133"/>
        <v>-328400</v>
      </c>
      <c r="I2506" s="23">
        <f t="shared" si="134"/>
        <v>1.0526315789473684</v>
      </c>
      <c r="K2506" s="16" t="s">
        <v>542</v>
      </c>
      <c r="M2506" s="2">
        <v>475</v>
      </c>
    </row>
    <row r="2507" spans="1:13" s="16" customFormat="1" ht="12.75">
      <c r="A2507" s="13"/>
      <c r="B2507" s="423">
        <v>6000</v>
      </c>
      <c r="C2507" s="34" t="s">
        <v>1075</v>
      </c>
      <c r="D2507" s="13" t="s">
        <v>299</v>
      </c>
      <c r="E2507" s="1" t="s">
        <v>299</v>
      </c>
      <c r="F2507" s="28" t="s">
        <v>664</v>
      </c>
      <c r="G2507" s="28" t="s">
        <v>35</v>
      </c>
      <c r="H2507" s="5">
        <f t="shared" si="133"/>
        <v>-334400</v>
      </c>
      <c r="I2507" s="23">
        <f t="shared" si="134"/>
        <v>12.631578947368421</v>
      </c>
      <c r="K2507" s="16" t="s">
        <v>542</v>
      </c>
      <c r="M2507" s="2">
        <v>475</v>
      </c>
    </row>
    <row r="2508" spans="1:13" s="16" customFormat="1" ht="12.75">
      <c r="A2508" s="13"/>
      <c r="B2508" s="423">
        <v>5000</v>
      </c>
      <c r="C2508" s="1" t="s">
        <v>665</v>
      </c>
      <c r="D2508" s="13" t="s">
        <v>299</v>
      </c>
      <c r="E2508" s="1" t="s">
        <v>299</v>
      </c>
      <c r="F2508" s="28" t="s">
        <v>666</v>
      </c>
      <c r="G2508" s="28" t="s">
        <v>35</v>
      </c>
      <c r="H2508" s="5">
        <f t="shared" si="133"/>
        <v>-339400</v>
      </c>
      <c r="I2508" s="23">
        <f t="shared" si="134"/>
        <v>10.526315789473685</v>
      </c>
      <c r="K2508" s="16" t="s">
        <v>542</v>
      </c>
      <c r="M2508" s="2">
        <v>475</v>
      </c>
    </row>
    <row r="2509" spans="1:13" s="16" customFormat="1" ht="12.75">
      <c r="A2509" s="13"/>
      <c r="B2509" s="423">
        <v>1500</v>
      </c>
      <c r="C2509" s="67" t="s">
        <v>667</v>
      </c>
      <c r="D2509" s="13" t="s">
        <v>299</v>
      </c>
      <c r="E2509" s="1" t="s">
        <v>299</v>
      </c>
      <c r="F2509" s="28" t="s">
        <v>668</v>
      </c>
      <c r="G2509" s="28" t="s">
        <v>42</v>
      </c>
      <c r="H2509" s="5">
        <f t="shared" si="133"/>
        <v>-340900</v>
      </c>
      <c r="I2509" s="23">
        <f t="shared" si="134"/>
        <v>3.1578947368421053</v>
      </c>
      <c r="K2509" s="16" t="s">
        <v>542</v>
      </c>
      <c r="M2509" s="2">
        <v>475</v>
      </c>
    </row>
    <row r="2510" spans="1:13" s="58" customFormat="1" ht="12.75">
      <c r="A2510" s="12"/>
      <c r="B2510" s="425">
        <f>SUM(B2472:B2509)</f>
        <v>340900</v>
      </c>
      <c r="C2510" s="12"/>
      <c r="D2510" s="12"/>
      <c r="E2510" s="12" t="s">
        <v>299</v>
      </c>
      <c r="F2510" s="19"/>
      <c r="G2510" s="19"/>
      <c r="H2510" s="55">
        <v>0</v>
      </c>
      <c r="I2510" s="57">
        <f>+B2510/M2510</f>
        <v>717.6842105263158</v>
      </c>
      <c r="M2510" s="2">
        <v>475</v>
      </c>
    </row>
    <row r="2511" spans="8:13" ht="12.75">
      <c r="H2511" s="5">
        <f>H2510-B2511</f>
        <v>0</v>
      </c>
      <c r="I2511" s="23">
        <f>+B2511/M2511</f>
        <v>0</v>
      </c>
      <c r="M2511" s="2">
        <v>475</v>
      </c>
    </row>
    <row r="2512" spans="8:13" ht="12.75">
      <c r="H2512" s="5">
        <f aca="true" t="shared" si="135" ref="H2512:H2550">H2511-B2512</f>
        <v>0</v>
      </c>
      <c r="I2512" s="23">
        <f aca="true" t="shared" si="136" ref="I2512:I2550">+B2512/M2512</f>
        <v>0</v>
      </c>
      <c r="M2512" s="2">
        <v>475</v>
      </c>
    </row>
    <row r="2513" spans="2:13" ht="12.75">
      <c r="B2513" s="405">
        <v>1175</v>
      </c>
      <c r="C2513" s="34" t="s">
        <v>1011</v>
      </c>
      <c r="D2513" s="13" t="s">
        <v>299</v>
      </c>
      <c r="E2513" s="1" t="s">
        <v>1012</v>
      </c>
      <c r="F2513" s="28" t="s">
        <v>1013</v>
      </c>
      <c r="G2513" s="28" t="s">
        <v>19</v>
      </c>
      <c r="H2513" s="5">
        <f t="shared" si="135"/>
        <v>-1175</v>
      </c>
      <c r="I2513" s="23">
        <f t="shared" si="136"/>
        <v>2.473684210526316</v>
      </c>
      <c r="K2513" t="s">
        <v>927</v>
      </c>
      <c r="M2513" s="2">
        <v>475</v>
      </c>
    </row>
    <row r="2514" spans="2:13" ht="12.75">
      <c r="B2514" s="405">
        <v>1200</v>
      </c>
      <c r="C2514" s="34" t="s">
        <v>1011</v>
      </c>
      <c r="D2514" s="13" t="s">
        <v>299</v>
      </c>
      <c r="E2514" s="1" t="s">
        <v>1012</v>
      </c>
      <c r="F2514" s="28" t="s">
        <v>1014</v>
      </c>
      <c r="G2514" s="28" t="s">
        <v>21</v>
      </c>
      <c r="H2514" s="5">
        <f t="shared" si="135"/>
        <v>-2375</v>
      </c>
      <c r="I2514" s="23">
        <f t="shared" si="136"/>
        <v>2.526315789473684</v>
      </c>
      <c r="K2514" t="s">
        <v>927</v>
      </c>
      <c r="M2514" s="2">
        <v>475</v>
      </c>
    </row>
    <row r="2515" spans="2:13" ht="12.75">
      <c r="B2515" s="405">
        <v>1175</v>
      </c>
      <c r="C2515" s="34" t="s">
        <v>1011</v>
      </c>
      <c r="D2515" s="13" t="s">
        <v>299</v>
      </c>
      <c r="E2515" s="1" t="s">
        <v>1012</v>
      </c>
      <c r="F2515" s="28" t="s">
        <v>1015</v>
      </c>
      <c r="G2515" s="28" t="s">
        <v>35</v>
      </c>
      <c r="H2515" s="5">
        <f t="shared" si="135"/>
        <v>-3550</v>
      </c>
      <c r="I2515" s="23">
        <f t="shared" si="136"/>
        <v>2.473684210526316</v>
      </c>
      <c r="K2515" t="s">
        <v>927</v>
      </c>
      <c r="M2515" s="2">
        <v>475</v>
      </c>
    </row>
    <row r="2516" spans="2:13" ht="12.75">
      <c r="B2516" s="405">
        <v>1475</v>
      </c>
      <c r="C2516" s="34" t="s">
        <v>1011</v>
      </c>
      <c r="D2516" s="13" t="s">
        <v>299</v>
      </c>
      <c r="E2516" s="1" t="s">
        <v>1012</v>
      </c>
      <c r="F2516" s="28" t="s">
        <v>1016</v>
      </c>
      <c r="G2516" s="28" t="s">
        <v>35</v>
      </c>
      <c r="H2516" s="5">
        <f t="shared" si="135"/>
        <v>-5025</v>
      </c>
      <c r="I2516" s="23">
        <f t="shared" si="136"/>
        <v>3.1052631578947367</v>
      </c>
      <c r="K2516" t="s">
        <v>927</v>
      </c>
      <c r="M2516" s="2">
        <v>475</v>
      </c>
    </row>
    <row r="2517" spans="2:13" ht="12.75">
      <c r="B2517" s="405">
        <v>475</v>
      </c>
      <c r="C2517" s="34" t="s">
        <v>1011</v>
      </c>
      <c r="D2517" s="13" t="s">
        <v>299</v>
      </c>
      <c r="E2517" s="1" t="s">
        <v>1012</v>
      </c>
      <c r="F2517" s="28" t="s">
        <v>1017</v>
      </c>
      <c r="G2517" s="28" t="s">
        <v>35</v>
      </c>
      <c r="H2517" s="5">
        <f t="shared" si="135"/>
        <v>-5500</v>
      </c>
      <c r="I2517" s="23">
        <f t="shared" si="136"/>
        <v>1</v>
      </c>
      <c r="K2517" t="s">
        <v>927</v>
      </c>
      <c r="M2517" s="2">
        <v>475</v>
      </c>
    </row>
    <row r="2518" spans="2:13" ht="12.75">
      <c r="B2518" s="405">
        <v>1475</v>
      </c>
      <c r="C2518" s="34" t="s">
        <v>1011</v>
      </c>
      <c r="D2518" s="13" t="s">
        <v>299</v>
      </c>
      <c r="E2518" s="1" t="s">
        <v>1012</v>
      </c>
      <c r="F2518" s="28" t="s">
        <v>1018</v>
      </c>
      <c r="G2518" s="28" t="s">
        <v>35</v>
      </c>
      <c r="H2518" s="5">
        <f t="shared" si="135"/>
        <v>-6975</v>
      </c>
      <c r="I2518" s="23">
        <f t="shared" si="136"/>
        <v>3.1052631578947367</v>
      </c>
      <c r="K2518" t="s">
        <v>927</v>
      </c>
      <c r="M2518" s="2">
        <v>475</v>
      </c>
    </row>
    <row r="2519" spans="2:13" ht="12.75">
      <c r="B2519" s="405">
        <v>1475</v>
      </c>
      <c r="C2519" s="34" t="s">
        <v>1011</v>
      </c>
      <c r="D2519" s="13" t="s">
        <v>299</v>
      </c>
      <c r="E2519" s="1" t="s">
        <v>1012</v>
      </c>
      <c r="F2519" s="28" t="s">
        <v>1019</v>
      </c>
      <c r="G2519" s="28" t="s">
        <v>42</v>
      </c>
      <c r="H2519" s="5">
        <f t="shared" si="135"/>
        <v>-8450</v>
      </c>
      <c r="I2519" s="23">
        <f t="shared" si="136"/>
        <v>3.1052631578947367</v>
      </c>
      <c r="K2519" t="s">
        <v>927</v>
      </c>
      <c r="M2519" s="2">
        <v>475</v>
      </c>
    </row>
    <row r="2520" spans="2:13" ht="12.75">
      <c r="B2520" s="405">
        <v>1475</v>
      </c>
      <c r="C2520" s="34" t="s">
        <v>1011</v>
      </c>
      <c r="D2520" s="13" t="s">
        <v>299</v>
      </c>
      <c r="E2520" s="1" t="s">
        <v>1012</v>
      </c>
      <c r="F2520" s="28" t="s">
        <v>1020</v>
      </c>
      <c r="G2520" s="28" t="s">
        <v>42</v>
      </c>
      <c r="H2520" s="5">
        <f t="shared" si="135"/>
        <v>-9925</v>
      </c>
      <c r="I2520" s="23">
        <f t="shared" si="136"/>
        <v>3.1052631578947367</v>
      </c>
      <c r="K2520" t="s">
        <v>927</v>
      </c>
      <c r="M2520" s="2">
        <v>475</v>
      </c>
    </row>
    <row r="2521" spans="1:13" s="43" customFormat="1" ht="12.75">
      <c r="A2521" s="42"/>
      <c r="B2521" s="405">
        <v>875</v>
      </c>
      <c r="C2521" s="34" t="s">
        <v>1011</v>
      </c>
      <c r="D2521" s="13" t="s">
        <v>299</v>
      </c>
      <c r="E2521" s="1" t="s">
        <v>1012</v>
      </c>
      <c r="F2521" s="28" t="s">
        <v>1021</v>
      </c>
      <c r="G2521" s="36" t="s">
        <v>42</v>
      </c>
      <c r="H2521" s="5">
        <f t="shared" si="135"/>
        <v>-10800</v>
      </c>
      <c r="I2521" s="23">
        <f t="shared" si="136"/>
        <v>1.8421052631578947</v>
      </c>
      <c r="K2521" t="s">
        <v>927</v>
      </c>
      <c r="M2521" s="2">
        <v>475</v>
      </c>
    </row>
    <row r="2522" spans="2:13" ht="12.75">
      <c r="B2522" s="405">
        <v>1775</v>
      </c>
      <c r="C2522" s="34" t="s">
        <v>1011</v>
      </c>
      <c r="D2522" s="13" t="s">
        <v>299</v>
      </c>
      <c r="E2522" s="1" t="s">
        <v>1012</v>
      </c>
      <c r="F2522" s="28" t="s">
        <v>1022</v>
      </c>
      <c r="G2522" s="28" t="s">
        <v>58</v>
      </c>
      <c r="H2522" s="5">
        <f t="shared" si="135"/>
        <v>-12575</v>
      </c>
      <c r="I2522" s="23">
        <f t="shared" si="136"/>
        <v>3.736842105263158</v>
      </c>
      <c r="K2522" t="s">
        <v>927</v>
      </c>
      <c r="M2522" s="2">
        <v>475</v>
      </c>
    </row>
    <row r="2523" spans="2:13" ht="12.75">
      <c r="B2523" s="405">
        <v>1475</v>
      </c>
      <c r="C2523" s="34" t="s">
        <v>1011</v>
      </c>
      <c r="D2523" s="13" t="s">
        <v>299</v>
      </c>
      <c r="E2523" s="1" t="s">
        <v>1012</v>
      </c>
      <c r="F2523" s="28" t="s">
        <v>1023</v>
      </c>
      <c r="G2523" s="28" t="s">
        <v>60</v>
      </c>
      <c r="H2523" s="5">
        <f t="shared" si="135"/>
        <v>-14050</v>
      </c>
      <c r="I2523" s="23">
        <f t="shared" si="136"/>
        <v>3.1052631578947367</v>
      </c>
      <c r="K2523" t="s">
        <v>927</v>
      </c>
      <c r="M2523" s="2">
        <v>475</v>
      </c>
    </row>
    <row r="2524" spans="2:13" ht="12.75">
      <c r="B2524" s="405">
        <v>725</v>
      </c>
      <c r="C2524" s="34" t="s">
        <v>1011</v>
      </c>
      <c r="D2524" s="13" t="s">
        <v>299</v>
      </c>
      <c r="E2524" s="1" t="s">
        <v>1012</v>
      </c>
      <c r="F2524" s="28" t="s">
        <v>1024</v>
      </c>
      <c r="G2524" s="28" t="s">
        <v>60</v>
      </c>
      <c r="H2524" s="5">
        <f t="shared" si="135"/>
        <v>-14775</v>
      </c>
      <c r="I2524" s="23">
        <f t="shared" si="136"/>
        <v>1.5263157894736843</v>
      </c>
      <c r="K2524" t="s">
        <v>927</v>
      </c>
      <c r="M2524" s="2">
        <v>475</v>
      </c>
    </row>
    <row r="2525" spans="2:13" ht="12.75">
      <c r="B2525" s="405">
        <v>725</v>
      </c>
      <c r="C2525" s="34" t="s">
        <v>1011</v>
      </c>
      <c r="D2525" s="13" t="s">
        <v>299</v>
      </c>
      <c r="E2525" s="1" t="s">
        <v>1012</v>
      </c>
      <c r="F2525" s="28" t="s">
        <v>1025</v>
      </c>
      <c r="G2525" s="28" t="s">
        <v>60</v>
      </c>
      <c r="H2525" s="5">
        <f t="shared" si="135"/>
        <v>-15500</v>
      </c>
      <c r="I2525" s="23">
        <f t="shared" si="136"/>
        <v>1.5263157894736843</v>
      </c>
      <c r="K2525" t="s">
        <v>927</v>
      </c>
      <c r="M2525" s="2">
        <v>475</v>
      </c>
    </row>
    <row r="2526" spans="2:13" ht="12.75">
      <c r="B2526" s="405">
        <v>1200</v>
      </c>
      <c r="C2526" s="34" t="s">
        <v>1011</v>
      </c>
      <c r="D2526" s="13" t="s">
        <v>299</v>
      </c>
      <c r="E2526" s="1" t="s">
        <v>1012</v>
      </c>
      <c r="F2526" s="28" t="s">
        <v>1026</v>
      </c>
      <c r="G2526" s="28" t="s">
        <v>62</v>
      </c>
      <c r="H2526" s="5">
        <f t="shared" si="135"/>
        <v>-16700</v>
      </c>
      <c r="I2526" s="23">
        <f t="shared" si="136"/>
        <v>2.526315789473684</v>
      </c>
      <c r="K2526" t="s">
        <v>927</v>
      </c>
      <c r="M2526" s="2">
        <v>475</v>
      </c>
    </row>
    <row r="2527" spans="2:13" ht="12.75">
      <c r="B2527" s="405">
        <v>725</v>
      </c>
      <c r="C2527" s="34" t="s">
        <v>1011</v>
      </c>
      <c r="D2527" s="13" t="s">
        <v>299</v>
      </c>
      <c r="E2527" s="1" t="s">
        <v>1012</v>
      </c>
      <c r="F2527" s="28" t="s">
        <v>1027</v>
      </c>
      <c r="G2527" s="28" t="s">
        <v>62</v>
      </c>
      <c r="H2527" s="5">
        <f t="shared" si="135"/>
        <v>-17425</v>
      </c>
      <c r="I2527" s="23">
        <f t="shared" si="136"/>
        <v>1.5263157894736843</v>
      </c>
      <c r="K2527" t="s">
        <v>927</v>
      </c>
      <c r="M2527" s="2">
        <v>475</v>
      </c>
    </row>
    <row r="2528" spans="2:13" ht="12.75">
      <c r="B2528" s="405">
        <v>1175</v>
      </c>
      <c r="C2528" s="34" t="s">
        <v>1011</v>
      </c>
      <c r="D2528" s="13" t="s">
        <v>299</v>
      </c>
      <c r="E2528" s="1" t="s">
        <v>1012</v>
      </c>
      <c r="F2528" s="28" t="s">
        <v>1028</v>
      </c>
      <c r="G2528" s="28" t="s">
        <v>64</v>
      </c>
      <c r="H2528" s="5">
        <f t="shared" si="135"/>
        <v>-18600</v>
      </c>
      <c r="I2528" s="23">
        <f t="shared" si="136"/>
        <v>2.473684210526316</v>
      </c>
      <c r="K2528" t="s">
        <v>927</v>
      </c>
      <c r="M2528" s="2">
        <v>475</v>
      </c>
    </row>
    <row r="2529" spans="2:13" ht="12.75">
      <c r="B2529" s="405">
        <v>1475</v>
      </c>
      <c r="C2529" s="34" t="s">
        <v>1011</v>
      </c>
      <c r="D2529" s="13" t="s">
        <v>299</v>
      </c>
      <c r="E2529" s="1" t="s">
        <v>1012</v>
      </c>
      <c r="F2529" s="28" t="s">
        <v>1029</v>
      </c>
      <c r="G2529" s="28" t="s">
        <v>68</v>
      </c>
      <c r="H2529" s="5">
        <f t="shared" si="135"/>
        <v>-20075</v>
      </c>
      <c r="I2529" s="23">
        <f t="shared" si="136"/>
        <v>3.1052631578947367</v>
      </c>
      <c r="K2529" t="s">
        <v>927</v>
      </c>
      <c r="M2529" s="2">
        <v>475</v>
      </c>
    </row>
    <row r="2530" spans="2:13" ht="12.75">
      <c r="B2530" s="405">
        <v>3100</v>
      </c>
      <c r="C2530" s="34" t="s">
        <v>1011</v>
      </c>
      <c r="D2530" s="13" t="s">
        <v>299</v>
      </c>
      <c r="E2530" s="1" t="s">
        <v>1012</v>
      </c>
      <c r="F2530" s="28" t="s">
        <v>1030</v>
      </c>
      <c r="G2530" s="28" t="s">
        <v>68</v>
      </c>
      <c r="H2530" s="5">
        <f t="shared" si="135"/>
        <v>-23175</v>
      </c>
      <c r="I2530" s="23">
        <f t="shared" si="136"/>
        <v>6.526315789473684</v>
      </c>
      <c r="K2530" t="s">
        <v>927</v>
      </c>
      <c r="M2530" s="2">
        <v>475</v>
      </c>
    </row>
    <row r="2531" spans="2:13" ht="12.75">
      <c r="B2531" s="405">
        <v>3100</v>
      </c>
      <c r="C2531" s="34" t="s">
        <v>1011</v>
      </c>
      <c r="D2531" s="13" t="s">
        <v>299</v>
      </c>
      <c r="E2531" s="1" t="s">
        <v>1012</v>
      </c>
      <c r="F2531" s="28" t="s">
        <v>1031</v>
      </c>
      <c r="G2531" s="28" t="s">
        <v>68</v>
      </c>
      <c r="H2531" s="5">
        <f t="shared" si="135"/>
        <v>-26275</v>
      </c>
      <c r="I2531" s="23">
        <f t="shared" si="136"/>
        <v>6.526315789473684</v>
      </c>
      <c r="K2531" t="s">
        <v>927</v>
      </c>
      <c r="M2531" s="2">
        <v>475</v>
      </c>
    </row>
    <row r="2532" spans="2:13" ht="12.75">
      <c r="B2532" s="405">
        <v>3100</v>
      </c>
      <c r="C2532" s="34" t="s">
        <v>1011</v>
      </c>
      <c r="D2532" s="13" t="s">
        <v>299</v>
      </c>
      <c r="E2532" s="1" t="s">
        <v>1012</v>
      </c>
      <c r="F2532" s="28" t="s">
        <v>1032</v>
      </c>
      <c r="G2532" s="28" t="s">
        <v>68</v>
      </c>
      <c r="H2532" s="5">
        <f t="shared" si="135"/>
        <v>-29375</v>
      </c>
      <c r="I2532" s="23">
        <f t="shared" si="136"/>
        <v>6.526315789473684</v>
      </c>
      <c r="K2532" t="s">
        <v>927</v>
      </c>
      <c r="M2532" s="2">
        <v>475</v>
      </c>
    </row>
    <row r="2533" spans="2:13" ht="12.75">
      <c r="B2533" s="405">
        <v>3100</v>
      </c>
      <c r="C2533" s="34" t="s">
        <v>1011</v>
      </c>
      <c r="D2533" s="13" t="s">
        <v>299</v>
      </c>
      <c r="E2533" s="1" t="s">
        <v>1012</v>
      </c>
      <c r="F2533" s="28" t="s">
        <v>1033</v>
      </c>
      <c r="G2533" s="28" t="s">
        <v>68</v>
      </c>
      <c r="H2533" s="5">
        <f t="shared" si="135"/>
        <v>-32475</v>
      </c>
      <c r="I2533" s="23">
        <f t="shared" si="136"/>
        <v>6.526315789473684</v>
      </c>
      <c r="K2533" t="s">
        <v>927</v>
      </c>
      <c r="M2533" s="2">
        <v>475</v>
      </c>
    </row>
    <row r="2534" spans="2:13" ht="12.75">
      <c r="B2534" s="405">
        <v>1175</v>
      </c>
      <c r="C2534" s="34" t="s">
        <v>1011</v>
      </c>
      <c r="D2534" s="13" t="s">
        <v>299</v>
      </c>
      <c r="E2534" s="1" t="s">
        <v>1012</v>
      </c>
      <c r="F2534" s="28" t="s">
        <v>1034</v>
      </c>
      <c r="G2534" s="28" t="s">
        <v>76</v>
      </c>
      <c r="H2534" s="5">
        <f t="shared" si="135"/>
        <v>-33650</v>
      </c>
      <c r="I2534" s="23">
        <f t="shared" si="136"/>
        <v>2.473684210526316</v>
      </c>
      <c r="K2534" t="s">
        <v>927</v>
      </c>
      <c r="M2534" s="2">
        <v>475</v>
      </c>
    </row>
    <row r="2535" spans="2:13" ht="12.75">
      <c r="B2535" s="405">
        <v>500</v>
      </c>
      <c r="C2535" s="34" t="s">
        <v>1011</v>
      </c>
      <c r="D2535" s="13" t="s">
        <v>299</v>
      </c>
      <c r="E2535" s="1" t="s">
        <v>1012</v>
      </c>
      <c r="F2535" s="28" t="s">
        <v>1035</v>
      </c>
      <c r="G2535" s="28" t="s">
        <v>145</v>
      </c>
      <c r="H2535" s="5">
        <f t="shared" si="135"/>
        <v>-34150</v>
      </c>
      <c r="I2535" s="23">
        <f t="shared" si="136"/>
        <v>1.0526315789473684</v>
      </c>
      <c r="K2535" t="s">
        <v>927</v>
      </c>
      <c r="M2535" s="2">
        <v>475</v>
      </c>
    </row>
    <row r="2536" spans="2:13" ht="12.75">
      <c r="B2536" s="405">
        <v>1775</v>
      </c>
      <c r="C2536" s="34" t="s">
        <v>1011</v>
      </c>
      <c r="D2536" s="13" t="s">
        <v>299</v>
      </c>
      <c r="E2536" s="1" t="s">
        <v>1012</v>
      </c>
      <c r="F2536" s="28" t="s">
        <v>1036</v>
      </c>
      <c r="G2536" s="28" t="s">
        <v>145</v>
      </c>
      <c r="H2536" s="5">
        <f t="shared" si="135"/>
        <v>-35925</v>
      </c>
      <c r="I2536" s="23">
        <f t="shared" si="136"/>
        <v>3.736842105263158</v>
      </c>
      <c r="K2536" t="s">
        <v>927</v>
      </c>
      <c r="M2536" s="2">
        <v>475</v>
      </c>
    </row>
    <row r="2537" spans="2:13" ht="12.75">
      <c r="B2537" s="405">
        <v>1200</v>
      </c>
      <c r="C2537" s="34" t="s">
        <v>1011</v>
      </c>
      <c r="D2537" s="13" t="s">
        <v>299</v>
      </c>
      <c r="E2537" s="1" t="s">
        <v>1012</v>
      </c>
      <c r="F2537" s="28" t="s">
        <v>1037</v>
      </c>
      <c r="G2537" s="28" t="s">
        <v>145</v>
      </c>
      <c r="H2537" s="5">
        <f t="shared" si="135"/>
        <v>-37125</v>
      </c>
      <c r="I2537" s="23">
        <f t="shared" si="136"/>
        <v>2.526315789473684</v>
      </c>
      <c r="K2537" t="s">
        <v>927</v>
      </c>
      <c r="M2537" s="2">
        <v>475</v>
      </c>
    </row>
    <row r="2538" spans="2:13" ht="12.75">
      <c r="B2538" s="405">
        <v>875</v>
      </c>
      <c r="C2538" s="34" t="s">
        <v>1011</v>
      </c>
      <c r="D2538" s="13" t="s">
        <v>299</v>
      </c>
      <c r="E2538" s="1" t="s">
        <v>1012</v>
      </c>
      <c r="F2538" s="28" t="s">
        <v>1038</v>
      </c>
      <c r="G2538" s="28" t="s">
        <v>145</v>
      </c>
      <c r="H2538" s="5">
        <f t="shared" si="135"/>
        <v>-38000</v>
      </c>
      <c r="I2538" s="23">
        <f t="shared" si="136"/>
        <v>1.8421052631578947</v>
      </c>
      <c r="K2538" t="s">
        <v>927</v>
      </c>
      <c r="M2538" s="2">
        <v>475</v>
      </c>
    </row>
    <row r="2539" spans="2:13" ht="12.75">
      <c r="B2539" s="405">
        <v>1200</v>
      </c>
      <c r="C2539" s="34" t="s">
        <v>1011</v>
      </c>
      <c r="D2539" s="13" t="s">
        <v>299</v>
      </c>
      <c r="E2539" s="1" t="s">
        <v>1012</v>
      </c>
      <c r="F2539" s="28" t="s">
        <v>1039</v>
      </c>
      <c r="G2539" s="28" t="s">
        <v>213</v>
      </c>
      <c r="H2539" s="5">
        <f t="shared" si="135"/>
        <v>-39200</v>
      </c>
      <c r="I2539" s="23">
        <f t="shared" si="136"/>
        <v>2.526315789473684</v>
      </c>
      <c r="K2539" t="s">
        <v>927</v>
      </c>
      <c r="M2539" s="2">
        <v>475</v>
      </c>
    </row>
    <row r="2540" spans="2:13" ht="12.75">
      <c r="B2540" s="405">
        <v>475</v>
      </c>
      <c r="C2540" s="34" t="s">
        <v>1011</v>
      </c>
      <c r="D2540" s="13" t="s">
        <v>299</v>
      </c>
      <c r="E2540" s="1" t="s">
        <v>1012</v>
      </c>
      <c r="F2540" s="28" t="s">
        <v>1040</v>
      </c>
      <c r="G2540" s="28" t="s">
        <v>213</v>
      </c>
      <c r="H2540" s="5">
        <f t="shared" si="135"/>
        <v>-39675</v>
      </c>
      <c r="I2540" s="23">
        <f t="shared" si="136"/>
        <v>1</v>
      </c>
      <c r="K2540" t="s">
        <v>927</v>
      </c>
      <c r="M2540" s="2">
        <v>475</v>
      </c>
    </row>
    <row r="2541" spans="2:13" ht="12.75">
      <c r="B2541" s="405">
        <v>725</v>
      </c>
      <c r="C2541" s="34" t="s">
        <v>1011</v>
      </c>
      <c r="D2541" s="13" t="s">
        <v>299</v>
      </c>
      <c r="E2541" s="1" t="s">
        <v>1012</v>
      </c>
      <c r="F2541" s="28" t="s">
        <v>1041</v>
      </c>
      <c r="G2541" s="28" t="s">
        <v>213</v>
      </c>
      <c r="H2541" s="5">
        <f t="shared" si="135"/>
        <v>-40400</v>
      </c>
      <c r="I2541" s="23">
        <f t="shared" si="136"/>
        <v>1.5263157894736843</v>
      </c>
      <c r="K2541" t="s">
        <v>927</v>
      </c>
      <c r="M2541" s="2">
        <v>475</v>
      </c>
    </row>
    <row r="2542" spans="2:13" ht="12.75">
      <c r="B2542" s="405">
        <v>875</v>
      </c>
      <c r="C2542" s="34" t="s">
        <v>1011</v>
      </c>
      <c r="D2542" s="13" t="s">
        <v>299</v>
      </c>
      <c r="E2542" s="1" t="s">
        <v>1012</v>
      </c>
      <c r="F2542" s="28" t="s">
        <v>1042</v>
      </c>
      <c r="G2542" s="28" t="s">
        <v>213</v>
      </c>
      <c r="H2542" s="5">
        <f t="shared" si="135"/>
        <v>-41275</v>
      </c>
      <c r="I2542" s="23">
        <f t="shared" si="136"/>
        <v>1.8421052631578947</v>
      </c>
      <c r="K2542" t="s">
        <v>927</v>
      </c>
      <c r="M2542" s="2">
        <v>475</v>
      </c>
    </row>
    <row r="2543" spans="2:13" ht="12.75">
      <c r="B2543" s="405">
        <v>1475</v>
      </c>
      <c r="C2543" s="34" t="s">
        <v>1011</v>
      </c>
      <c r="D2543" s="13" t="s">
        <v>299</v>
      </c>
      <c r="E2543" s="1" t="s">
        <v>1012</v>
      </c>
      <c r="F2543" s="28" t="s">
        <v>1043</v>
      </c>
      <c r="G2543" s="28" t="s">
        <v>215</v>
      </c>
      <c r="H2543" s="5">
        <f t="shared" si="135"/>
        <v>-42750</v>
      </c>
      <c r="I2543" s="23">
        <f t="shared" si="136"/>
        <v>3.1052631578947367</v>
      </c>
      <c r="K2543" t="s">
        <v>927</v>
      </c>
      <c r="M2543" s="2">
        <v>475</v>
      </c>
    </row>
    <row r="2544" spans="2:13" ht="12.75">
      <c r="B2544" s="405">
        <v>1775</v>
      </c>
      <c r="C2544" s="34" t="s">
        <v>1011</v>
      </c>
      <c r="D2544" s="13" t="s">
        <v>299</v>
      </c>
      <c r="E2544" s="1" t="s">
        <v>1012</v>
      </c>
      <c r="F2544" s="28" t="s">
        <v>1044</v>
      </c>
      <c r="G2544" s="28" t="s">
        <v>79</v>
      </c>
      <c r="H2544" s="5">
        <f t="shared" si="135"/>
        <v>-44525</v>
      </c>
      <c r="I2544" s="23">
        <f t="shared" si="136"/>
        <v>3.736842105263158</v>
      </c>
      <c r="K2544" t="s">
        <v>927</v>
      </c>
      <c r="M2544" s="2">
        <v>475</v>
      </c>
    </row>
    <row r="2545" spans="2:13" ht="12.75">
      <c r="B2545" s="405">
        <v>1475</v>
      </c>
      <c r="C2545" s="34" t="s">
        <v>1011</v>
      </c>
      <c r="D2545" s="13" t="s">
        <v>299</v>
      </c>
      <c r="E2545" s="1" t="s">
        <v>1012</v>
      </c>
      <c r="F2545" s="28" t="s">
        <v>1045</v>
      </c>
      <c r="G2545" s="28" t="s">
        <v>79</v>
      </c>
      <c r="H2545" s="5">
        <f t="shared" si="135"/>
        <v>-46000</v>
      </c>
      <c r="I2545" s="23">
        <f t="shared" si="136"/>
        <v>3.1052631578947367</v>
      </c>
      <c r="K2545" t="s">
        <v>927</v>
      </c>
      <c r="M2545" s="2">
        <v>475</v>
      </c>
    </row>
    <row r="2546" spans="2:13" ht="12.75">
      <c r="B2546" s="405">
        <v>1475</v>
      </c>
      <c r="C2546" s="34" t="s">
        <v>1011</v>
      </c>
      <c r="D2546" s="13" t="s">
        <v>299</v>
      </c>
      <c r="E2546" s="1" t="s">
        <v>1012</v>
      </c>
      <c r="F2546" s="28" t="s">
        <v>1046</v>
      </c>
      <c r="G2546" s="28" t="s">
        <v>79</v>
      </c>
      <c r="H2546" s="5">
        <f t="shared" si="135"/>
        <v>-47475</v>
      </c>
      <c r="I2546" s="23">
        <f t="shared" si="136"/>
        <v>3.1052631578947367</v>
      </c>
      <c r="K2546" t="s">
        <v>927</v>
      </c>
      <c r="M2546" s="2">
        <v>475</v>
      </c>
    </row>
    <row r="2547" spans="2:13" ht="12.75">
      <c r="B2547" s="405">
        <v>475</v>
      </c>
      <c r="C2547" s="34" t="s">
        <v>1011</v>
      </c>
      <c r="D2547" s="13" t="s">
        <v>299</v>
      </c>
      <c r="E2547" s="1" t="s">
        <v>1012</v>
      </c>
      <c r="F2547" s="28" t="s">
        <v>1047</v>
      </c>
      <c r="G2547" s="28" t="s">
        <v>79</v>
      </c>
      <c r="H2547" s="5">
        <f t="shared" si="135"/>
        <v>-47950</v>
      </c>
      <c r="I2547" s="23">
        <f t="shared" si="136"/>
        <v>1</v>
      </c>
      <c r="K2547" t="s">
        <v>927</v>
      </c>
      <c r="M2547" s="2">
        <v>475</v>
      </c>
    </row>
    <row r="2548" spans="2:13" ht="12.75">
      <c r="B2548" s="405">
        <v>1200</v>
      </c>
      <c r="C2548" s="34" t="s">
        <v>1011</v>
      </c>
      <c r="D2548" s="13" t="s">
        <v>299</v>
      </c>
      <c r="E2548" s="1" t="s">
        <v>1012</v>
      </c>
      <c r="F2548" s="28" t="s">
        <v>1048</v>
      </c>
      <c r="G2548" s="28" t="s">
        <v>224</v>
      </c>
      <c r="H2548" s="5">
        <f t="shared" si="135"/>
        <v>-49150</v>
      </c>
      <c r="I2548" s="23">
        <f t="shared" si="136"/>
        <v>2.526315789473684</v>
      </c>
      <c r="K2548" t="s">
        <v>927</v>
      </c>
      <c r="M2548" s="2">
        <v>475</v>
      </c>
    </row>
    <row r="2549" spans="2:13" ht="12.75">
      <c r="B2549" s="405">
        <v>1200</v>
      </c>
      <c r="C2549" s="34" t="s">
        <v>1011</v>
      </c>
      <c r="D2549" s="13" t="s">
        <v>299</v>
      </c>
      <c r="E2549" s="1" t="s">
        <v>1012</v>
      </c>
      <c r="F2549" s="28" t="s">
        <v>1049</v>
      </c>
      <c r="G2549" s="28" t="s">
        <v>224</v>
      </c>
      <c r="H2549" s="5">
        <f t="shared" si="135"/>
        <v>-50350</v>
      </c>
      <c r="I2549" s="23">
        <f t="shared" si="136"/>
        <v>2.526315789473684</v>
      </c>
      <c r="K2549" t="s">
        <v>927</v>
      </c>
      <c r="M2549" s="2">
        <v>475</v>
      </c>
    </row>
    <row r="2550" spans="1:13" s="68" customFormat="1" ht="12.75">
      <c r="A2550" s="1"/>
      <c r="B2550" s="405">
        <v>29813</v>
      </c>
      <c r="C2550" s="1" t="s">
        <v>1011</v>
      </c>
      <c r="D2550" s="13" t="s">
        <v>299</v>
      </c>
      <c r="E2550" s="13" t="s">
        <v>1087</v>
      </c>
      <c r="F2550" s="28" t="s">
        <v>1088</v>
      </c>
      <c r="G2550" s="28" t="s">
        <v>217</v>
      </c>
      <c r="H2550" s="5">
        <f t="shared" si="135"/>
        <v>-80163</v>
      </c>
      <c r="I2550" s="23">
        <f t="shared" si="136"/>
        <v>59.626</v>
      </c>
      <c r="J2550"/>
      <c r="K2550" t="s">
        <v>876</v>
      </c>
      <c r="L2550"/>
      <c r="M2550" s="2">
        <v>500</v>
      </c>
    </row>
    <row r="2551" spans="1:13" s="58" customFormat="1" ht="12.75">
      <c r="A2551" s="12"/>
      <c r="B2551" s="407">
        <f>SUM(B2513:B2550)</f>
        <v>80163</v>
      </c>
      <c r="C2551" s="12" t="s">
        <v>1011</v>
      </c>
      <c r="D2551" s="12"/>
      <c r="E2551" s="12"/>
      <c r="F2551" s="19"/>
      <c r="G2551" s="19"/>
      <c r="H2551" s="55">
        <v>0</v>
      </c>
      <c r="I2551" s="57">
        <f>+B2551/M2551</f>
        <v>168.7642105263158</v>
      </c>
      <c r="M2551" s="2">
        <v>475</v>
      </c>
    </row>
    <row r="2552" spans="8:13" ht="12.75">
      <c r="H2552" s="5">
        <f>H2551-B2552</f>
        <v>0</v>
      </c>
      <c r="I2552" s="23">
        <v>153</v>
      </c>
      <c r="M2552" s="2">
        <v>475</v>
      </c>
    </row>
    <row r="2553" spans="8:13" ht="12.75">
      <c r="H2553" s="5">
        <f>H2552-B2553</f>
        <v>0</v>
      </c>
      <c r="I2553" s="23">
        <v>153</v>
      </c>
      <c r="M2553" s="2">
        <v>475</v>
      </c>
    </row>
    <row r="2554" spans="1:13" s="68" customFormat="1" ht="12.75">
      <c r="A2554" s="34"/>
      <c r="B2554" s="191">
        <v>0</v>
      </c>
      <c r="C2554" s="34" t="s">
        <v>994</v>
      </c>
      <c r="D2554" s="34" t="s">
        <v>299</v>
      </c>
      <c r="E2554" s="34" t="s">
        <v>995</v>
      </c>
      <c r="F2554" s="80" t="s">
        <v>389</v>
      </c>
      <c r="G2554" s="32" t="s">
        <v>1002</v>
      </c>
      <c r="H2554" s="5">
        <f>H2553-B2554</f>
        <v>0</v>
      </c>
      <c r="I2554" s="23">
        <v>153</v>
      </c>
      <c r="J2554" s="75"/>
      <c r="K2554" s="75"/>
      <c r="L2554" s="75"/>
      <c r="M2554" s="2">
        <v>475</v>
      </c>
    </row>
    <row r="2555" spans="1:13" s="75" customFormat="1" ht="12.75">
      <c r="A2555" s="34"/>
      <c r="B2555" s="191">
        <v>17275</v>
      </c>
      <c r="C2555" s="34" t="s">
        <v>994</v>
      </c>
      <c r="D2555" s="34" t="s">
        <v>299</v>
      </c>
      <c r="E2555" s="34" t="s">
        <v>996</v>
      </c>
      <c r="F2555" s="80" t="s">
        <v>389</v>
      </c>
      <c r="G2555" s="32" t="s">
        <v>1002</v>
      </c>
      <c r="H2555" s="5">
        <f>H2554-B2555</f>
        <v>-17275</v>
      </c>
      <c r="I2555" s="23">
        <v>153</v>
      </c>
      <c r="M2555" s="2">
        <v>475</v>
      </c>
    </row>
    <row r="2556" spans="1:13" ht="12.75">
      <c r="A2556" s="56"/>
      <c r="B2556" s="289">
        <f>SUM(B2554:B2555)</f>
        <v>17275</v>
      </c>
      <c r="C2556" s="56" t="s">
        <v>994</v>
      </c>
      <c r="D2556" s="56"/>
      <c r="E2556" s="56"/>
      <c r="F2556" s="82"/>
      <c r="G2556" s="81"/>
      <c r="H2556" s="55">
        <v>0</v>
      </c>
      <c r="I2556" s="57">
        <v>151</v>
      </c>
      <c r="J2556" s="84"/>
      <c r="K2556" s="84"/>
      <c r="L2556" s="84"/>
      <c r="M2556" s="2">
        <v>475</v>
      </c>
    </row>
    <row r="2557" spans="2:13" ht="12.75">
      <c r="B2557" s="160"/>
      <c r="H2557" s="5">
        <f>H2556-B2557</f>
        <v>0</v>
      </c>
      <c r="I2557" s="23">
        <v>152</v>
      </c>
      <c r="M2557" s="2">
        <v>475</v>
      </c>
    </row>
    <row r="2558" spans="2:13" ht="12.75">
      <c r="B2558" s="160"/>
      <c r="H2558" s="5">
        <f>H2557-B2558</f>
        <v>0</v>
      </c>
      <c r="I2558" s="23">
        <v>153</v>
      </c>
      <c r="M2558" s="2">
        <v>475</v>
      </c>
    </row>
    <row r="2559" spans="2:13" ht="12.75">
      <c r="B2559" s="423">
        <v>4000</v>
      </c>
      <c r="C2559" s="1" t="s">
        <v>997</v>
      </c>
      <c r="D2559" s="13" t="s">
        <v>299</v>
      </c>
      <c r="E2559" s="1" t="s">
        <v>998</v>
      </c>
      <c r="F2559" s="161" t="s">
        <v>1000</v>
      </c>
      <c r="G2559" s="28" t="s">
        <v>35</v>
      </c>
      <c r="H2559" s="5">
        <f>H2558-B2559</f>
        <v>-4000</v>
      </c>
      <c r="I2559" s="23">
        <v>154</v>
      </c>
      <c r="K2559" t="s">
        <v>927</v>
      </c>
      <c r="M2559" s="2">
        <v>475</v>
      </c>
    </row>
    <row r="2560" spans="2:13" ht="12.75">
      <c r="B2560" s="423">
        <v>28097</v>
      </c>
      <c r="C2560" s="1" t="s">
        <v>999</v>
      </c>
      <c r="D2560" s="13" t="s">
        <v>299</v>
      </c>
      <c r="E2560" s="1" t="s">
        <v>998</v>
      </c>
      <c r="F2560" s="161" t="s">
        <v>1001</v>
      </c>
      <c r="G2560" s="28" t="s">
        <v>220</v>
      </c>
      <c r="H2560" s="5">
        <f>H2559-B2560</f>
        <v>-32097</v>
      </c>
      <c r="I2560" s="23">
        <v>155</v>
      </c>
      <c r="K2560" t="s">
        <v>927</v>
      </c>
      <c r="M2560" s="2">
        <v>475</v>
      </c>
    </row>
    <row r="2561" spans="2:13" ht="12.75">
      <c r="B2561" s="423">
        <v>95400</v>
      </c>
      <c r="C2561" s="1" t="s">
        <v>981</v>
      </c>
      <c r="D2561" s="13" t="s">
        <v>299</v>
      </c>
      <c r="E2561" s="1" t="s">
        <v>998</v>
      </c>
      <c r="F2561" s="161" t="s">
        <v>1004</v>
      </c>
      <c r="G2561" s="28" t="s">
        <v>17</v>
      </c>
      <c r="H2561" s="5">
        <f>H2560-B2561</f>
        <v>-127497</v>
      </c>
      <c r="I2561" s="23">
        <v>156</v>
      </c>
      <c r="K2561" t="s">
        <v>876</v>
      </c>
      <c r="M2561" s="2">
        <v>475</v>
      </c>
    </row>
    <row r="2562" spans="1:13" s="58" customFormat="1" ht="12.75">
      <c r="A2562" s="12"/>
      <c r="B2562" s="425">
        <f>SUM(B2559:B2561)</f>
        <v>127497</v>
      </c>
      <c r="C2562" s="12"/>
      <c r="D2562" s="12"/>
      <c r="E2562" s="12" t="s">
        <v>998</v>
      </c>
      <c r="F2562" s="19"/>
      <c r="G2562" s="19"/>
      <c r="H2562" s="55">
        <v>0</v>
      </c>
      <c r="I2562" s="57">
        <f>+B2562/M2562</f>
        <v>268.41473684210524</v>
      </c>
      <c r="M2562" s="2">
        <v>475</v>
      </c>
    </row>
    <row r="2563" spans="8:13" ht="12.75">
      <c r="H2563" s="5">
        <f>H2562-B2563</f>
        <v>0</v>
      </c>
      <c r="I2563" s="23">
        <v>159</v>
      </c>
      <c r="M2563" s="2">
        <v>475</v>
      </c>
    </row>
    <row r="2564" spans="8:13" ht="12.75">
      <c r="H2564" s="5">
        <f>H2563-B2564</f>
        <v>0</v>
      </c>
      <c r="I2564" s="23">
        <v>160</v>
      </c>
      <c r="M2564" s="2">
        <v>475</v>
      </c>
    </row>
    <row r="2565" spans="8:13" ht="12.75">
      <c r="H2565" s="5">
        <f>H2564-B2565</f>
        <v>0</v>
      </c>
      <c r="I2565" s="23">
        <v>161</v>
      </c>
      <c r="M2565" s="2">
        <v>475</v>
      </c>
    </row>
    <row r="2566" spans="1:13" s="68" customFormat="1" ht="12.75">
      <c r="A2566" s="34"/>
      <c r="B2566" s="235">
        <v>290000</v>
      </c>
      <c r="C2566" s="34" t="s">
        <v>904</v>
      </c>
      <c r="D2566" s="66" t="s">
        <v>299</v>
      </c>
      <c r="E2566" s="67"/>
      <c r="F2566" s="151" t="s">
        <v>389</v>
      </c>
      <c r="G2566" s="150" t="s">
        <v>24</v>
      </c>
      <c r="H2566" s="5">
        <f aca="true" t="shared" si="137" ref="H2566:H2574">H2565-B2566</f>
        <v>-290000</v>
      </c>
      <c r="I2566" s="23">
        <v>162</v>
      </c>
      <c r="M2566" s="2">
        <v>475</v>
      </c>
    </row>
    <row r="2567" spans="1:13" s="68" customFormat="1" ht="12.75">
      <c r="A2567" s="34"/>
      <c r="B2567" s="235">
        <v>37555</v>
      </c>
      <c r="C2567" s="34" t="s">
        <v>904</v>
      </c>
      <c r="D2567" s="66" t="s">
        <v>299</v>
      </c>
      <c r="E2567" s="67" t="s">
        <v>390</v>
      </c>
      <c r="F2567" s="151"/>
      <c r="G2567" s="150" t="s">
        <v>24</v>
      </c>
      <c r="H2567" s="5">
        <f t="shared" si="137"/>
        <v>-327555</v>
      </c>
      <c r="I2567" s="23">
        <v>163</v>
      </c>
      <c r="M2567" s="2">
        <v>475</v>
      </c>
    </row>
    <row r="2568" spans="1:13" s="68" customFormat="1" ht="12.75">
      <c r="A2568" s="34"/>
      <c r="B2568" s="235">
        <v>7250</v>
      </c>
      <c r="C2568" s="34" t="s">
        <v>904</v>
      </c>
      <c r="D2568" s="66" t="s">
        <v>299</v>
      </c>
      <c r="E2568" s="67" t="s">
        <v>391</v>
      </c>
      <c r="F2568" s="151"/>
      <c r="G2568" s="150" t="s">
        <v>24</v>
      </c>
      <c r="H2568" s="5">
        <f t="shared" si="137"/>
        <v>-334805</v>
      </c>
      <c r="I2568" s="23">
        <v>164</v>
      </c>
      <c r="M2568" s="2">
        <v>475</v>
      </c>
    </row>
    <row r="2569" spans="1:13" s="68" customFormat="1" ht="12.75">
      <c r="A2569" s="34"/>
      <c r="B2569" s="235">
        <v>30000</v>
      </c>
      <c r="C2569" s="34" t="s">
        <v>904</v>
      </c>
      <c r="D2569" s="66" t="s">
        <v>299</v>
      </c>
      <c r="E2569" s="67" t="s">
        <v>821</v>
      </c>
      <c r="F2569" s="151"/>
      <c r="G2569" s="150" t="s">
        <v>24</v>
      </c>
      <c r="H2569" s="5">
        <f t="shared" si="137"/>
        <v>-364805</v>
      </c>
      <c r="I2569" s="23">
        <v>165</v>
      </c>
      <c r="M2569" s="2">
        <v>475</v>
      </c>
    </row>
    <row r="2570" spans="1:13" s="68" customFormat="1" ht="12.75">
      <c r="A2570" s="34"/>
      <c r="B2570" s="235">
        <v>370000</v>
      </c>
      <c r="C2570" s="34" t="s">
        <v>876</v>
      </c>
      <c r="D2570" s="66" t="s">
        <v>299</v>
      </c>
      <c r="E2570" s="67"/>
      <c r="F2570" s="151" t="s">
        <v>389</v>
      </c>
      <c r="G2570" s="150" t="s">
        <v>24</v>
      </c>
      <c r="H2570" s="5">
        <f t="shared" si="137"/>
        <v>-734805</v>
      </c>
      <c r="I2570" s="23">
        <v>166</v>
      </c>
      <c r="M2570" s="2">
        <v>475</v>
      </c>
    </row>
    <row r="2571" spans="1:13" s="68" customFormat="1" ht="12.75">
      <c r="A2571" s="34"/>
      <c r="B2571" s="235">
        <v>38850</v>
      </c>
      <c r="C2571" s="34" t="s">
        <v>876</v>
      </c>
      <c r="D2571" s="66" t="s">
        <v>299</v>
      </c>
      <c r="E2571" s="67" t="s">
        <v>390</v>
      </c>
      <c r="F2571" s="151"/>
      <c r="G2571" s="150" t="s">
        <v>24</v>
      </c>
      <c r="H2571" s="5">
        <f t="shared" si="137"/>
        <v>-773655</v>
      </c>
      <c r="I2571" s="23">
        <v>167</v>
      </c>
      <c r="M2571" s="2">
        <v>475</v>
      </c>
    </row>
    <row r="2572" spans="1:13" ht="12.75">
      <c r="A2572" s="34"/>
      <c r="B2572" s="426">
        <v>10360</v>
      </c>
      <c r="C2572" s="34" t="s">
        <v>876</v>
      </c>
      <c r="D2572" s="66" t="s">
        <v>299</v>
      </c>
      <c r="E2572" s="67" t="s">
        <v>391</v>
      </c>
      <c r="F2572" s="151"/>
      <c r="G2572" s="150" t="s">
        <v>24</v>
      </c>
      <c r="H2572" s="5">
        <f t="shared" si="137"/>
        <v>-784015</v>
      </c>
      <c r="I2572" s="23">
        <v>168</v>
      </c>
      <c r="J2572" s="68"/>
      <c r="K2572" s="68"/>
      <c r="L2572" s="68"/>
      <c r="M2572" s="2">
        <v>475</v>
      </c>
    </row>
    <row r="2573" spans="1:13" ht="12.75">
      <c r="A2573" s="34"/>
      <c r="B2573" s="426">
        <v>637000</v>
      </c>
      <c r="C2573" s="34" t="s">
        <v>876</v>
      </c>
      <c r="D2573" s="66" t="s">
        <v>299</v>
      </c>
      <c r="E2573" s="67" t="s">
        <v>1003</v>
      </c>
      <c r="F2573" s="151"/>
      <c r="G2573" s="150" t="s">
        <v>24</v>
      </c>
      <c r="H2573" s="5">
        <f t="shared" si="137"/>
        <v>-1421015</v>
      </c>
      <c r="I2573" s="23">
        <v>169</v>
      </c>
      <c r="J2573" s="68"/>
      <c r="K2573" s="68"/>
      <c r="L2573" s="68"/>
      <c r="M2573" s="2">
        <v>475</v>
      </c>
    </row>
    <row r="2574" spans="1:13" ht="12.75">
      <c r="A2574" s="34"/>
      <c r="B2574" s="426">
        <v>30000</v>
      </c>
      <c r="C2574" s="34" t="s">
        <v>876</v>
      </c>
      <c r="D2574" s="66" t="s">
        <v>299</v>
      </c>
      <c r="E2574" s="67" t="s">
        <v>821</v>
      </c>
      <c r="F2574" s="151"/>
      <c r="G2574" s="150" t="s">
        <v>24</v>
      </c>
      <c r="H2574" s="5">
        <f t="shared" si="137"/>
        <v>-1451015</v>
      </c>
      <c r="I2574" s="23">
        <v>170</v>
      </c>
      <c r="J2574" s="68"/>
      <c r="K2574" s="68"/>
      <c r="L2574" s="68"/>
      <c r="M2574" s="2">
        <v>475</v>
      </c>
    </row>
    <row r="2575" spans="1:13" ht="12.75">
      <c r="A2575" s="34"/>
      <c r="B2575" s="235">
        <v>140000</v>
      </c>
      <c r="C2575" s="34" t="s">
        <v>927</v>
      </c>
      <c r="D2575" s="66" t="s">
        <v>299</v>
      </c>
      <c r="E2575" s="67"/>
      <c r="F2575" s="151" t="s">
        <v>389</v>
      </c>
      <c r="G2575" s="150" t="s">
        <v>24</v>
      </c>
      <c r="H2575" s="5">
        <f>H2574-B2575</f>
        <v>-1591015</v>
      </c>
      <c r="I2575" s="23">
        <v>171</v>
      </c>
      <c r="J2575" s="68"/>
      <c r="K2575" s="68"/>
      <c r="L2575" s="68"/>
      <c r="M2575" s="2">
        <v>475</v>
      </c>
    </row>
    <row r="2576" spans="1:13" ht="12.75">
      <c r="A2576" s="34"/>
      <c r="B2576" s="235">
        <v>30000</v>
      </c>
      <c r="C2576" s="34" t="s">
        <v>927</v>
      </c>
      <c r="D2576" s="66" t="s">
        <v>299</v>
      </c>
      <c r="E2576" s="67" t="s">
        <v>821</v>
      </c>
      <c r="F2576" s="151"/>
      <c r="G2576" s="150" t="s">
        <v>24</v>
      </c>
      <c r="H2576" s="5">
        <f>H2575-B2576</f>
        <v>-1621015</v>
      </c>
      <c r="I2576" s="23">
        <v>172</v>
      </c>
      <c r="J2576" s="68"/>
      <c r="K2576" s="68"/>
      <c r="L2576" s="68"/>
      <c r="M2576" s="2">
        <v>475</v>
      </c>
    </row>
    <row r="2577" spans="2:13" ht="12.75">
      <c r="B2577" s="230">
        <v>180130</v>
      </c>
      <c r="C2577" s="1" t="s">
        <v>391</v>
      </c>
      <c r="D2577" s="66" t="s">
        <v>299</v>
      </c>
      <c r="E2577" s="13" t="s">
        <v>391</v>
      </c>
      <c r="G2577" s="150" t="s">
        <v>24</v>
      </c>
      <c r="H2577" s="5">
        <f>H2576-B2577</f>
        <v>-1801145</v>
      </c>
      <c r="I2577" s="23">
        <v>173</v>
      </c>
      <c r="K2577" t="s">
        <v>876</v>
      </c>
      <c r="M2577" s="2">
        <v>475</v>
      </c>
    </row>
    <row r="2578" spans="2:13" ht="12.75">
      <c r="B2578" s="230">
        <v>10000</v>
      </c>
      <c r="C2578" s="1" t="s">
        <v>1086</v>
      </c>
      <c r="D2578" s="66" t="s">
        <v>299</v>
      </c>
      <c r="E2578" s="13" t="s">
        <v>821</v>
      </c>
      <c r="G2578" s="150" t="s">
        <v>24</v>
      </c>
      <c r="H2578" s="5">
        <f>H2577-B2578</f>
        <v>-1811145</v>
      </c>
      <c r="I2578" s="23">
        <v>174</v>
      </c>
      <c r="M2578" s="2"/>
    </row>
    <row r="2579" spans="1:13" ht="12.75">
      <c r="A2579" s="56"/>
      <c r="B2579" s="411">
        <f>SUM(B2566:B2578)</f>
        <v>1811145</v>
      </c>
      <c r="C2579" s="56" t="s">
        <v>392</v>
      </c>
      <c r="D2579" s="81"/>
      <c r="E2579" s="56"/>
      <c r="F2579" s="82"/>
      <c r="G2579" s="81"/>
      <c r="H2579" s="65">
        <v>0</v>
      </c>
      <c r="I2579" s="120">
        <f aca="true" t="shared" si="138" ref="I2579:I2585">+B2579/M2579</f>
        <v>3812.936842105263</v>
      </c>
      <c r="J2579" s="84"/>
      <c r="K2579" s="84"/>
      <c r="L2579" s="84"/>
      <c r="M2579" s="2">
        <v>475</v>
      </c>
    </row>
    <row r="2580" spans="8:13" ht="12.75">
      <c r="H2580" s="5">
        <f aca="true" t="shared" si="139" ref="H2580:H2585">H2579-B2580</f>
        <v>0</v>
      </c>
      <c r="I2580" s="23">
        <f t="shared" si="138"/>
        <v>0</v>
      </c>
      <c r="M2580" s="2">
        <v>475</v>
      </c>
    </row>
    <row r="2581" spans="8:13" ht="12.75">
      <c r="H2581" s="5">
        <f t="shared" si="139"/>
        <v>0</v>
      </c>
      <c r="I2581" s="23">
        <f t="shared" si="138"/>
        <v>0</v>
      </c>
      <c r="M2581" s="2">
        <v>475</v>
      </c>
    </row>
    <row r="2582" spans="8:13" ht="12.75">
      <c r="H2582" s="5">
        <f t="shared" si="139"/>
        <v>0</v>
      </c>
      <c r="I2582" s="23">
        <f t="shared" si="138"/>
        <v>0</v>
      </c>
      <c r="M2582" s="2">
        <v>475</v>
      </c>
    </row>
    <row r="2583" spans="8:13" ht="12.75">
      <c r="H2583" s="5">
        <f t="shared" si="139"/>
        <v>0</v>
      </c>
      <c r="I2583" s="23">
        <f t="shared" si="138"/>
        <v>0</v>
      </c>
      <c r="M2583" s="2">
        <v>475</v>
      </c>
    </row>
    <row r="2584" spans="1:13" ht="13.5" thickBot="1">
      <c r="A2584" s="48"/>
      <c r="B2584" s="427">
        <f>+B2595</f>
        <v>376900</v>
      </c>
      <c r="C2584" s="48"/>
      <c r="D2584" s="47" t="s">
        <v>414</v>
      </c>
      <c r="E2584" s="153"/>
      <c r="F2584" s="50" t="s">
        <v>1068</v>
      </c>
      <c r="G2584" s="162"/>
      <c r="H2584" s="154"/>
      <c r="I2584" s="155">
        <f t="shared" si="138"/>
        <v>793.4736842105264</v>
      </c>
      <c r="J2584" s="156"/>
      <c r="K2584" s="156"/>
      <c r="L2584" s="156"/>
      <c r="M2584" s="2">
        <v>475</v>
      </c>
    </row>
    <row r="2585" spans="2:13" ht="12.75">
      <c r="B2585" s="285"/>
      <c r="H2585" s="5">
        <f t="shared" si="139"/>
        <v>0</v>
      </c>
      <c r="I2585" s="23">
        <f t="shared" si="138"/>
        <v>0</v>
      </c>
      <c r="M2585" s="2">
        <v>475</v>
      </c>
    </row>
    <row r="2586" spans="2:13" ht="12.75">
      <c r="B2586" s="285"/>
      <c r="H2586" s="5">
        <f>H2585-B2586</f>
        <v>0</v>
      </c>
      <c r="I2586" s="23">
        <f>+B2586/M2586</f>
        <v>0</v>
      </c>
      <c r="M2586" s="2">
        <v>475</v>
      </c>
    </row>
    <row r="2587" spans="2:13" ht="12.75">
      <c r="B2587" s="285">
        <v>77500</v>
      </c>
      <c r="C2587" s="1" t="s">
        <v>789</v>
      </c>
      <c r="D2587" s="1" t="s">
        <v>414</v>
      </c>
      <c r="E2587" s="1" t="s">
        <v>1069</v>
      </c>
      <c r="F2587" s="28" t="s">
        <v>790</v>
      </c>
      <c r="G2587" s="28" t="s">
        <v>217</v>
      </c>
      <c r="H2587" s="5">
        <f aca="true" t="shared" si="140" ref="H2587:H2594">H2586-B2587</f>
        <v>-77500</v>
      </c>
      <c r="I2587" s="23">
        <f aca="true" t="shared" si="141" ref="I2587:I2594">+B2587/M2587</f>
        <v>163.1578947368421</v>
      </c>
      <c r="K2587" t="s">
        <v>729</v>
      </c>
      <c r="M2587" s="2">
        <v>475</v>
      </c>
    </row>
    <row r="2588" spans="2:13" ht="12.75">
      <c r="B2588" s="285">
        <v>31000</v>
      </c>
      <c r="C2588" s="1" t="s">
        <v>791</v>
      </c>
      <c r="D2588" s="1" t="s">
        <v>414</v>
      </c>
      <c r="E2588" s="1" t="s">
        <v>1069</v>
      </c>
      <c r="F2588" s="28" t="s">
        <v>790</v>
      </c>
      <c r="G2588" s="28" t="s">
        <v>217</v>
      </c>
      <c r="H2588" s="5">
        <f t="shared" si="140"/>
        <v>-108500</v>
      </c>
      <c r="I2588" s="23">
        <f t="shared" si="141"/>
        <v>65.26315789473684</v>
      </c>
      <c r="K2588" t="s">
        <v>729</v>
      </c>
      <c r="M2588" s="2">
        <v>475</v>
      </c>
    </row>
    <row r="2589" spans="2:13" ht="12.75">
      <c r="B2589" s="285">
        <v>52700</v>
      </c>
      <c r="C2589" s="1" t="s">
        <v>792</v>
      </c>
      <c r="D2589" s="1" t="s">
        <v>414</v>
      </c>
      <c r="E2589" s="1" t="s">
        <v>1069</v>
      </c>
      <c r="F2589" s="28" t="s">
        <v>793</v>
      </c>
      <c r="G2589" s="28" t="s">
        <v>220</v>
      </c>
      <c r="H2589" s="5">
        <f t="shared" si="140"/>
        <v>-161200</v>
      </c>
      <c r="I2589" s="23">
        <f t="shared" si="141"/>
        <v>110.94736842105263</v>
      </c>
      <c r="K2589" t="s">
        <v>729</v>
      </c>
      <c r="M2589" s="2">
        <v>475</v>
      </c>
    </row>
    <row r="2590" spans="2:13" ht="12.75">
      <c r="B2590" s="285">
        <v>52700</v>
      </c>
      <c r="C2590" s="1" t="s">
        <v>794</v>
      </c>
      <c r="D2590" s="1" t="s">
        <v>414</v>
      </c>
      <c r="E2590" s="1" t="s">
        <v>1069</v>
      </c>
      <c r="F2590" s="28" t="s">
        <v>793</v>
      </c>
      <c r="G2590" s="28" t="s">
        <v>220</v>
      </c>
      <c r="H2590" s="5">
        <f t="shared" si="140"/>
        <v>-213900</v>
      </c>
      <c r="I2590" s="23">
        <f t="shared" si="141"/>
        <v>110.94736842105263</v>
      </c>
      <c r="K2590" t="s">
        <v>729</v>
      </c>
      <c r="M2590" s="2">
        <v>475</v>
      </c>
    </row>
    <row r="2591" spans="2:13" ht="12.75">
      <c r="B2591" s="285">
        <v>5000</v>
      </c>
      <c r="C2591" s="1" t="s">
        <v>795</v>
      </c>
      <c r="D2591" s="1" t="s">
        <v>414</v>
      </c>
      <c r="E2591" s="1" t="s">
        <v>1069</v>
      </c>
      <c r="F2591" s="28" t="s">
        <v>793</v>
      </c>
      <c r="G2591" s="28" t="s">
        <v>220</v>
      </c>
      <c r="H2591" s="5">
        <f t="shared" si="140"/>
        <v>-218900</v>
      </c>
      <c r="I2591" s="23">
        <f t="shared" si="141"/>
        <v>10.526315789473685</v>
      </c>
      <c r="K2591" t="s">
        <v>729</v>
      </c>
      <c r="M2591" s="2">
        <v>475</v>
      </c>
    </row>
    <row r="2592" spans="2:13" ht="12.75">
      <c r="B2592" s="285">
        <v>115000</v>
      </c>
      <c r="C2592" s="1" t="s">
        <v>1053</v>
      </c>
      <c r="D2592" s="1" t="s">
        <v>414</v>
      </c>
      <c r="E2592" s="1" t="s">
        <v>1069</v>
      </c>
      <c r="F2592" s="28" t="s">
        <v>796</v>
      </c>
      <c r="G2592" s="28" t="s">
        <v>224</v>
      </c>
      <c r="H2592" s="5">
        <f t="shared" si="140"/>
        <v>-333900</v>
      </c>
      <c r="I2592" s="23">
        <f t="shared" si="141"/>
        <v>242.10526315789474</v>
      </c>
      <c r="K2592" t="s">
        <v>729</v>
      </c>
      <c r="M2592" s="2">
        <v>475</v>
      </c>
    </row>
    <row r="2593" spans="2:13" ht="12.75">
      <c r="B2593" s="285">
        <v>42000</v>
      </c>
      <c r="C2593" s="1" t="s">
        <v>1054</v>
      </c>
      <c r="D2593" s="1" t="s">
        <v>414</v>
      </c>
      <c r="E2593" s="1" t="s">
        <v>1069</v>
      </c>
      <c r="F2593" s="28" t="s">
        <v>797</v>
      </c>
      <c r="G2593" s="28" t="s">
        <v>224</v>
      </c>
      <c r="H2593" s="5">
        <f t="shared" si="140"/>
        <v>-375900</v>
      </c>
      <c r="I2593" s="23">
        <f t="shared" si="141"/>
        <v>88.42105263157895</v>
      </c>
      <c r="K2593" t="s">
        <v>729</v>
      </c>
      <c r="M2593" s="2">
        <v>475</v>
      </c>
    </row>
    <row r="2594" spans="2:13" ht="12.75">
      <c r="B2594" s="285">
        <v>1000</v>
      </c>
      <c r="C2594" s="1" t="s">
        <v>798</v>
      </c>
      <c r="D2594" s="1" t="s">
        <v>414</v>
      </c>
      <c r="E2594" s="1" t="s">
        <v>1069</v>
      </c>
      <c r="F2594" s="28" t="s">
        <v>753</v>
      </c>
      <c r="G2594" s="28" t="s">
        <v>224</v>
      </c>
      <c r="H2594" s="5">
        <f t="shared" si="140"/>
        <v>-376900</v>
      </c>
      <c r="I2594" s="23">
        <f t="shared" si="141"/>
        <v>2.1052631578947367</v>
      </c>
      <c r="K2594" t="s">
        <v>729</v>
      </c>
      <c r="M2594" s="2">
        <v>475</v>
      </c>
    </row>
    <row r="2595" spans="1:13" s="58" customFormat="1" ht="12.75">
      <c r="A2595" s="12"/>
      <c r="B2595" s="289">
        <f>SUM(B2587:B2594)</f>
        <v>376900</v>
      </c>
      <c r="C2595" s="12"/>
      <c r="D2595" s="12"/>
      <c r="E2595" s="12" t="s">
        <v>1069</v>
      </c>
      <c r="F2595" s="19"/>
      <c r="G2595" s="19"/>
      <c r="H2595" s="55">
        <v>0</v>
      </c>
      <c r="I2595" s="57">
        <f>+B2595/M2595</f>
        <v>793.4736842105264</v>
      </c>
      <c r="M2595" s="2">
        <v>475</v>
      </c>
    </row>
    <row r="2596" spans="8:13" ht="12.75">
      <c r="H2596" s="5">
        <f>H2595-B2596</f>
        <v>0</v>
      </c>
      <c r="I2596" s="23">
        <f>+B2596/M2596</f>
        <v>0</v>
      </c>
      <c r="M2596" s="2">
        <v>475</v>
      </c>
    </row>
    <row r="2597" spans="8:13" ht="12.75">
      <c r="H2597" s="5">
        <f>H2596-B2597</f>
        <v>0</v>
      </c>
      <c r="I2597" s="23">
        <f>+B2597/M2597</f>
        <v>0</v>
      </c>
      <c r="M2597" s="2">
        <v>475</v>
      </c>
    </row>
    <row r="2598" spans="8:13" ht="12.75">
      <c r="H2598" s="5">
        <f>H2597-B2598</f>
        <v>0</v>
      </c>
      <c r="I2598" s="23">
        <f>+B2598/M2598</f>
        <v>0</v>
      </c>
      <c r="M2598" s="2">
        <v>475</v>
      </c>
    </row>
    <row r="2599" spans="8:13" ht="12.75">
      <c r="H2599" s="5">
        <f>H2598-B2599</f>
        <v>0</v>
      </c>
      <c r="I2599" s="23">
        <f>+B2599/M2599</f>
        <v>0</v>
      </c>
      <c r="M2599" s="2">
        <v>475</v>
      </c>
    </row>
    <row r="2600" spans="1:13" s="166" customFormat="1" ht="13.5" thickBot="1">
      <c r="A2600" s="106"/>
      <c r="B2600" s="103">
        <f>+B18</f>
        <v>12177089</v>
      </c>
      <c r="C2600" s="47" t="s">
        <v>1051</v>
      </c>
      <c r="D2600" s="106"/>
      <c r="E2600" s="44"/>
      <c r="F2600" s="153"/>
      <c r="G2600" s="164"/>
      <c r="H2600" s="154"/>
      <c r="I2600" s="155"/>
      <c r="J2600" s="165"/>
      <c r="K2600" s="53"/>
      <c r="L2600" s="53"/>
      <c r="M2600" s="2">
        <v>475</v>
      </c>
    </row>
    <row r="2601" spans="1:13" s="166" customFormat="1" ht="12.75">
      <c r="A2601" s="1"/>
      <c r="B2601" s="33"/>
      <c r="C2601" s="13"/>
      <c r="D2601" s="13"/>
      <c r="E2601" s="34"/>
      <c r="F2601" s="151"/>
      <c r="G2601" s="80"/>
      <c r="H2601" s="5"/>
      <c r="I2601" s="23"/>
      <c r="J2601" s="23"/>
      <c r="K2601" s="2"/>
      <c r="L2601"/>
      <c r="M2601" s="2">
        <v>475</v>
      </c>
    </row>
    <row r="2602" spans="1:13" s="166" customFormat="1" ht="12.75">
      <c r="A2602" s="13"/>
      <c r="B2602" s="167" t="s">
        <v>1089</v>
      </c>
      <c r="C2602" s="168" t="s">
        <v>1090</v>
      </c>
      <c r="D2602" s="168"/>
      <c r="E2602" s="168"/>
      <c r="F2602" s="169"/>
      <c r="G2602" s="170"/>
      <c r="H2602" s="171"/>
      <c r="I2602" s="172" t="s">
        <v>1091</v>
      </c>
      <c r="J2602" s="173"/>
      <c r="K2602" s="2"/>
      <c r="L2602"/>
      <c r="M2602" s="2">
        <v>475</v>
      </c>
    </row>
    <row r="2603" spans="1:13" s="58" customFormat="1" ht="12.75">
      <c r="A2603" s="174"/>
      <c r="B2603" s="175">
        <f>+B1130+B1398+B2075+B2275+B2310+B2393+B2469+B2551+B2579</f>
        <v>4183758</v>
      </c>
      <c r="C2603" s="176" t="s">
        <v>1092</v>
      </c>
      <c r="D2603" s="176" t="s">
        <v>1093</v>
      </c>
      <c r="E2603" s="176" t="s">
        <v>1149</v>
      </c>
      <c r="F2603" s="169"/>
      <c r="G2603" s="177"/>
      <c r="H2603" s="171">
        <f>H2602-B2603</f>
        <v>-4183758</v>
      </c>
      <c r="I2603" s="172">
        <f>+B2603/M2603</f>
        <v>8807.911578947369</v>
      </c>
      <c r="J2603" s="173"/>
      <c r="K2603" s="2"/>
      <c r="L2603"/>
      <c r="M2603" s="2">
        <v>475</v>
      </c>
    </row>
    <row r="2604" spans="1:13" s="184" customFormat="1" ht="12.75">
      <c r="A2604" s="178"/>
      <c r="B2604" s="179">
        <f>+B934</f>
        <v>82000</v>
      </c>
      <c r="C2604" s="180" t="s">
        <v>1094</v>
      </c>
      <c r="D2604" s="180" t="s">
        <v>1093</v>
      </c>
      <c r="E2604" s="180" t="s">
        <v>1149</v>
      </c>
      <c r="F2604" s="181"/>
      <c r="G2604" s="181"/>
      <c r="H2604" s="171">
        <f aca="true" t="shared" si="142" ref="H2604:H2610">H2603-B2604</f>
        <v>-4265758</v>
      </c>
      <c r="I2604" s="172">
        <f aca="true" t="shared" si="143" ref="I2604:I2610">+B2604/M2604</f>
        <v>172.6315789473684</v>
      </c>
      <c r="J2604" s="182"/>
      <c r="K2604" s="2"/>
      <c r="L2604" s="183"/>
      <c r="M2604" s="2">
        <v>475</v>
      </c>
    </row>
    <row r="2605" spans="1:13" s="190" customFormat="1" ht="12.75">
      <c r="A2605" s="158"/>
      <c r="B2605" s="185">
        <f>+B975+B988+B1182+B1307+B1330+B1381+B1394+B1470+B2019+B2070+B2141+B1002</f>
        <v>2547103</v>
      </c>
      <c r="C2605" s="186" t="s">
        <v>1095</v>
      </c>
      <c r="D2605" s="186" t="s">
        <v>1093</v>
      </c>
      <c r="E2605" s="186" t="s">
        <v>1149</v>
      </c>
      <c r="F2605" s="187"/>
      <c r="G2605" s="187"/>
      <c r="H2605" s="171">
        <f t="shared" si="142"/>
        <v>-6812861</v>
      </c>
      <c r="I2605" s="172">
        <f t="shared" si="143"/>
        <v>5362.322105263158</v>
      </c>
      <c r="J2605" s="188"/>
      <c r="K2605" s="189"/>
      <c r="M2605" s="2">
        <v>475</v>
      </c>
    </row>
    <row r="2606" spans="1:13" s="197" customFormat="1" ht="12.75">
      <c r="A2606" s="191"/>
      <c r="B2606" s="192">
        <f>+B964+B2510+B2556+B2562+B2584</f>
        <v>922572</v>
      </c>
      <c r="C2606" s="193" t="s">
        <v>1096</v>
      </c>
      <c r="D2606" s="193" t="s">
        <v>1093</v>
      </c>
      <c r="E2606" s="193" t="s">
        <v>1149</v>
      </c>
      <c r="F2606" s="194"/>
      <c r="G2606" s="194"/>
      <c r="H2606" s="171">
        <f t="shared" si="142"/>
        <v>-7735433</v>
      </c>
      <c r="I2606" s="172">
        <f t="shared" si="143"/>
        <v>1942.256842105263</v>
      </c>
      <c r="J2606" s="195"/>
      <c r="K2606" s="196"/>
      <c r="M2606" s="2">
        <v>475</v>
      </c>
    </row>
    <row r="2607" spans="1:13" s="203" customFormat="1" ht="12.75">
      <c r="A2607" s="198"/>
      <c r="B2607" s="199">
        <v>0</v>
      </c>
      <c r="C2607" s="200" t="s">
        <v>1097</v>
      </c>
      <c r="D2607" s="200" t="s">
        <v>1093</v>
      </c>
      <c r="E2607" s="200" t="s">
        <v>1149</v>
      </c>
      <c r="F2607" s="201"/>
      <c r="G2607" s="201"/>
      <c r="H2607" s="171">
        <f t="shared" si="142"/>
        <v>-7735433</v>
      </c>
      <c r="I2607" s="172">
        <f t="shared" si="143"/>
        <v>0</v>
      </c>
      <c r="J2607" s="202"/>
      <c r="K2607" s="2"/>
      <c r="M2607" s="2">
        <v>475</v>
      </c>
    </row>
    <row r="2608" spans="1:13" s="210" customFormat="1" ht="12.75">
      <c r="A2608" s="204"/>
      <c r="B2608" s="205">
        <f>+B2160+B2170+B2183+B2191+B2246+B2263+B2293+B2305</f>
        <v>1404764</v>
      </c>
      <c r="C2608" s="206" t="s">
        <v>1098</v>
      </c>
      <c r="D2608" s="207" t="s">
        <v>1093</v>
      </c>
      <c r="E2608" s="207" t="s">
        <v>1149</v>
      </c>
      <c r="F2608" s="208"/>
      <c r="G2608" s="208"/>
      <c r="H2608" s="171">
        <f t="shared" si="142"/>
        <v>-9140197</v>
      </c>
      <c r="I2608" s="172">
        <f t="shared" si="143"/>
        <v>2957.3978947368423</v>
      </c>
      <c r="J2608" s="209"/>
      <c r="K2608" s="2"/>
      <c r="M2608" s="2">
        <v>475</v>
      </c>
    </row>
    <row r="2609" spans="1:13" s="218" customFormat="1" ht="12.75">
      <c r="A2609" s="211"/>
      <c r="B2609" s="212">
        <f>+B21+B1009</f>
        <v>3036892</v>
      </c>
      <c r="C2609" s="213" t="s">
        <v>1099</v>
      </c>
      <c r="D2609" s="214" t="s">
        <v>1093</v>
      </c>
      <c r="E2609" s="214" t="s">
        <v>1149</v>
      </c>
      <c r="F2609" s="215"/>
      <c r="G2609" s="215"/>
      <c r="H2609" s="171">
        <f t="shared" si="142"/>
        <v>-12177089</v>
      </c>
      <c r="I2609" s="172">
        <f t="shared" si="143"/>
        <v>6393.456842105264</v>
      </c>
      <c r="J2609" s="216"/>
      <c r="K2609" s="217"/>
      <c r="M2609" s="2">
        <v>475</v>
      </c>
    </row>
    <row r="2610" spans="1:13" ht="12.75">
      <c r="A2610" s="13"/>
      <c r="B2610" s="93">
        <f>SUM(B2603:B2609)</f>
        <v>12177089</v>
      </c>
      <c r="C2610" s="219" t="s">
        <v>1100</v>
      </c>
      <c r="D2610" s="220"/>
      <c r="E2610" s="220"/>
      <c r="F2610" s="169"/>
      <c r="G2610" s="221"/>
      <c r="H2610" s="171"/>
      <c r="I2610" s="172">
        <f t="shared" si="143"/>
        <v>25635.976842105265</v>
      </c>
      <c r="J2610" s="222"/>
      <c r="K2610" s="2"/>
      <c r="M2610" s="2">
        <v>475</v>
      </c>
    </row>
    <row r="2611" spans="1:13" ht="12.75">
      <c r="A2611" s="13"/>
      <c r="B2611" s="152"/>
      <c r="C2611" s="223"/>
      <c r="D2611" s="224"/>
      <c r="E2611" s="224"/>
      <c r="F2611" s="225"/>
      <c r="G2611" s="226"/>
      <c r="H2611" s="227"/>
      <c r="I2611" s="173"/>
      <c r="J2611" s="222"/>
      <c r="K2611" s="40"/>
      <c r="M2611" s="2"/>
    </row>
    <row r="2612" spans="1:13" ht="12.75">
      <c r="A2612" s="13"/>
      <c r="B2612" s="152"/>
      <c r="C2612" s="223"/>
      <c r="D2612" s="224"/>
      <c r="E2612" s="224"/>
      <c r="F2612" s="225"/>
      <c r="G2612" s="226"/>
      <c r="H2612" s="227"/>
      <c r="I2612" s="173"/>
      <c r="J2612" s="222"/>
      <c r="K2612" s="2"/>
      <c r="M2612" s="2"/>
    </row>
    <row r="2613" spans="2:13" ht="12.75">
      <c r="B2613" s="41"/>
      <c r="F2613" s="161"/>
      <c r="G2613" s="161"/>
      <c r="H2613" s="228"/>
      <c r="I2613" s="173"/>
      <c r="K2613" s="2"/>
      <c r="M2613" s="2"/>
    </row>
    <row r="2614" spans="9:13" ht="12.75">
      <c r="I2614" s="23"/>
      <c r="M2614" s="2"/>
    </row>
    <row r="2615" spans="1:13" s="234" customFormat="1" ht="12.75">
      <c r="A2615" s="229"/>
      <c r="B2615" s="230">
        <v>-14572956</v>
      </c>
      <c r="C2615" s="231" t="s">
        <v>1101</v>
      </c>
      <c r="D2615" s="231" t="s">
        <v>1102</v>
      </c>
      <c r="E2615" s="229"/>
      <c r="F2615" s="232"/>
      <c r="G2615" s="232"/>
      <c r="H2615" s="380">
        <f>H2614-B2615</f>
        <v>14572956</v>
      </c>
      <c r="I2615" s="381">
        <f>+B2615/M2615</f>
        <v>-29145.912</v>
      </c>
      <c r="J2615" s="233"/>
      <c r="K2615" s="40"/>
      <c r="M2615" s="2">
        <v>500</v>
      </c>
    </row>
    <row r="2616" spans="1:13" s="16" customFormat="1" ht="12.75">
      <c r="A2616" s="13"/>
      <c r="B2616" s="235">
        <v>4632505</v>
      </c>
      <c r="C2616" s="229" t="s">
        <v>1101</v>
      </c>
      <c r="D2616" s="229" t="s">
        <v>1103</v>
      </c>
      <c r="E2616" s="236"/>
      <c r="F2616" s="80"/>
      <c r="G2616" s="237"/>
      <c r="H2616" s="380">
        <f aca="true" t="shared" si="144" ref="H2616:H2630">H2615-B2616</f>
        <v>9940451</v>
      </c>
      <c r="I2616" s="381">
        <f aca="true" t="shared" si="145" ref="I2616:I2630">+B2616/M2616</f>
        <v>9454.091836734693</v>
      </c>
      <c r="J2616" s="101"/>
      <c r="K2616" s="40"/>
      <c r="M2616" s="2">
        <v>490</v>
      </c>
    </row>
    <row r="2617" spans="1:13" s="16" customFormat="1" ht="12.75">
      <c r="A2617" s="13"/>
      <c r="B2617" s="235">
        <v>1935325</v>
      </c>
      <c r="C2617" s="229" t="s">
        <v>1101</v>
      </c>
      <c r="D2617" s="229" t="s">
        <v>1104</v>
      </c>
      <c r="E2617" s="236"/>
      <c r="F2617" s="80"/>
      <c r="G2617" s="237"/>
      <c r="H2617" s="380">
        <f t="shared" si="144"/>
        <v>8005126</v>
      </c>
      <c r="I2617" s="381">
        <f t="shared" si="145"/>
        <v>3933.587398373984</v>
      </c>
      <c r="J2617" s="101"/>
      <c r="K2617" s="40"/>
      <c r="M2617" s="2">
        <v>492</v>
      </c>
    </row>
    <row r="2618" spans="1:13" s="16" customFormat="1" ht="12.75">
      <c r="A2618" s="13"/>
      <c r="B2618" s="235">
        <v>2142155</v>
      </c>
      <c r="C2618" s="229" t="s">
        <v>1101</v>
      </c>
      <c r="D2618" s="229" t="s">
        <v>1105</v>
      </c>
      <c r="E2618" s="236"/>
      <c r="F2618" s="80"/>
      <c r="G2618" s="237"/>
      <c r="H2618" s="380">
        <f t="shared" si="144"/>
        <v>5862971</v>
      </c>
      <c r="I2618" s="381">
        <f t="shared" si="145"/>
        <v>4250.30753968254</v>
      </c>
      <c r="J2618" s="101"/>
      <c r="K2618" s="40"/>
      <c r="M2618" s="40">
        <v>504</v>
      </c>
    </row>
    <row r="2619" spans="1:13" s="16" customFormat="1" ht="12.75">
      <c r="A2619" s="13"/>
      <c r="B2619" s="235">
        <v>3459012.5</v>
      </c>
      <c r="C2619" s="229" t="s">
        <v>1101</v>
      </c>
      <c r="D2619" s="229" t="s">
        <v>1106</v>
      </c>
      <c r="E2619" s="236"/>
      <c r="F2619" s="80"/>
      <c r="G2619" s="237"/>
      <c r="H2619" s="380">
        <f t="shared" si="144"/>
        <v>2403958.5</v>
      </c>
      <c r="I2619" s="381">
        <f t="shared" si="145"/>
        <v>6863.12003968254</v>
      </c>
      <c r="J2619" s="101"/>
      <c r="K2619" s="40"/>
      <c r="M2619" s="40">
        <v>504</v>
      </c>
    </row>
    <row r="2620" spans="1:13" s="16" customFormat="1" ht="12.75">
      <c r="A2620" s="13"/>
      <c r="B2620" s="235">
        <v>2731675</v>
      </c>
      <c r="C2620" s="229" t="s">
        <v>1101</v>
      </c>
      <c r="D2620" s="229" t="s">
        <v>1107</v>
      </c>
      <c r="E2620" s="236"/>
      <c r="F2620" s="80"/>
      <c r="G2620" s="237"/>
      <c r="H2620" s="380">
        <f t="shared" si="144"/>
        <v>-327716.5</v>
      </c>
      <c r="I2620" s="381">
        <f t="shared" si="145"/>
        <v>5356.225490196079</v>
      </c>
      <c r="J2620" s="101"/>
      <c r="K2620" s="40"/>
      <c r="M2620" s="40">
        <v>510</v>
      </c>
    </row>
    <row r="2621" spans="1:13" s="16" customFormat="1" ht="12.75">
      <c r="A2621" s="13"/>
      <c r="B2621" s="235">
        <v>0</v>
      </c>
      <c r="C2621" s="229" t="s">
        <v>1101</v>
      </c>
      <c r="D2621" s="229" t="s">
        <v>1108</v>
      </c>
      <c r="E2621" s="236"/>
      <c r="F2621" s="80"/>
      <c r="G2621" s="237"/>
      <c r="H2621" s="380">
        <f t="shared" si="144"/>
        <v>-327716.5</v>
      </c>
      <c r="I2621" s="381">
        <f t="shared" si="145"/>
        <v>0</v>
      </c>
      <c r="J2621" s="101"/>
      <c r="K2621" s="40"/>
      <c r="M2621" s="40">
        <v>510</v>
      </c>
    </row>
    <row r="2622" spans="1:13" s="16" customFormat="1" ht="12.75">
      <c r="A2622" s="13"/>
      <c r="B2622" s="235">
        <v>3061030</v>
      </c>
      <c r="C2622" s="229" t="s">
        <v>1101</v>
      </c>
      <c r="D2622" s="229" t="s">
        <v>1109</v>
      </c>
      <c r="E2622" s="236"/>
      <c r="F2622" s="80"/>
      <c r="G2622" s="237"/>
      <c r="H2622" s="380">
        <f t="shared" si="144"/>
        <v>-3388746.5</v>
      </c>
      <c r="I2622" s="381">
        <f t="shared" si="145"/>
        <v>6061.445544554455</v>
      </c>
      <c r="J2622" s="101"/>
      <c r="K2622" s="40"/>
      <c r="M2622" s="40">
        <v>505</v>
      </c>
    </row>
    <row r="2623" spans="1:13" s="16" customFormat="1" ht="12.75">
      <c r="A2623" s="13"/>
      <c r="B2623" s="235">
        <v>-46084362</v>
      </c>
      <c r="C2623" s="229" t="s">
        <v>1101</v>
      </c>
      <c r="D2623" s="229" t="s">
        <v>1110</v>
      </c>
      <c r="E2623" s="236"/>
      <c r="F2623" s="80"/>
      <c r="G2623" s="237"/>
      <c r="H2623" s="380">
        <f t="shared" si="144"/>
        <v>42695615.5</v>
      </c>
      <c r="I2623" s="381">
        <f t="shared" si="145"/>
        <v>-91256.16237623763</v>
      </c>
      <c r="J2623" s="101"/>
      <c r="K2623" s="40"/>
      <c r="M2623" s="40">
        <v>505</v>
      </c>
    </row>
    <row r="2624" spans="1:13" s="16" customFormat="1" ht="12.75">
      <c r="A2624" s="13"/>
      <c r="B2624" s="235">
        <v>3398630</v>
      </c>
      <c r="C2624" s="229" t="s">
        <v>1101</v>
      </c>
      <c r="D2624" s="229" t="s">
        <v>1111</v>
      </c>
      <c r="E2624" s="236"/>
      <c r="F2624" s="80"/>
      <c r="G2624" s="237"/>
      <c r="H2624" s="380">
        <f t="shared" si="144"/>
        <v>39296985.5</v>
      </c>
      <c r="I2624" s="381">
        <f t="shared" si="145"/>
        <v>6865.919191919192</v>
      </c>
      <c r="J2624" s="101"/>
      <c r="K2624" s="40"/>
      <c r="M2624" s="40">
        <v>495</v>
      </c>
    </row>
    <row r="2625" spans="1:13" s="16" customFormat="1" ht="12.75">
      <c r="A2625" s="13"/>
      <c r="B2625" s="235">
        <v>3058830</v>
      </c>
      <c r="C2625" s="229" t="s">
        <v>1101</v>
      </c>
      <c r="D2625" s="229" t="s">
        <v>1112</v>
      </c>
      <c r="E2625" s="236"/>
      <c r="F2625" s="80"/>
      <c r="G2625" s="237"/>
      <c r="H2625" s="380">
        <f t="shared" si="144"/>
        <v>36238155.5</v>
      </c>
      <c r="I2625" s="381">
        <f t="shared" si="145"/>
        <v>6242.510204081633</v>
      </c>
      <c r="J2625" s="101"/>
      <c r="K2625" s="40"/>
      <c r="M2625" s="40">
        <v>490</v>
      </c>
    </row>
    <row r="2626" spans="1:13" s="16" customFormat="1" ht="12.75">
      <c r="A2626" s="13"/>
      <c r="B2626" s="235">
        <v>3000005</v>
      </c>
      <c r="C2626" s="229" t="s">
        <v>1101</v>
      </c>
      <c r="D2626" s="229" t="s">
        <v>1113</v>
      </c>
      <c r="E2626" s="236"/>
      <c r="F2626" s="80"/>
      <c r="G2626" s="237"/>
      <c r="H2626" s="380">
        <f t="shared" si="144"/>
        <v>33238150.5</v>
      </c>
      <c r="I2626" s="381">
        <f t="shared" si="145"/>
        <v>6250.010416666667</v>
      </c>
      <c r="J2626" s="101"/>
      <c r="K2626" s="40"/>
      <c r="M2626" s="40">
        <v>480</v>
      </c>
    </row>
    <row r="2627" spans="1:13" s="16" customFormat="1" ht="12.75">
      <c r="A2627" s="13"/>
      <c r="B2627" s="235">
        <v>3240138</v>
      </c>
      <c r="C2627" s="229" t="s">
        <v>1101</v>
      </c>
      <c r="D2627" s="229" t="s">
        <v>1114</v>
      </c>
      <c r="E2627" s="236"/>
      <c r="F2627" s="80"/>
      <c r="G2627" s="237"/>
      <c r="H2627" s="380">
        <f t="shared" si="144"/>
        <v>29998012.5</v>
      </c>
      <c r="I2627" s="381">
        <f t="shared" si="145"/>
        <v>6680.696907216495</v>
      </c>
      <c r="J2627" s="101"/>
      <c r="K2627" s="40"/>
      <c r="M2627" s="40">
        <v>485</v>
      </c>
    </row>
    <row r="2628" spans="1:13" s="16" customFormat="1" ht="12.75">
      <c r="A2628" s="13"/>
      <c r="B2628" s="235">
        <v>4104680</v>
      </c>
      <c r="C2628" s="229" t="s">
        <v>1101</v>
      </c>
      <c r="D2628" s="229" t="s">
        <v>1115</v>
      </c>
      <c r="E2628" s="236"/>
      <c r="F2628" s="80"/>
      <c r="G2628" s="237"/>
      <c r="H2628" s="380">
        <f t="shared" si="144"/>
        <v>25893332.5</v>
      </c>
      <c r="I2628" s="381">
        <f t="shared" si="145"/>
        <v>8587.196652719666</v>
      </c>
      <c r="J2628" s="101"/>
      <c r="K2628" s="40"/>
      <c r="M2628" s="40">
        <v>478</v>
      </c>
    </row>
    <row r="2629" spans="1:13" s="16" customFormat="1" ht="12.75">
      <c r="A2629" s="13"/>
      <c r="B2629" s="235">
        <v>2978080</v>
      </c>
      <c r="C2629" s="229" t="s">
        <v>1101</v>
      </c>
      <c r="D2629" s="229" t="s">
        <v>1116</v>
      </c>
      <c r="E2629" s="236"/>
      <c r="F2629" s="80"/>
      <c r="G2629" s="237"/>
      <c r="H2629" s="380">
        <f t="shared" si="144"/>
        <v>22915252.5</v>
      </c>
      <c r="I2629" s="381">
        <f t="shared" si="145"/>
        <v>6204.333333333333</v>
      </c>
      <c r="J2629" s="101"/>
      <c r="K2629" s="40"/>
      <c r="M2629" s="40">
        <v>480</v>
      </c>
    </row>
    <row r="2630" spans="1:13" s="16" customFormat="1" ht="12.75">
      <c r="A2630" s="13"/>
      <c r="B2630" s="235">
        <v>2731805</v>
      </c>
      <c r="C2630" s="229" t="s">
        <v>1101</v>
      </c>
      <c r="D2630" s="229" t="s">
        <v>1117</v>
      </c>
      <c r="E2630" s="236"/>
      <c r="F2630" s="80"/>
      <c r="G2630" s="237"/>
      <c r="H2630" s="380">
        <f t="shared" si="144"/>
        <v>20183447.5</v>
      </c>
      <c r="I2630" s="381">
        <f t="shared" si="145"/>
        <v>5691.260416666667</v>
      </c>
      <c r="J2630" s="101"/>
      <c r="K2630" s="40"/>
      <c r="M2630" s="40">
        <v>480</v>
      </c>
    </row>
    <row r="2631" spans="1:13" s="16" customFormat="1" ht="12.75">
      <c r="A2631" s="13"/>
      <c r="B2631" s="235">
        <v>4065880</v>
      </c>
      <c r="C2631" s="229" t="s">
        <v>1101</v>
      </c>
      <c r="D2631" s="229" t="s">
        <v>1105</v>
      </c>
      <c r="E2631" s="236"/>
      <c r="F2631" s="80"/>
      <c r="G2631" s="237"/>
      <c r="H2631" s="380">
        <f>H2630-B2631</f>
        <v>16117567.5</v>
      </c>
      <c r="I2631" s="381">
        <f>+B2631/M2631</f>
        <v>8541.764705882353</v>
      </c>
      <c r="J2631" s="101"/>
      <c r="K2631" s="40"/>
      <c r="M2631" s="40">
        <v>476</v>
      </c>
    </row>
    <row r="2632" spans="1:13" s="16" customFormat="1" ht="12.75">
      <c r="A2632" s="13"/>
      <c r="B2632" s="235">
        <f>+B2603</f>
        <v>4183758</v>
      </c>
      <c r="C2632" s="229" t="s">
        <v>1101</v>
      </c>
      <c r="D2632" s="229" t="s">
        <v>1106</v>
      </c>
      <c r="E2632" s="236"/>
      <c r="F2632" s="80"/>
      <c r="G2632" s="237"/>
      <c r="H2632" s="380">
        <f>H2631-B2632</f>
        <v>11933809.5</v>
      </c>
      <c r="I2632" s="381">
        <f>+B2632/M2632</f>
        <v>8807.911578947369</v>
      </c>
      <c r="J2632" s="101"/>
      <c r="K2632" s="40"/>
      <c r="M2632" s="40">
        <v>475</v>
      </c>
    </row>
    <row r="2633" spans="1:13" s="16" customFormat="1" ht="12.75">
      <c r="A2633" s="12"/>
      <c r="B2633" s="238">
        <f>SUM(B2615:B2632)</f>
        <v>-11933809.5</v>
      </c>
      <c r="C2633" s="239" t="s">
        <v>1101</v>
      </c>
      <c r="D2633" s="239" t="s">
        <v>1138</v>
      </c>
      <c r="E2633" s="240"/>
      <c r="F2633" s="82"/>
      <c r="G2633" s="241"/>
      <c r="H2633" s="382">
        <v>0</v>
      </c>
      <c r="I2633" s="383">
        <f>+B2633/M2633</f>
        <v>-25123.80947368421</v>
      </c>
      <c r="J2633" s="242"/>
      <c r="K2633" s="243"/>
      <c r="L2633" s="243"/>
      <c r="M2633" s="2">
        <v>475</v>
      </c>
    </row>
    <row r="2634" spans="1:13" s="16" customFormat="1" ht="12.75">
      <c r="A2634" s="13"/>
      <c r="B2634" s="33"/>
      <c r="C2634" s="244"/>
      <c r="D2634" s="244"/>
      <c r="E2634" s="244"/>
      <c r="F2634" s="80"/>
      <c r="G2634" s="245"/>
      <c r="H2634" s="30"/>
      <c r="I2634" s="101"/>
      <c r="J2634" s="101"/>
      <c r="K2634" s="40"/>
      <c r="M2634" s="2"/>
    </row>
    <row r="2635" spans="1:13" s="16" customFormat="1" ht="12.75">
      <c r="A2635" s="13"/>
      <c r="B2635" s="33"/>
      <c r="C2635" s="244"/>
      <c r="D2635" s="244"/>
      <c r="E2635" s="244"/>
      <c r="F2635" s="80"/>
      <c r="G2635" s="245"/>
      <c r="H2635" s="30"/>
      <c r="I2635" s="101"/>
      <c r="J2635" s="101"/>
      <c r="K2635" s="40"/>
      <c r="M2635" s="2"/>
    </row>
    <row r="2636" spans="2:13" ht="12.75">
      <c r="B2636" s="41"/>
      <c r="F2636" s="151"/>
      <c r="G2636" s="161"/>
      <c r="M2636" s="2"/>
    </row>
    <row r="2637" spans="1:13" s="166" customFormat="1" ht="12.75">
      <c r="A2637" s="178"/>
      <c r="B2637" s="246">
        <v>1584811.2</v>
      </c>
      <c r="C2637" s="178" t="s">
        <v>1119</v>
      </c>
      <c r="D2637" s="178" t="s">
        <v>1108</v>
      </c>
      <c r="E2637" s="178"/>
      <c r="F2637" s="247"/>
      <c r="G2637" s="247"/>
      <c r="H2637" s="384">
        <f>H2636-B2637</f>
        <v>-1584811.2</v>
      </c>
      <c r="I2637" s="385">
        <f>+B2637/M2637</f>
        <v>3107.4729411764706</v>
      </c>
      <c r="J2637" s="248"/>
      <c r="K2637" s="249"/>
      <c r="M2637" s="40">
        <v>510</v>
      </c>
    </row>
    <row r="2638" spans="1:13" s="166" customFormat="1" ht="12.75">
      <c r="A2638" s="178"/>
      <c r="B2638" s="246">
        <v>1597500</v>
      </c>
      <c r="C2638" s="178" t="s">
        <v>1119</v>
      </c>
      <c r="D2638" s="178" t="s">
        <v>1109</v>
      </c>
      <c r="E2638" s="178"/>
      <c r="F2638" s="247"/>
      <c r="G2638" s="247"/>
      <c r="H2638" s="384">
        <f aca="true" t="shared" si="146" ref="H2638:H2647">H2637-B2638</f>
        <v>-3182311.2</v>
      </c>
      <c r="I2638" s="385">
        <f aca="true" t="shared" si="147" ref="I2638:I2647">+B2638/M2638</f>
        <v>3163.366336633663</v>
      </c>
      <c r="J2638" s="248"/>
      <c r="K2638" s="249"/>
      <c r="M2638" s="40">
        <v>505</v>
      </c>
    </row>
    <row r="2639" spans="1:13" s="166" customFormat="1" ht="12.75">
      <c r="A2639" s="178"/>
      <c r="B2639" s="246">
        <v>-15897176</v>
      </c>
      <c r="C2639" s="178" t="s">
        <v>1119</v>
      </c>
      <c r="D2639" s="178" t="s">
        <v>1110</v>
      </c>
      <c r="E2639" s="178"/>
      <c r="F2639" s="247"/>
      <c r="G2639" s="247"/>
      <c r="H2639" s="384">
        <f t="shared" si="146"/>
        <v>12714864.8</v>
      </c>
      <c r="I2639" s="385">
        <f t="shared" si="147"/>
        <v>-32115.50707070707</v>
      </c>
      <c r="J2639" s="248"/>
      <c r="K2639" s="249"/>
      <c r="M2639" s="40">
        <v>495</v>
      </c>
    </row>
    <row r="2640" spans="1:13" s="166" customFormat="1" ht="12.75">
      <c r="A2640" s="178"/>
      <c r="B2640" s="246">
        <v>4200669.5</v>
      </c>
      <c r="C2640" s="178" t="s">
        <v>1119</v>
      </c>
      <c r="D2640" s="178" t="s">
        <v>1111</v>
      </c>
      <c r="E2640" s="178"/>
      <c r="F2640" s="247"/>
      <c r="G2640" s="247"/>
      <c r="H2640" s="384">
        <f t="shared" si="146"/>
        <v>8514195.3</v>
      </c>
      <c r="I2640" s="385">
        <f t="shared" si="147"/>
        <v>8486.201010101011</v>
      </c>
      <c r="J2640" s="248"/>
      <c r="K2640" s="249"/>
      <c r="M2640" s="40">
        <v>495</v>
      </c>
    </row>
    <row r="2641" spans="1:13" s="166" customFormat="1" ht="12.75">
      <c r="A2641" s="178"/>
      <c r="B2641" s="246">
        <v>2496754</v>
      </c>
      <c r="C2641" s="178" t="s">
        <v>1119</v>
      </c>
      <c r="D2641" s="178" t="s">
        <v>1112</v>
      </c>
      <c r="E2641" s="178"/>
      <c r="F2641" s="247"/>
      <c r="G2641" s="247"/>
      <c r="H2641" s="384">
        <f t="shared" si="146"/>
        <v>6017441.300000001</v>
      </c>
      <c r="I2641" s="385">
        <f t="shared" si="147"/>
        <v>5095.416326530612</v>
      </c>
      <c r="J2641" s="248"/>
      <c r="K2641" s="249"/>
      <c r="M2641" s="40">
        <v>490</v>
      </c>
    </row>
    <row r="2642" spans="1:13" s="166" customFormat="1" ht="12.75">
      <c r="A2642" s="178"/>
      <c r="B2642" s="246">
        <v>2692425</v>
      </c>
      <c r="C2642" s="178" t="s">
        <v>1119</v>
      </c>
      <c r="D2642" s="178" t="s">
        <v>1113</v>
      </c>
      <c r="E2642" s="178"/>
      <c r="F2642" s="247"/>
      <c r="G2642" s="247"/>
      <c r="H2642" s="384">
        <f t="shared" si="146"/>
        <v>3325016.3000000007</v>
      </c>
      <c r="I2642" s="385">
        <f t="shared" si="147"/>
        <v>5609.21875</v>
      </c>
      <c r="J2642" s="248"/>
      <c r="K2642" s="249"/>
      <c r="M2642" s="40">
        <v>480</v>
      </c>
    </row>
    <row r="2643" spans="1:13" s="166" customFormat="1" ht="12.75">
      <c r="A2643" s="178"/>
      <c r="B2643" s="246">
        <v>1705557</v>
      </c>
      <c r="C2643" s="178" t="s">
        <v>1119</v>
      </c>
      <c r="D2643" s="178" t="s">
        <v>1114</v>
      </c>
      <c r="E2643" s="178"/>
      <c r="F2643" s="247"/>
      <c r="G2643" s="247"/>
      <c r="H2643" s="384">
        <f t="shared" si="146"/>
        <v>1619459.3000000007</v>
      </c>
      <c r="I2643" s="385">
        <f t="shared" si="147"/>
        <v>3516.6123711340206</v>
      </c>
      <c r="J2643" s="248"/>
      <c r="K2643" s="249"/>
      <c r="M2643" s="40">
        <v>485</v>
      </c>
    </row>
    <row r="2644" spans="1:256" s="166" customFormat="1" ht="12.75">
      <c r="A2644" s="178"/>
      <c r="B2644" s="246"/>
      <c r="C2644" s="178" t="s">
        <v>1119</v>
      </c>
      <c r="D2644" s="178" t="s">
        <v>1115</v>
      </c>
      <c r="E2644" s="178"/>
      <c r="F2644" s="247"/>
      <c r="G2644" s="247"/>
      <c r="H2644" s="384">
        <f t="shared" si="146"/>
        <v>1619459.3000000007</v>
      </c>
      <c r="I2644" s="385">
        <f t="shared" si="147"/>
        <v>0</v>
      </c>
      <c r="J2644" s="101"/>
      <c r="K2644" s="40"/>
      <c r="L2644" s="16"/>
      <c r="M2644" s="40">
        <v>478</v>
      </c>
      <c r="N2644" s="16"/>
      <c r="O2644" s="16"/>
      <c r="P2644" s="16"/>
      <c r="Q2644" s="16"/>
      <c r="R2644" s="16"/>
      <c r="S2644" s="16"/>
      <c r="T2644" s="16"/>
      <c r="U2644" s="16"/>
      <c r="V2644" s="16"/>
      <c r="W2644" s="16"/>
      <c r="X2644" s="16"/>
      <c r="Y2644" s="16"/>
      <c r="Z2644" s="16"/>
      <c r="AA2644" s="16"/>
      <c r="AB2644" s="16"/>
      <c r="AC2644" s="16"/>
      <c r="AD2644" s="16"/>
      <c r="AE2644" s="16"/>
      <c r="AF2644" s="16"/>
      <c r="AG2644" s="16"/>
      <c r="AH2644" s="16"/>
      <c r="AI2644" s="16"/>
      <c r="AJ2644" s="16"/>
      <c r="AK2644" s="16"/>
      <c r="AL2644" s="16"/>
      <c r="AM2644" s="16"/>
      <c r="AN2644" s="16"/>
      <c r="AO2644" s="16"/>
      <c r="AP2644" s="16"/>
      <c r="AQ2644" s="16"/>
      <c r="AR2644" s="16"/>
      <c r="AS2644" s="16"/>
      <c r="AT2644" s="16"/>
      <c r="AU2644" s="16"/>
      <c r="AV2644" s="16"/>
      <c r="AW2644" s="16"/>
      <c r="AX2644" s="16"/>
      <c r="AY2644" s="16"/>
      <c r="AZ2644" s="16"/>
      <c r="BA2644" s="16"/>
      <c r="BB2644" s="16"/>
      <c r="BC2644" s="16"/>
      <c r="BD2644" s="16"/>
      <c r="BE2644" s="16"/>
      <c r="BF2644" s="16"/>
      <c r="BG2644" s="16"/>
      <c r="BH2644" s="16"/>
      <c r="BI2644" s="16"/>
      <c r="BJ2644" s="16"/>
      <c r="BK2644" s="16"/>
      <c r="BL2644" s="16"/>
      <c r="BM2644" s="16"/>
      <c r="BN2644" s="16"/>
      <c r="BO2644" s="16"/>
      <c r="BP2644" s="16"/>
      <c r="BQ2644" s="16"/>
      <c r="BR2644" s="16"/>
      <c r="BS2644" s="16"/>
      <c r="BT2644" s="16"/>
      <c r="BU2644" s="16"/>
      <c r="BV2644" s="16"/>
      <c r="BW2644" s="16"/>
      <c r="BX2644" s="16"/>
      <c r="BY2644" s="16"/>
      <c r="BZ2644" s="16"/>
      <c r="CA2644" s="16"/>
      <c r="CB2644" s="16"/>
      <c r="CC2644" s="16"/>
      <c r="CD2644" s="16"/>
      <c r="CE2644" s="16"/>
      <c r="CF2644" s="16"/>
      <c r="CG2644" s="16"/>
      <c r="CH2644" s="16"/>
      <c r="CI2644" s="16"/>
      <c r="CJ2644" s="16"/>
      <c r="CK2644" s="16"/>
      <c r="CL2644" s="16"/>
      <c r="CM2644" s="16"/>
      <c r="CN2644" s="16"/>
      <c r="CO2644" s="16"/>
      <c r="CP2644" s="16"/>
      <c r="CQ2644" s="16"/>
      <c r="CR2644" s="16"/>
      <c r="CS2644" s="16"/>
      <c r="CT2644" s="16"/>
      <c r="CU2644" s="16"/>
      <c r="CV2644" s="16"/>
      <c r="CW2644" s="16"/>
      <c r="CX2644" s="16"/>
      <c r="CY2644" s="16"/>
      <c r="CZ2644" s="16"/>
      <c r="DA2644" s="16"/>
      <c r="DB2644" s="16"/>
      <c r="DC2644" s="16"/>
      <c r="DD2644" s="16"/>
      <c r="DE2644" s="16"/>
      <c r="DF2644" s="16"/>
      <c r="DG2644" s="16"/>
      <c r="DH2644" s="16"/>
      <c r="DI2644" s="16"/>
      <c r="DJ2644" s="16"/>
      <c r="DK2644" s="16"/>
      <c r="DL2644" s="16"/>
      <c r="DM2644" s="16"/>
      <c r="DN2644" s="16"/>
      <c r="DO2644" s="16"/>
      <c r="DP2644" s="16"/>
      <c r="DQ2644" s="16"/>
      <c r="DR2644" s="16"/>
      <c r="DS2644" s="16"/>
      <c r="DT2644" s="16"/>
      <c r="DU2644" s="16"/>
      <c r="DV2644" s="16"/>
      <c r="DW2644" s="16"/>
      <c r="DX2644" s="16"/>
      <c r="DY2644" s="16"/>
      <c r="DZ2644" s="16"/>
      <c r="EA2644" s="16"/>
      <c r="EB2644" s="16"/>
      <c r="EC2644" s="16"/>
      <c r="ED2644" s="16"/>
      <c r="EE2644" s="16"/>
      <c r="EF2644" s="16"/>
      <c r="EG2644" s="16"/>
      <c r="EH2644" s="16"/>
      <c r="EI2644" s="16"/>
      <c r="EJ2644" s="16"/>
      <c r="EK2644" s="16"/>
      <c r="EL2644" s="16"/>
      <c r="EM2644" s="16"/>
      <c r="EN2644" s="16"/>
      <c r="EO2644" s="16"/>
      <c r="EP2644" s="16"/>
      <c r="EQ2644" s="16"/>
      <c r="ER2644" s="16"/>
      <c r="ES2644" s="16"/>
      <c r="ET2644" s="16"/>
      <c r="EU2644" s="16"/>
      <c r="EV2644" s="16"/>
      <c r="EW2644" s="16"/>
      <c r="EX2644" s="16"/>
      <c r="EY2644" s="16"/>
      <c r="EZ2644" s="16"/>
      <c r="FA2644" s="16"/>
      <c r="FB2644" s="16"/>
      <c r="FC2644" s="16"/>
      <c r="FD2644" s="16"/>
      <c r="FE2644" s="16"/>
      <c r="FF2644" s="16"/>
      <c r="FG2644" s="16"/>
      <c r="FH2644" s="16"/>
      <c r="FI2644" s="16"/>
      <c r="FJ2644" s="16"/>
      <c r="FK2644" s="16"/>
      <c r="FL2644" s="16"/>
      <c r="FM2644" s="16"/>
      <c r="FN2644" s="16"/>
      <c r="FO2644" s="16"/>
      <c r="FP2644" s="16"/>
      <c r="FQ2644" s="16"/>
      <c r="FR2644" s="16"/>
      <c r="FS2644" s="16"/>
      <c r="FT2644" s="16"/>
      <c r="FU2644" s="16"/>
      <c r="FV2644" s="16"/>
      <c r="FW2644" s="16"/>
      <c r="FX2644" s="16"/>
      <c r="FY2644" s="16"/>
      <c r="FZ2644" s="16"/>
      <c r="GA2644" s="16"/>
      <c r="GB2644" s="16"/>
      <c r="GC2644" s="16"/>
      <c r="GD2644" s="16"/>
      <c r="GE2644" s="16"/>
      <c r="GF2644" s="16"/>
      <c r="GG2644" s="16"/>
      <c r="GH2644" s="16"/>
      <c r="GI2644" s="16"/>
      <c r="GJ2644" s="16"/>
      <c r="GK2644" s="16"/>
      <c r="GL2644" s="16"/>
      <c r="GM2644" s="16"/>
      <c r="GN2644" s="16"/>
      <c r="GO2644" s="16"/>
      <c r="GP2644" s="16"/>
      <c r="GQ2644" s="16"/>
      <c r="GR2644" s="16"/>
      <c r="GS2644" s="16"/>
      <c r="GT2644" s="16"/>
      <c r="GU2644" s="16"/>
      <c r="GV2644" s="16"/>
      <c r="GW2644" s="16"/>
      <c r="GX2644" s="16"/>
      <c r="GY2644" s="16"/>
      <c r="GZ2644" s="16"/>
      <c r="HA2644" s="16"/>
      <c r="HB2644" s="16"/>
      <c r="HC2644" s="16"/>
      <c r="HD2644" s="16"/>
      <c r="HE2644" s="16"/>
      <c r="HF2644" s="16"/>
      <c r="HG2644" s="16"/>
      <c r="HH2644" s="16"/>
      <c r="HI2644" s="16"/>
      <c r="HJ2644" s="16"/>
      <c r="HK2644" s="16"/>
      <c r="HL2644" s="16"/>
      <c r="HM2644" s="16"/>
      <c r="HN2644" s="16"/>
      <c r="HO2644" s="16"/>
      <c r="HP2644" s="16"/>
      <c r="HQ2644" s="16"/>
      <c r="HR2644" s="16"/>
      <c r="HS2644" s="16"/>
      <c r="HT2644" s="16"/>
      <c r="HU2644" s="16"/>
      <c r="HV2644" s="16"/>
      <c r="HW2644" s="16"/>
      <c r="HX2644" s="16"/>
      <c r="HY2644" s="16"/>
      <c r="HZ2644" s="16"/>
      <c r="IA2644" s="16"/>
      <c r="IB2644" s="16"/>
      <c r="IC2644" s="16"/>
      <c r="ID2644" s="16"/>
      <c r="IE2644" s="16"/>
      <c r="IF2644" s="16"/>
      <c r="IG2644" s="16"/>
      <c r="IH2644" s="16"/>
      <c r="II2644" s="16"/>
      <c r="IJ2644" s="16"/>
      <c r="IK2644" s="16"/>
      <c r="IL2644" s="16"/>
      <c r="IM2644" s="16"/>
      <c r="IN2644" s="16"/>
      <c r="IO2644" s="16"/>
      <c r="IP2644" s="16"/>
      <c r="IQ2644" s="16"/>
      <c r="IR2644" s="16"/>
      <c r="IS2644" s="16"/>
      <c r="IT2644" s="16"/>
      <c r="IU2644" s="16"/>
      <c r="IV2644" s="16"/>
    </row>
    <row r="2645" spans="1:256" s="166" customFormat="1" ht="12.75">
      <c r="A2645" s="178"/>
      <c r="B2645" s="246">
        <v>763600</v>
      </c>
      <c r="C2645" s="178" t="s">
        <v>1119</v>
      </c>
      <c r="D2645" s="178" t="s">
        <v>1116</v>
      </c>
      <c r="E2645" s="178"/>
      <c r="F2645" s="247"/>
      <c r="G2645" s="247"/>
      <c r="H2645" s="384">
        <f t="shared" si="146"/>
        <v>855859.3000000007</v>
      </c>
      <c r="I2645" s="385">
        <f t="shared" si="147"/>
        <v>1590.8333333333333</v>
      </c>
      <c r="J2645" s="101"/>
      <c r="K2645" s="40"/>
      <c r="L2645" s="16"/>
      <c r="M2645" s="40">
        <v>480</v>
      </c>
      <c r="N2645" s="16"/>
      <c r="O2645" s="16"/>
      <c r="P2645" s="16"/>
      <c r="Q2645" s="16"/>
      <c r="R2645" s="16"/>
      <c r="S2645" s="16"/>
      <c r="T2645" s="16"/>
      <c r="U2645" s="16"/>
      <c r="V2645" s="16"/>
      <c r="W2645" s="16"/>
      <c r="X2645" s="16"/>
      <c r="Y2645" s="16"/>
      <c r="Z2645" s="16"/>
      <c r="AA2645" s="16"/>
      <c r="AB2645" s="16"/>
      <c r="AC2645" s="16"/>
      <c r="AD2645" s="16"/>
      <c r="AE2645" s="16"/>
      <c r="AF2645" s="16"/>
      <c r="AG2645" s="16"/>
      <c r="AH2645" s="16"/>
      <c r="AI2645" s="16"/>
      <c r="AJ2645" s="16"/>
      <c r="AK2645" s="16"/>
      <c r="AL2645" s="16"/>
      <c r="AM2645" s="16"/>
      <c r="AN2645" s="16"/>
      <c r="AO2645" s="16"/>
      <c r="AP2645" s="16"/>
      <c r="AQ2645" s="16"/>
      <c r="AR2645" s="16"/>
      <c r="AS2645" s="16"/>
      <c r="AT2645" s="16"/>
      <c r="AU2645" s="16"/>
      <c r="AV2645" s="16"/>
      <c r="AW2645" s="16"/>
      <c r="AX2645" s="16"/>
      <c r="AY2645" s="16"/>
      <c r="AZ2645" s="16"/>
      <c r="BA2645" s="16"/>
      <c r="BB2645" s="16"/>
      <c r="BC2645" s="16"/>
      <c r="BD2645" s="16"/>
      <c r="BE2645" s="16"/>
      <c r="BF2645" s="16"/>
      <c r="BG2645" s="16"/>
      <c r="BH2645" s="16"/>
      <c r="BI2645" s="16"/>
      <c r="BJ2645" s="16"/>
      <c r="BK2645" s="16"/>
      <c r="BL2645" s="16"/>
      <c r="BM2645" s="16"/>
      <c r="BN2645" s="16"/>
      <c r="BO2645" s="16"/>
      <c r="BP2645" s="16"/>
      <c r="BQ2645" s="16"/>
      <c r="BR2645" s="16"/>
      <c r="BS2645" s="16"/>
      <c r="BT2645" s="16"/>
      <c r="BU2645" s="16"/>
      <c r="BV2645" s="16"/>
      <c r="BW2645" s="16"/>
      <c r="BX2645" s="16"/>
      <c r="BY2645" s="16"/>
      <c r="BZ2645" s="16"/>
      <c r="CA2645" s="16"/>
      <c r="CB2645" s="16"/>
      <c r="CC2645" s="16"/>
      <c r="CD2645" s="16"/>
      <c r="CE2645" s="16"/>
      <c r="CF2645" s="16"/>
      <c r="CG2645" s="16"/>
      <c r="CH2645" s="16"/>
      <c r="CI2645" s="16"/>
      <c r="CJ2645" s="16"/>
      <c r="CK2645" s="16"/>
      <c r="CL2645" s="16"/>
      <c r="CM2645" s="16"/>
      <c r="CN2645" s="16"/>
      <c r="CO2645" s="16"/>
      <c r="CP2645" s="16"/>
      <c r="CQ2645" s="16"/>
      <c r="CR2645" s="16"/>
      <c r="CS2645" s="16"/>
      <c r="CT2645" s="16"/>
      <c r="CU2645" s="16"/>
      <c r="CV2645" s="16"/>
      <c r="CW2645" s="16"/>
      <c r="CX2645" s="16"/>
      <c r="CY2645" s="16"/>
      <c r="CZ2645" s="16"/>
      <c r="DA2645" s="16"/>
      <c r="DB2645" s="16"/>
      <c r="DC2645" s="16"/>
      <c r="DD2645" s="16"/>
      <c r="DE2645" s="16"/>
      <c r="DF2645" s="16"/>
      <c r="DG2645" s="16"/>
      <c r="DH2645" s="16"/>
      <c r="DI2645" s="16"/>
      <c r="DJ2645" s="16"/>
      <c r="DK2645" s="16"/>
      <c r="DL2645" s="16"/>
      <c r="DM2645" s="16"/>
      <c r="DN2645" s="16"/>
      <c r="DO2645" s="16"/>
      <c r="DP2645" s="16"/>
      <c r="DQ2645" s="16"/>
      <c r="DR2645" s="16"/>
      <c r="DS2645" s="16"/>
      <c r="DT2645" s="16"/>
      <c r="DU2645" s="16"/>
      <c r="DV2645" s="16"/>
      <c r="DW2645" s="16"/>
      <c r="DX2645" s="16"/>
      <c r="DY2645" s="16"/>
      <c r="DZ2645" s="16"/>
      <c r="EA2645" s="16"/>
      <c r="EB2645" s="16"/>
      <c r="EC2645" s="16"/>
      <c r="ED2645" s="16"/>
      <c r="EE2645" s="16"/>
      <c r="EF2645" s="16"/>
      <c r="EG2645" s="16"/>
      <c r="EH2645" s="16"/>
      <c r="EI2645" s="16"/>
      <c r="EJ2645" s="16"/>
      <c r="EK2645" s="16"/>
      <c r="EL2645" s="16"/>
      <c r="EM2645" s="16"/>
      <c r="EN2645" s="16"/>
      <c r="EO2645" s="16"/>
      <c r="EP2645" s="16"/>
      <c r="EQ2645" s="16"/>
      <c r="ER2645" s="16"/>
      <c r="ES2645" s="16"/>
      <c r="ET2645" s="16"/>
      <c r="EU2645" s="16"/>
      <c r="EV2645" s="16"/>
      <c r="EW2645" s="16"/>
      <c r="EX2645" s="16"/>
      <c r="EY2645" s="16"/>
      <c r="EZ2645" s="16"/>
      <c r="FA2645" s="16"/>
      <c r="FB2645" s="16"/>
      <c r="FC2645" s="16"/>
      <c r="FD2645" s="16"/>
      <c r="FE2645" s="16"/>
      <c r="FF2645" s="16"/>
      <c r="FG2645" s="16"/>
      <c r="FH2645" s="16"/>
      <c r="FI2645" s="16"/>
      <c r="FJ2645" s="16"/>
      <c r="FK2645" s="16"/>
      <c r="FL2645" s="16"/>
      <c r="FM2645" s="16"/>
      <c r="FN2645" s="16"/>
      <c r="FO2645" s="16"/>
      <c r="FP2645" s="16"/>
      <c r="FQ2645" s="16"/>
      <c r="FR2645" s="16"/>
      <c r="FS2645" s="16"/>
      <c r="FT2645" s="16"/>
      <c r="FU2645" s="16"/>
      <c r="FV2645" s="16"/>
      <c r="FW2645" s="16"/>
      <c r="FX2645" s="16"/>
      <c r="FY2645" s="16"/>
      <c r="FZ2645" s="16"/>
      <c r="GA2645" s="16"/>
      <c r="GB2645" s="16"/>
      <c r="GC2645" s="16"/>
      <c r="GD2645" s="16"/>
      <c r="GE2645" s="16"/>
      <c r="GF2645" s="16"/>
      <c r="GG2645" s="16"/>
      <c r="GH2645" s="16"/>
      <c r="GI2645" s="16"/>
      <c r="GJ2645" s="16"/>
      <c r="GK2645" s="16"/>
      <c r="GL2645" s="16"/>
      <c r="GM2645" s="16"/>
      <c r="GN2645" s="16"/>
      <c r="GO2645" s="16"/>
      <c r="GP2645" s="16"/>
      <c r="GQ2645" s="16"/>
      <c r="GR2645" s="16"/>
      <c r="GS2645" s="16"/>
      <c r="GT2645" s="16"/>
      <c r="GU2645" s="16"/>
      <c r="GV2645" s="16"/>
      <c r="GW2645" s="16"/>
      <c r="GX2645" s="16"/>
      <c r="GY2645" s="16"/>
      <c r="GZ2645" s="16"/>
      <c r="HA2645" s="16"/>
      <c r="HB2645" s="16"/>
      <c r="HC2645" s="16"/>
      <c r="HD2645" s="16"/>
      <c r="HE2645" s="16"/>
      <c r="HF2645" s="16"/>
      <c r="HG2645" s="16"/>
      <c r="HH2645" s="16"/>
      <c r="HI2645" s="16"/>
      <c r="HJ2645" s="16"/>
      <c r="HK2645" s="16"/>
      <c r="HL2645" s="16"/>
      <c r="HM2645" s="16"/>
      <c r="HN2645" s="16"/>
      <c r="HO2645" s="16"/>
      <c r="HP2645" s="16"/>
      <c r="HQ2645" s="16"/>
      <c r="HR2645" s="16"/>
      <c r="HS2645" s="16"/>
      <c r="HT2645" s="16"/>
      <c r="HU2645" s="16"/>
      <c r="HV2645" s="16"/>
      <c r="HW2645" s="16"/>
      <c r="HX2645" s="16"/>
      <c r="HY2645" s="16"/>
      <c r="HZ2645" s="16"/>
      <c r="IA2645" s="16"/>
      <c r="IB2645" s="16"/>
      <c r="IC2645" s="16"/>
      <c r="ID2645" s="16"/>
      <c r="IE2645" s="16"/>
      <c r="IF2645" s="16"/>
      <c r="IG2645" s="16"/>
      <c r="IH2645" s="16"/>
      <c r="II2645" s="16"/>
      <c r="IJ2645" s="16"/>
      <c r="IK2645" s="16"/>
      <c r="IL2645" s="16"/>
      <c r="IM2645" s="16"/>
      <c r="IN2645" s="16"/>
      <c r="IO2645" s="16"/>
      <c r="IP2645" s="16"/>
      <c r="IQ2645" s="16"/>
      <c r="IR2645" s="16"/>
      <c r="IS2645" s="16"/>
      <c r="IT2645" s="16"/>
      <c r="IU2645" s="16"/>
      <c r="IV2645" s="16"/>
    </row>
    <row r="2646" spans="1:256" s="166" customFormat="1" ht="12.75">
      <c r="A2646" s="178"/>
      <c r="B2646" s="246">
        <v>0</v>
      </c>
      <c r="C2646" s="178" t="s">
        <v>1119</v>
      </c>
      <c r="D2646" s="178" t="s">
        <v>1117</v>
      </c>
      <c r="E2646" s="178"/>
      <c r="F2646" s="247"/>
      <c r="G2646" s="247"/>
      <c r="H2646" s="384">
        <f t="shared" si="146"/>
        <v>855859.3000000007</v>
      </c>
      <c r="I2646" s="385">
        <f t="shared" si="147"/>
        <v>0</v>
      </c>
      <c r="J2646" s="101"/>
      <c r="K2646" s="40"/>
      <c r="L2646" s="16"/>
      <c r="M2646" s="40">
        <v>480</v>
      </c>
      <c r="N2646" s="16"/>
      <c r="O2646" s="16"/>
      <c r="P2646" s="16"/>
      <c r="Q2646" s="16"/>
      <c r="R2646" s="16"/>
      <c r="S2646" s="16"/>
      <c r="T2646" s="16"/>
      <c r="U2646" s="16"/>
      <c r="V2646" s="16"/>
      <c r="W2646" s="16"/>
      <c r="X2646" s="16"/>
      <c r="Y2646" s="16"/>
      <c r="Z2646" s="16"/>
      <c r="AA2646" s="16"/>
      <c r="AB2646" s="16"/>
      <c r="AC2646" s="16"/>
      <c r="AD2646" s="16"/>
      <c r="AE2646" s="16"/>
      <c r="AF2646" s="16"/>
      <c r="AG2646" s="16"/>
      <c r="AH2646" s="16"/>
      <c r="AI2646" s="16"/>
      <c r="AJ2646" s="16"/>
      <c r="AK2646" s="16"/>
      <c r="AL2646" s="16"/>
      <c r="AM2646" s="16"/>
      <c r="AN2646" s="16"/>
      <c r="AO2646" s="16"/>
      <c r="AP2646" s="16"/>
      <c r="AQ2646" s="16"/>
      <c r="AR2646" s="16"/>
      <c r="AS2646" s="16"/>
      <c r="AT2646" s="16"/>
      <c r="AU2646" s="16"/>
      <c r="AV2646" s="16"/>
      <c r="AW2646" s="16"/>
      <c r="AX2646" s="16"/>
      <c r="AY2646" s="16"/>
      <c r="AZ2646" s="16"/>
      <c r="BA2646" s="16"/>
      <c r="BB2646" s="16"/>
      <c r="BC2646" s="16"/>
      <c r="BD2646" s="16"/>
      <c r="BE2646" s="16"/>
      <c r="BF2646" s="16"/>
      <c r="BG2646" s="16"/>
      <c r="BH2646" s="16"/>
      <c r="BI2646" s="16"/>
      <c r="BJ2646" s="16"/>
      <c r="BK2646" s="16"/>
      <c r="BL2646" s="16"/>
      <c r="BM2646" s="16"/>
      <c r="BN2646" s="16"/>
      <c r="BO2646" s="16"/>
      <c r="BP2646" s="16"/>
      <c r="BQ2646" s="16"/>
      <c r="BR2646" s="16"/>
      <c r="BS2646" s="16"/>
      <c r="BT2646" s="16"/>
      <c r="BU2646" s="16"/>
      <c r="BV2646" s="16"/>
      <c r="BW2646" s="16"/>
      <c r="BX2646" s="16"/>
      <c r="BY2646" s="16"/>
      <c r="BZ2646" s="16"/>
      <c r="CA2646" s="16"/>
      <c r="CB2646" s="16"/>
      <c r="CC2646" s="16"/>
      <c r="CD2646" s="16"/>
      <c r="CE2646" s="16"/>
      <c r="CF2646" s="16"/>
      <c r="CG2646" s="16"/>
      <c r="CH2646" s="16"/>
      <c r="CI2646" s="16"/>
      <c r="CJ2646" s="16"/>
      <c r="CK2646" s="16"/>
      <c r="CL2646" s="16"/>
      <c r="CM2646" s="16"/>
      <c r="CN2646" s="16"/>
      <c r="CO2646" s="16"/>
      <c r="CP2646" s="16"/>
      <c r="CQ2646" s="16"/>
      <c r="CR2646" s="16"/>
      <c r="CS2646" s="16"/>
      <c r="CT2646" s="16"/>
      <c r="CU2646" s="16"/>
      <c r="CV2646" s="16"/>
      <c r="CW2646" s="16"/>
      <c r="CX2646" s="16"/>
      <c r="CY2646" s="16"/>
      <c r="CZ2646" s="16"/>
      <c r="DA2646" s="16"/>
      <c r="DB2646" s="16"/>
      <c r="DC2646" s="16"/>
      <c r="DD2646" s="16"/>
      <c r="DE2646" s="16"/>
      <c r="DF2646" s="16"/>
      <c r="DG2646" s="16"/>
      <c r="DH2646" s="16"/>
      <c r="DI2646" s="16"/>
      <c r="DJ2646" s="16"/>
      <c r="DK2646" s="16"/>
      <c r="DL2646" s="16"/>
      <c r="DM2646" s="16"/>
      <c r="DN2646" s="16"/>
      <c r="DO2646" s="16"/>
      <c r="DP2646" s="16"/>
      <c r="DQ2646" s="16"/>
      <c r="DR2646" s="16"/>
      <c r="DS2646" s="16"/>
      <c r="DT2646" s="16"/>
      <c r="DU2646" s="16"/>
      <c r="DV2646" s="16"/>
      <c r="DW2646" s="16"/>
      <c r="DX2646" s="16"/>
      <c r="DY2646" s="16"/>
      <c r="DZ2646" s="16"/>
      <c r="EA2646" s="16"/>
      <c r="EB2646" s="16"/>
      <c r="EC2646" s="16"/>
      <c r="ED2646" s="16"/>
      <c r="EE2646" s="16"/>
      <c r="EF2646" s="16"/>
      <c r="EG2646" s="16"/>
      <c r="EH2646" s="16"/>
      <c r="EI2646" s="16"/>
      <c r="EJ2646" s="16"/>
      <c r="EK2646" s="16"/>
      <c r="EL2646" s="16"/>
      <c r="EM2646" s="16"/>
      <c r="EN2646" s="16"/>
      <c r="EO2646" s="16"/>
      <c r="EP2646" s="16"/>
      <c r="EQ2646" s="16"/>
      <c r="ER2646" s="16"/>
      <c r="ES2646" s="16"/>
      <c r="ET2646" s="16"/>
      <c r="EU2646" s="16"/>
      <c r="EV2646" s="16"/>
      <c r="EW2646" s="16"/>
      <c r="EX2646" s="16"/>
      <c r="EY2646" s="16"/>
      <c r="EZ2646" s="16"/>
      <c r="FA2646" s="16"/>
      <c r="FB2646" s="16"/>
      <c r="FC2646" s="16"/>
      <c r="FD2646" s="16"/>
      <c r="FE2646" s="16"/>
      <c r="FF2646" s="16"/>
      <c r="FG2646" s="16"/>
      <c r="FH2646" s="16"/>
      <c r="FI2646" s="16"/>
      <c r="FJ2646" s="16"/>
      <c r="FK2646" s="16"/>
      <c r="FL2646" s="16"/>
      <c r="FM2646" s="16"/>
      <c r="FN2646" s="16"/>
      <c r="FO2646" s="16"/>
      <c r="FP2646" s="16"/>
      <c r="FQ2646" s="16"/>
      <c r="FR2646" s="16"/>
      <c r="FS2646" s="16"/>
      <c r="FT2646" s="16"/>
      <c r="FU2646" s="16"/>
      <c r="FV2646" s="16"/>
      <c r="FW2646" s="16"/>
      <c r="FX2646" s="16"/>
      <c r="FY2646" s="16"/>
      <c r="FZ2646" s="16"/>
      <c r="GA2646" s="16"/>
      <c r="GB2646" s="16"/>
      <c r="GC2646" s="16"/>
      <c r="GD2646" s="16"/>
      <c r="GE2646" s="16"/>
      <c r="GF2646" s="16"/>
      <c r="GG2646" s="16"/>
      <c r="GH2646" s="16"/>
      <c r="GI2646" s="16"/>
      <c r="GJ2646" s="16"/>
      <c r="GK2646" s="16"/>
      <c r="GL2646" s="16"/>
      <c r="GM2646" s="16"/>
      <c r="GN2646" s="16"/>
      <c r="GO2646" s="16"/>
      <c r="GP2646" s="16"/>
      <c r="GQ2646" s="16"/>
      <c r="GR2646" s="16"/>
      <c r="GS2646" s="16"/>
      <c r="GT2646" s="16"/>
      <c r="GU2646" s="16"/>
      <c r="GV2646" s="16"/>
      <c r="GW2646" s="16"/>
      <c r="GX2646" s="16"/>
      <c r="GY2646" s="16"/>
      <c r="GZ2646" s="16"/>
      <c r="HA2646" s="16"/>
      <c r="HB2646" s="16"/>
      <c r="HC2646" s="16"/>
      <c r="HD2646" s="16"/>
      <c r="HE2646" s="16"/>
      <c r="HF2646" s="16"/>
      <c r="HG2646" s="16"/>
      <c r="HH2646" s="16"/>
      <c r="HI2646" s="16"/>
      <c r="HJ2646" s="16"/>
      <c r="HK2646" s="16"/>
      <c r="HL2646" s="16"/>
      <c r="HM2646" s="16"/>
      <c r="HN2646" s="16"/>
      <c r="HO2646" s="16"/>
      <c r="HP2646" s="16"/>
      <c r="HQ2646" s="16"/>
      <c r="HR2646" s="16"/>
      <c r="HS2646" s="16"/>
      <c r="HT2646" s="16"/>
      <c r="HU2646" s="16"/>
      <c r="HV2646" s="16"/>
      <c r="HW2646" s="16"/>
      <c r="HX2646" s="16"/>
      <c r="HY2646" s="16"/>
      <c r="HZ2646" s="16"/>
      <c r="IA2646" s="16"/>
      <c r="IB2646" s="16"/>
      <c r="IC2646" s="16"/>
      <c r="ID2646" s="16"/>
      <c r="IE2646" s="16"/>
      <c r="IF2646" s="16"/>
      <c r="IG2646" s="16"/>
      <c r="IH2646" s="16"/>
      <c r="II2646" s="16"/>
      <c r="IJ2646" s="16"/>
      <c r="IK2646" s="16"/>
      <c r="IL2646" s="16"/>
      <c r="IM2646" s="16"/>
      <c r="IN2646" s="16"/>
      <c r="IO2646" s="16"/>
      <c r="IP2646" s="16"/>
      <c r="IQ2646" s="16"/>
      <c r="IR2646" s="16"/>
      <c r="IS2646" s="16"/>
      <c r="IT2646" s="16"/>
      <c r="IU2646" s="16"/>
      <c r="IV2646" s="16"/>
    </row>
    <row r="2647" spans="1:256" s="166" customFormat="1" ht="12.75">
      <c r="A2647" s="178"/>
      <c r="B2647" s="246">
        <v>765000</v>
      </c>
      <c r="C2647" s="178" t="s">
        <v>1119</v>
      </c>
      <c r="D2647" s="178" t="s">
        <v>1130</v>
      </c>
      <c r="E2647" s="178"/>
      <c r="F2647" s="247"/>
      <c r="G2647" s="247"/>
      <c r="H2647" s="384">
        <f t="shared" si="146"/>
        <v>90859.30000000075</v>
      </c>
      <c r="I2647" s="385">
        <f t="shared" si="147"/>
        <v>1607.142857142857</v>
      </c>
      <c r="J2647" s="101"/>
      <c r="K2647" s="40"/>
      <c r="L2647" s="16"/>
      <c r="M2647" s="40">
        <v>476</v>
      </c>
      <c r="N2647" s="16"/>
      <c r="O2647" s="16"/>
      <c r="P2647" s="16"/>
      <c r="Q2647" s="16"/>
      <c r="R2647" s="16"/>
      <c r="S2647" s="16"/>
      <c r="T2647" s="16"/>
      <c r="U2647" s="16"/>
      <c r="V2647" s="16"/>
      <c r="W2647" s="16"/>
      <c r="X2647" s="16"/>
      <c r="Y2647" s="16"/>
      <c r="Z2647" s="16"/>
      <c r="AA2647" s="16"/>
      <c r="AB2647" s="16"/>
      <c r="AC2647" s="16"/>
      <c r="AD2647" s="16"/>
      <c r="AE2647" s="16"/>
      <c r="AF2647" s="16"/>
      <c r="AG2647" s="16"/>
      <c r="AH2647" s="16"/>
      <c r="AI2647" s="16"/>
      <c r="AJ2647" s="16"/>
      <c r="AK2647" s="16"/>
      <c r="AL2647" s="16"/>
      <c r="AM2647" s="16"/>
      <c r="AN2647" s="16"/>
      <c r="AO2647" s="16"/>
      <c r="AP2647" s="16"/>
      <c r="AQ2647" s="16"/>
      <c r="AR2647" s="16"/>
      <c r="AS2647" s="16"/>
      <c r="AT2647" s="16"/>
      <c r="AU2647" s="16"/>
      <c r="AV2647" s="16"/>
      <c r="AW2647" s="16"/>
      <c r="AX2647" s="16"/>
      <c r="AY2647" s="16"/>
      <c r="AZ2647" s="16"/>
      <c r="BA2647" s="16"/>
      <c r="BB2647" s="16"/>
      <c r="BC2647" s="16"/>
      <c r="BD2647" s="16"/>
      <c r="BE2647" s="16"/>
      <c r="BF2647" s="16"/>
      <c r="BG2647" s="16"/>
      <c r="BH2647" s="16"/>
      <c r="BI2647" s="16"/>
      <c r="BJ2647" s="16"/>
      <c r="BK2647" s="16"/>
      <c r="BL2647" s="16"/>
      <c r="BM2647" s="16"/>
      <c r="BN2647" s="16"/>
      <c r="BO2647" s="16"/>
      <c r="BP2647" s="16"/>
      <c r="BQ2647" s="16"/>
      <c r="BR2647" s="16"/>
      <c r="BS2647" s="16"/>
      <c r="BT2647" s="16"/>
      <c r="BU2647" s="16"/>
      <c r="BV2647" s="16"/>
      <c r="BW2647" s="16"/>
      <c r="BX2647" s="16"/>
      <c r="BY2647" s="16"/>
      <c r="BZ2647" s="16"/>
      <c r="CA2647" s="16"/>
      <c r="CB2647" s="16"/>
      <c r="CC2647" s="16"/>
      <c r="CD2647" s="16"/>
      <c r="CE2647" s="16"/>
      <c r="CF2647" s="16"/>
      <c r="CG2647" s="16"/>
      <c r="CH2647" s="16"/>
      <c r="CI2647" s="16"/>
      <c r="CJ2647" s="16"/>
      <c r="CK2647" s="16"/>
      <c r="CL2647" s="16"/>
      <c r="CM2647" s="16"/>
      <c r="CN2647" s="16"/>
      <c r="CO2647" s="16"/>
      <c r="CP2647" s="16"/>
      <c r="CQ2647" s="16"/>
      <c r="CR2647" s="16"/>
      <c r="CS2647" s="16"/>
      <c r="CT2647" s="16"/>
      <c r="CU2647" s="16"/>
      <c r="CV2647" s="16"/>
      <c r="CW2647" s="16"/>
      <c r="CX2647" s="16"/>
      <c r="CY2647" s="16"/>
      <c r="CZ2647" s="16"/>
      <c r="DA2647" s="16"/>
      <c r="DB2647" s="16"/>
      <c r="DC2647" s="16"/>
      <c r="DD2647" s="16"/>
      <c r="DE2647" s="16"/>
      <c r="DF2647" s="16"/>
      <c r="DG2647" s="16"/>
      <c r="DH2647" s="16"/>
      <c r="DI2647" s="16"/>
      <c r="DJ2647" s="16"/>
      <c r="DK2647" s="16"/>
      <c r="DL2647" s="16"/>
      <c r="DM2647" s="16"/>
      <c r="DN2647" s="16"/>
      <c r="DO2647" s="16"/>
      <c r="DP2647" s="16"/>
      <c r="DQ2647" s="16"/>
      <c r="DR2647" s="16"/>
      <c r="DS2647" s="16"/>
      <c r="DT2647" s="16"/>
      <c r="DU2647" s="16"/>
      <c r="DV2647" s="16"/>
      <c r="DW2647" s="16"/>
      <c r="DX2647" s="16"/>
      <c r="DY2647" s="16"/>
      <c r="DZ2647" s="16"/>
      <c r="EA2647" s="16"/>
      <c r="EB2647" s="16"/>
      <c r="EC2647" s="16"/>
      <c r="ED2647" s="16"/>
      <c r="EE2647" s="16"/>
      <c r="EF2647" s="16"/>
      <c r="EG2647" s="16"/>
      <c r="EH2647" s="16"/>
      <c r="EI2647" s="16"/>
      <c r="EJ2647" s="16"/>
      <c r="EK2647" s="16"/>
      <c r="EL2647" s="16"/>
      <c r="EM2647" s="16"/>
      <c r="EN2647" s="16"/>
      <c r="EO2647" s="16"/>
      <c r="EP2647" s="16"/>
      <c r="EQ2647" s="16"/>
      <c r="ER2647" s="16"/>
      <c r="ES2647" s="16"/>
      <c r="ET2647" s="16"/>
      <c r="EU2647" s="16"/>
      <c r="EV2647" s="16"/>
      <c r="EW2647" s="16"/>
      <c r="EX2647" s="16"/>
      <c r="EY2647" s="16"/>
      <c r="EZ2647" s="16"/>
      <c r="FA2647" s="16"/>
      <c r="FB2647" s="16"/>
      <c r="FC2647" s="16"/>
      <c r="FD2647" s="16"/>
      <c r="FE2647" s="16"/>
      <c r="FF2647" s="16"/>
      <c r="FG2647" s="16"/>
      <c r="FH2647" s="16"/>
      <c r="FI2647" s="16"/>
      <c r="FJ2647" s="16"/>
      <c r="FK2647" s="16"/>
      <c r="FL2647" s="16"/>
      <c r="FM2647" s="16"/>
      <c r="FN2647" s="16"/>
      <c r="FO2647" s="16"/>
      <c r="FP2647" s="16"/>
      <c r="FQ2647" s="16"/>
      <c r="FR2647" s="16"/>
      <c r="FS2647" s="16"/>
      <c r="FT2647" s="16"/>
      <c r="FU2647" s="16"/>
      <c r="FV2647" s="16"/>
      <c r="FW2647" s="16"/>
      <c r="FX2647" s="16"/>
      <c r="FY2647" s="16"/>
      <c r="FZ2647" s="16"/>
      <c r="GA2647" s="16"/>
      <c r="GB2647" s="16"/>
      <c r="GC2647" s="16"/>
      <c r="GD2647" s="16"/>
      <c r="GE2647" s="16"/>
      <c r="GF2647" s="16"/>
      <c r="GG2647" s="16"/>
      <c r="GH2647" s="16"/>
      <c r="GI2647" s="16"/>
      <c r="GJ2647" s="16"/>
      <c r="GK2647" s="16"/>
      <c r="GL2647" s="16"/>
      <c r="GM2647" s="16"/>
      <c r="GN2647" s="16"/>
      <c r="GO2647" s="16"/>
      <c r="GP2647" s="16"/>
      <c r="GQ2647" s="16"/>
      <c r="GR2647" s="16"/>
      <c r="GS2647" s="16"/>
      <c r="GT2647" s="16"/>
      <c r="GU2647" s="16"/>
      <c r="GV2647" s="16"/>
      <c r="GW2647" s="16"/>
      <c r="GX2647" s="16"/>
      <c r="GY2647" s="16"/>
      <c r="GZ2647" s="16"/>
      <c r="HA2647" s="16"/>
      <c r="HB2647" s="16"/>
      <c r="HC2647" s="16"/>
      <c r="HD2647" s="16"/>
      <c r="HE2647" s="16"/>
      <c r="HF2647" s="16"/>
      <c r="HG2647" s="16"/>
      <c r="HH2647" s="16"/>
      <c r="HI2647" s="16"/>
      <c r="HJ2647" s="16"/>
      <c r="HK2647" s="16"/>
      <c r="HL2647" s="16"/>
      <c r="HM2647" s="16"/>
      <c r="HN2647" s="16"/>
      <c r="HO2647" s="16"/>
      <c r="HP2647" s="16"/>
      <c r="HQ2647" s="16"/>
      <c r="HR2647" s="16"/>
      <c r="HS2647" s="16"/>
      <c r="HT2647" s="16"/>
      <c r="HU2647" s="16"/>
      <c r="HV2647" s="16"/>
      <c r="HW2647" s="16"/>
      <c r="HX2647" s="16"/>
      <c r="HY2647" s="16"/>
      <c r="HZ2647" s="16"/>
      <c r="IA2647" s="16"/>
      <c r="IB2647" s="16"/>
      <c r="IC2647" s="16"/>
      <c r="ID2647" s="16"/>
      <c r="IE2647" s="16"/>
      <c r="IF2647" s="16"/>
      <c r="IG2647" s="16"/>
      <c r="IH2647" s="16"/>
      <c r="II2647" s="16"/>
      <c r="IJ2647" s="16"/>
      <c r="IK2647" s="16"/>
      <c r="IL2647" s="16"/>
      <c r="IM2647" s="16"/>
      <c r="IN2647" s="16"/>
      <c r="IO2647" s="16"/>
      <c r="IP2647" s="16"/>
      <c r="IQ2647" s="16"/>
      <c r="IR2647" s="16"/>
      <c r="IS2647" s="16"/>
      <c r="IT2647" s="16"/>
      <c r="IU2647" s="16"/>
      <c r="IV2647" s="16"/>
    </row>
    <row r="2648" spans="1:256" s="166" customFormat="1" ht="12.75">
      <c r="A2648" s="178"/>
      <c r="B2648" s="246">
        <f>+B2604</f>
        <v>82000</v>
      </c>
      <c r="C2648" s="178" t="s">
        <v>1119</v>
      </c>
      <c r="D2648" s="178" t="s">
        <v>1139</v>
      </c>
      <c r="E2648" s="178"/>
      <c r="F2648" s="247"/>
      <c r="G2648" s="247"/>
      <c r="H2648" s="384">
        <f>H2647-B2648</f>
        <v>8859.300000000745</v>
      </c>
      <c r="I2648" s="385">
        <f>+B2648/M2648</f>
        <v>172.6315789473684</v>
      </c>
      <c r="J2648" s="101"/>
      <c r="K2648" s="40"/>
      <c r="L2648" s="16"/>
      <c r="M2648" s="40">
        <v>475</v>
      </c>
      <c r="N2648" s="16"/>
      <c r="O2648" s="16"/>
      <c r="P2648" s="16"/>
      <c r="Q2648" s="16"/>
      <c r="R2648" s="16"/>
      <c r="S2648" s="16"/>
      <c r="T2648" s="16"/>
      <c r="U2648" s="16"/>
      <c r="V2648" s="16"/>
      <c r="W2648" s="16"/>
      <c r="X2648" s="16"/>
      <c r="Y2648" s="16"/>
      <c r="Z2648" s="16"/>
      <c r="AA2648" s="16"/>
      <c r="AB2648" s="16"/>
      <c r="AC2648" s="16"/>
      <c r="AD2648" s="16"/>
      <c r="AE2648" s="16"/>
      <c r="AF2648" s="16"/>
      <c r="AG2648" s="16"/>
      <c r="AH2648" s="16"/>
      <c r="AI2648" s="16"/>
      <c r="AJ2648" s="16"/>
      <c r="AK2648" s="16"/>
      <c r="AL2648" s="16"/>
      <c r="AM2648" s="16"/>
      <c r="AN2648" s="16"/>
      <c r="AO2648" s="16"/>
      <c r="AP2648" s="16"/>
      <c r="AQ2648" s="16"/>
      <c r="AR2648" s="16"/>
      <c r="AS2648" s="16"/>
      <c r="AT2648" s="16"/>
      <c r="AU2648" s="16"/>
      <c r="AV2648" s="16"/>
      <c r="AW2648" s="16"/>
      <c r="AX2648" s="16"/>
      <c r="AY2648" s="16"/>
      <c r="AZ2648" s="16"/>
      <c r="BA2648" s="16"/>
      <c r="BB2648" s="16"/>
      <c r="BC2648" s="16"/>
      <c r="BD2648" s="16"/>
      <c r="BE2648" s="16"/>
      <c r="BF2648" s="16"/>
      <c r="BG2648" s="16"/>
      <c r="BH2648" s="16"/>
      <c r="BI2648" s="16"/>
      <c r="BJ2648" s="16"/>
      <c r="BK2648" s="16"/>
      <c r="BL2648" s="16"/>
      <c r="BM2648" s="16"/>
      <c r="BN2648" s="16"/>
      <c r="BO2648" s="16"/>
      <c r="BP2648" s="16"/>
      <c r="BQ2648" s="16"/>
      <c r="BR2648" s="16"/>
      <c r="BS2648" s="16"/>
      <c r="BT2648" s="16"/>
      <c r="BU2648" s="16"/>
      <c r="BV2648" s="16"/>
      <c r="BW2648" s="16"/>
      <c r="BX2648" s="16"/>
      <c r="BY2648" s="16"/>
      <c r="BZ2648" s="16"/>
      <c r="CA2648" s="16"/>
      <c r="CB2648" s="16"/>
      <c r="CC2648" s="16"/>
      <c r="CD2648" s="16"/>
      <c r="CE2648" s="16"/>
      <c r="CF2648" s="16"/>
      <c r="CG2648" s="16"/>
      <c r="CH2648" s="16"/>
      <c r="CI2648" s="16"/>
      <c r="CJ2648" s="16"/>
      <c r="CK2648" s="16"/>
      <c r="CL2648" s="16"/>
      <c r="CM2648" s="16"/>
      <c r="CN2648" s="16"/>
      <c r="CO2648" s="16"/>
      <c r="CP2648" s="16"/>
      <c r="CQ2648" s="16"/>
      <c r="CR2648" s="16"/>
      <c r="CS2648" s="16"/>
      <c r="CT2648" s="16"/>
      <c r="CU2648" s="16"/>
      <c r="CV2648" s="16"/>
      <c r="CW2648" s="16"/>
      <c r="CX2648" s="16"/>
      <c r="CY2648" s="16"/>
      <c r="CZ2648" s="16"/>
      <c r="DA2648" s="16"/>
      <c r="DB2648" s="16"/>
      <c r="DC2648" s="16"/>
      <c r="DD2648" s="16"/>
      <c r="DE2648" s="16"/>
      <c r="DF2648" s="16"/>
      <c r="DG2648" s="16"/>
      <c r="DH2648" s="16"/>
      <c r="DI2648" s="16"/>
      <c r="DJ2648" s="16"/>
      <c r="DK2648" s="16"/>
      <c r="DL2648" s="16"/>
      <c r="DM2648" s="16"/>
      <c r="DN2648" s="16"/>
      <c r="DO2648" s="16"/>
      <c r="DP2648" s="16"/>
      <c r="DQ2648" s="16"/>
      <c r="DR2648" s="16"/>
      <c r="DS2648" s="16"/>
      <c r="DT2648" s="16"/>
      <c r="DU2648" s="16"/>
      <c r="DV2648" s="16"/>
      <c r="DW2648" s="16"/>
      <c r="DX2648" s="16"/>
      <c r="DY2648" s="16"/>
      <c r="DZ2648" s="16"/>
      <c r="EA2648" s="16"/>
      <c r="EB2648" s="16"/>
      <c r="EC2648" s="16"/>
      <c r="ED2648" s="16"/>
      <c r="EE2648" s="16"/>
      <c r="EF2648" s="16"/>
      <c r="EG2648" s="16"/>
      <c r="EH2648" s="16"/>
      <c r="EI2648" s="16"/>
      <c r="EJ2648" s="16"/>
      <c r="EK2648" s="16"/>
      <c r="EL2648" s="16"/>
      <c r="EM2648" s="16"/>
      <c r="EN2648" s="16"/>
      <c r="EO2648" s="16"/>
      <c r="EP2648" s="16"/>
      <c r="EQ2648" s="16"/>
      <c r="ER2648" s="16"/>
      <c r="ES2648" s="16"/>
      <c r="ET2648" s="16"/>
      <c r="EU2648" s="16"/>
      <c r="EV2648" s="16"/>
      <c r="EW2648" s="16"/>
      <c r="EX2648" s="16"/>
      <c r="EY2648" s="16"/>
      <c r="EZ2648" s="16"/>
      <c r="FA2648" s="16"/>
      <c r="FB2648" s="16"/>
      <c r="FC2648" s="16"/>
      <c r="FD2648" s="16"/>
      <c r="FE2648" s="16"/>
      <c r="FF2648" s="16"/>
      <c r="FG2648" s="16"/>
      <c r="FH2648" s="16"/>
      <c r="FI2648" s="16"/>
      <c r="FJ2648" s="16"/>
      <c r="FK2648" s="16"/>
      <c r="FL2648" s="16"/>
      <c r="FM2648" s="16"/>
      <c r="FN2648" s="16"/>
      <c r="FO2648" s="16"/>
      <c r="FP2648" s="16"/>
      <c r="FQ2648" s="16"/>
      <c r="FR2648" s="16"/>
      <c r="FS2648" s="16"/>
      <c r="FT2648" s="16"/>
      <c r="FU2648" s="16"/>
      <c r="FV2648" s="16"/>
      <c r="FW2648" s="16"/>
      <c r="FX2648" s="16"/>
      <c r="FY2648" s="16"/>
      <c r="FZ2648" s="16"/>
      <c r="GA2648" s="16"/>
      <c r="GB2648" s="16"/>
      <c r="GC2648" s="16"/>
      <c r="GD2648" s="16"/>
      <c r="GE2648" s="16"/>
      <c r="GF2648" s="16"/>
      <c r="GG2648" s="16"/>
      <c r="GH2648" s="16"/>
      <c r="GI2648" s="16"/>
      <c r="GJ2648" s="16"/>
      <c r="GK2648" s="16"/>
      <c r="GL2648" s="16"/>
      <c r="GM2648" s="16"/>
      <c r="GN2648" s="16"/>
      <c r="GO2648" s="16"/>
      <c r="GP2648" s="16"/>
      <c r="GQ2648" s="16"/>
      <c r="GR2648" s="16"/>
      <c r="GS2648" s="16"/>
      <c r="GT2648" s="16"/>
      <c r="GU2648" s="16"/>
      <c r="GV2648" s="16"/>
      <c r="GW2648" s="16"/>
      <c r="GX2648" s="16"/>
      <c r="GY2648" s="16"/>
      <c r="GZ2648" s="16"/>
      <c r="HA2648" s="16"/>
      <c r="HB2648" s="16"/>
      <c r="HC2648" s="16"/>
      <c r="HD2648" s="16"/>
      <c r="HE2648" s="16"/>
      <c r="HF2648" s="16"/>
      <c r="HG2648" s="16"/>
      <c r="HH2648" s="16"/>
      <c r="HI2648" s="16"/>
      <c r="HJ2648" s="16"/>
      <c r="HK2648" s="16"/>
      <c r="HL2648" s="16"/>
      <c r="HM2648" s="16"/>
      <c r="HN2648" s="16"/>
      <c r="HO2648" s="16"/>
      <c r="HP2648" s="16"/>
      <c r="HQ2648" s="16"/>
      <c r="HR2648" s="16"/>
      <c r="HS2648" s="16"/>
      <c r="HT2648" s="16"/>
      <c r="HU2648" s="16"/>
      <c r="HV2648" s="16"/>
      <c r="HW2648" s="16"/>
      <c r="HX2648" s="16"/>
      <c r="HY2648" s="16"/>
      <c r="HZ2648" s="16"/>
      <c r="IA2648" s="16"/>
      <c r="IB2648" s="16"/>
      <c r="IC2648" s="16"/>
      <c r="ID2648" s="16"/>
      <c r="IE2648" s="16"/>
      <c r="IF2648" s="16"/>
      <c r="IG2648" s="16"/>
      <c r="IH2648" s="16"/>
      <c r="II2648" s="16"/>
      <c r="IJ2648" s="16"/>
      <c r="IK2648" s="16"/>
      <c r="IL2648" s="16"/>
      <c r="IM2648" s="16"/>
      <c r="IN2648" s="16"/>
      <c r="IO2648" s="16"/>
      <c r="IP2648" s="16"/>
      <c r="IQ2648" s="16"/>
      <c r="IR2648" s="16"/>
      <c r="IS2648" s="16"/>
      <c r="IT2648" s="16"/>
      <c r="IU2648" s="16"/>
      <c r="IV2648" s="16"/>
    </row>
    <row r="2649" spans="1:256" s="184" customFormat="1" ht="12.75">
      <c r="A2649" s="250"/>
      <c r="B2649" s="251">
        <f>SUM(B2637:B2648)</f>
        <v>-8859.300000000745</v>
      </c>
      <c r="C2649" s="250" t="s">
        <v>1119</v>
      </c>
      <c r="D2649" s="250" t="s">
        <v>1138</v>
      </c>
      <c r="E2649" s="250"/>
      <c r="F2649" s="252"/>
      <c r="G2649" s="252"/>
      <c r="H2649" s="386">
        <v>0</v>
      </c>
      <c r="I2649" s="387">
        <f>+B2649/M2649</f>
        <v>-18.65115789473841</v>
      </c>
      <c r="J2649" s="242"/>
      <c r="K2649" s="243"/>
      <c r="L2649" s="243"/>
      <c r="M2649" s="40">
        <v>475</v>
      </c>
      <c r="N2649" s="16"/>
      <c r="O2649" s="16"/>
      <c r="P2649" s="16"/>
      <c r="Q2649" s="16"/>
      <c r="R2649" s="16"/>
      <c r="S2649" s="16"/>
      <c r="T2649" s="16"/>
      <c r="U2649" s="16"/>
      <c r="V2649" s="16"/>
      <c r="W2649" s="16"/>
      <c r="X2649" s="16"/>
      <c r="Y2649" s="16"/>
      <c r="Z2649" s="16"/>
      <c r="AA2649" s="16"/>
      <c r="AB2649" s="16"/>
      <c r="AC2649" s="16"/>
      <c r="AD2649" s="16"/>
      <c r="AE2649" s="16"/>
      <c r="AF2649" s="16"/>
      <c r="AG2649" s="16"/>
      <c r="AH2649" s="16"/>
      <c r="AI2649" s="16"/>
      <c r="AJ2649" s="16"/>
      <c r="AK2649" s="16"/>
      <c r="AL2649" s="16"/>
      <c r="AM2649" s="16"/>
      <c r="AN2649" s="16"/>
      <c r="AO2649" s="16"/>
      <c r="AP2649" s="16"/>
      <c r="AQ2649" s="16"/>
      <c r="AR2649" s="16"/>
      <c r="AS2649" s="16"/>
      <c r="AT2649" s="16"/>
      <c r="AU2649" s="16"/>
      <c r="AV2649" s="16"/>
      <c r="AW2649" s="16"/>
      <c r="AX2649" s="16"/>
      <c r="AY2649" s="16"/>
      <c r="AZ2649" s="16"/>
      <c r="BA2649" s="16"/>
      <c r="BB2649" s="16"/>
      <c r="BC2649" s="16"/>
      <c r="BD2649" s="16"/>
      <c r="BE2649" s="16"/>
      <c r="BF2649" s="16"/>
      <c r="BG2649" s="16"/>
      <c r="BH2649" s="16"/>
      <c r="BI2649" s="16"/>
      <c r="BJ2649" s="16"/>
      <c r="BK2649" s="16"/>
      <c r="BL2649" s="16"/>
      <c r="BM2649" s="16"/>
      <c r="BN2649" s="16"/>
      <c r="BO2649" s="16"/>
      <c r="BP2649" s="16"/>
      <c r="BQ2649" s="16"/>
      <c r="BR2649" s="16"/>
      <c r="BS2649" s="16"/>
      <c r="BT2649" s="16"/>
      <c r="BU2649" s="16"/>
      <c r="BV2649" s="16"/>
      <c r="BW2649" s="16"/>
      <c r="BX2649" s="16"/>
      <c r="BY2649" s="16"/>
      <c r="BZ2649" s="16"/>
      <c r="CA2649" s="16"/>
      <c r="CB2649" s="16"/>
      <c r="CC2649" s="16"/>
      <c r="CD2649" s="16"/>
      <c r="CE2649" s="16"/>
      <c r="CF2649" s="16"/>
      <c r="CG2649" s="16"/>
      <c r="CH2649" s="16"/>
      <c r="CI2649" s="16"/>
      <c r="CJ2649" s="16"/>
      <c r="CK2649" s="16"/>
      <c r="CL2649" s="16"/>
      <c r="CM2649" s="16"/>
      <c r="CN2649" s="16"/>
      <c r="CO2649" s="16"/>
      <c r="CP2649" s="16"/>
      <c r="CQ2649" s="16"/>
      <c r="CR2649" s="16"/>
      <c r="CS2649" s="16"/>
      <c r="CT2649" s="16"/>
      <c r="CU2649" s="16"/>
      <c r="CV2649" s="16"/>
      <c r="CW2649" s="16"/>
      <c r="CX2649" s="16"/>
      <c r="CY2649" s="16"/>
      <c r="CZ2649" s="16"/>
      <c r="DA2649" s="16"/>
      <c r="DB2649" s="16"/>
      <c r="DC2649" s="16"/>
      <c r="DD2649" s="16"/>
      <c r="DE2649" s="16"/>
      <c r="DF2649" s="16"/>
      <c r="DG2649" s="16"/>
      <c r="DH2649" s="16"/>
      <c r="DI2649" s="16"/>
      <c r="DJ2649" s="16"/>
      <c r="DK2649" s="16"/>
      <c r="DL2649" s="16"/>
      <c r="DM2649" s="16"/>
      <c r="DN2649" s="16"/>
      <c r="DO2649" s="16"/>
      <c r="DP2649" s="16"/>
      <c r="DQ2649" s="16"/>
      <c r="DR2649" s="16"/>
      <c r="DS2649" s="16"/>
      <c r="DT2649" s="16"/>
      <c r="DU2649" s="16"/>
      <c r="DV2649" s="16"/>
      <c r="DW2649" s="16"/>
      <c r="DX2649" s="16"/>
      <c r="DY2649" s="16"/>
      <c r="DZ2649" s="16"/>
      <c r="EA2649" s="16"/>
      <c r="EB2649" s="16"/>
      <c r="EC2649" s="16"/>
      <c r="ED2649" s="16"/>
      <c r="EE2649" s="16"/>
      <c r="EF2649" s="16"/>
      <c r="EG2649" s="16"/>
      <c r="EH2649" s="16"/>
      <c r="EI2649" s="16"/>
      <c r="EJ2649" s="16"/>
      <c r="EK2649" s="16"/>
      <c r="EL2649" s="16"/>
      <c r="EM2649" s="16"/>
      <c r="EN2649" s="16"/>
      <c r="EO2649" s="16"/>
      <c r="EP2649" s="16"/>
      <c r="EQ2649" s="16"/>
      <c r="ER2649" s="16"/>
      <c r="ES2649" s="16"/>
      <c r="ET2649" s="16"/>
      <c r="EU2649" s="16"/>
      <c r="EV2649" s="16"/>
      <c r="EW2649" s="16"/>
      <c r="EX2649" s="16"/>
      <c r="EY2649" s="16"/>
      <c r="EZ2649" s="16"/>
      <c r="FA2649" s="16"/>
      <c r="FB2649" s="16"/>
      <c r="FC2649" s="16"/>
      <c r="FD2649" s="16"/>
      <c r="FE2649" s="16"/>
      <c r="FF2649" s="16"/>
      <c r="FG2649" s="16"/>
      <c r="FH2649" s="16"/>
      <c r="FI2649" s="16"/>
      <c r="FJ2649" s="16"/>
      <c r="FK2649" s="16"/>
      <c r="FL2649" s="16"/>
      <c r="FM2649" s="16"/>
      <c r="FN2649" s="16"/>
      <c r="FO2649" s="16"/>
      <c r="FP2649" s="16"/>
      <c r="FQ2649" s="16"/>
      <c r="FR2649" s="16"/>
      <c r="FS2649" s="16"/>
      <c r="FT2649" s="16"/>
      <c r="FU2649" s="16"/>
      <c r="FV2649" s="16"/>
      <c r="FW2649" s="16"/>
      <c r="FX2649" s="16"/>
      <c r="FY2649" s="16"/>
      <c r="FZ2649" s="16"/>
      <c r="GA2649" s="16"/>
      <c r="GB2649" s="16"/>
      <c r="GC2649" s="16"/>
      <c r="GD2649" s="16"/>
      <c r="GE2649" s="16"/>
      <c r="GF2649" s="16"/>
      <c r="GG2649" s="16"/>
      <c r="GH2649" s="16"/>
      <c r="GI2649" s="16"/>
      <c r="GJ2649" s="16"/>
      <c r="GK2649" s="16"/>
      <c r="GL2649" s="16"/>
      <c r="GM2649" s="16"/>
      <c r="GN2649" s="16"/>
      <c r="GO2649" s="16"/>
      <c r="GP2649" s="16"/>
      <c r="GQ2649" s="16"/>
      <c r="GR2649" s="16"/>
      <c r="GS2649" s="16"/>
      <c r="GT2649" s="16"/>
      <c r="GU2649" s="16"/>
      <c r="GV2649" s="16"/>
      <c r="GW2649" s="16"/>
      <c r="GX2649" s="16"/>
      <c r="GY2649" s="16"/>
      <c r="GZ2649" s="16"/>
      <c r="HA2649" s="16"/>
      <c r="HB2649" s="16"/>
      <c r="HC2649" s="16"/>
      <c r="HD2649" s="16"/>
      <c r="HE2649" s="16"/>
      <c r="HF2649" s="16"/>
      <c r="HG2649" s="16"/>
      <c r="HH2649" s="16"/>
      <c r="HI2649" s="16"/>
      <c r="HJ2649" s="16"/>
      <c r="HK2649" s="16"/>
      <c r="HL2649" s="16"/>
      <c r="HM2649" s="16"/>
      <c r="HN2649" s="16"/>
      <c r="HO2649" s="16"/>
      <c r="HP2649" s="16"/>
      <c r="HQ2649" s="16"/>
      <c r="HR2649" s="16"/>
      <c r="HS2649" s="16"/>
      <c r="HT2649" s="16"/>
      <c r="HU2649" s="16"/>
      <c r="HV2649" s="16"/>
      <c r="HW2649" s="16"/>
      <c r="HX2649" s="16"/>
      <c r="HY2649" s="16"/>
      <c r="HZ2649" s="16"/>
      <c r="IA2649" s="16"/>
      <c r="IB2649" s="16"/>
      <c r="IC2649" s="16"/>
      <c r="ID2649" s="16"/>
      <c r="IE2649" s="16"/>
      <c r="IF2649" s="16"/>
      <c r="IG2649" s="16"/>
      <c r="IH2649" s="16"/>
      <c r="II2649" s="16"/>
      <c r="IJ2649" s="16"/>
      <c r="IK2649" s="16"/>
      <c r="IL2649" s="16"/>
      <c r="IM2649" s="16"/>
      <c r="IN2649" s="16"/>
      <c r="IO2649" s="16"/>
      <c r="IP2649" s="16"/>
      <c r="IQ2649" s="16"/>
      <c r="IR2649" s="16"/>
      <c r="IS2649" s="16"/>
      <c r="IT2649" s="16"/>
      <c r="IU2649" s="16"/>
      <c r="IV2649" s="16"/>
    </row>
    <row r="2650" spans="2:13" ht="12.75">
      <c r="B2650" s="41"/>
      <c r="F2650" s="151"/>
      <c r="G2650" s="161"/>
      <c r="M2650" s="2"/>
    </row>
    <row r="2651" spans="2:13" ht="12.75">
      <c r="B2651" s="41"/>
      <c r="F2651" s="151"/>
      <c r="G2651" s="161"/>
      <c r="M2651" s="2"/>
    </row>
    <row r="2652" ht="12.75">
      <c r="M2652" s="2"/>
    </row>
    <row r="2653" spans="1:256" s="190" customFormat="1" ht="12.75">
      <c r="A2653" s="253"/>
      <c r="B2653" s="160">
        <v>2214273</v>
      </c>
      <c r="C2653" s="253" t="s">
        <v>1120</v>
      </c>
      <c r="D2653" s="253" t="s">
        <v>1121</v>
      </c>
      <c r="E2653" s="253"/>
      <c r="F2653" s="254"/>
      <c r="G2653" s="254"/>
      <c r="H2653" s="160">
        <f>H2652-B2653</f>
        <v>-2214273</v>
      </c>
      <c r="I2653" s="255">
        <f>+B2653/M2653</f>
        <v>4428.546</v>
      </c>
      <c r="K2653" s="256"/>
      <c r="L2653" s="257"/>
      <c r="M2653" s="2">
        <v>500</v>
      </c>
      <c r="N2653" s="257"/>
      <c r="O2653" s="257"/>
      <c r="P2653" s="257"/>
      <c r="Q2653" s="257"/>
      <c r="R2653" s="257"/>
      <c r="S2653" s="257"/>
      <c r="T2653" s="257"/>
      <c r="U2653" s="257"/>
      <c r="V2653" s="257"/>
      <c r="W2653" s="257"/>
      <c r="X2653" s="257"/>
      <c r="Y2653" s="257"/>
      <c r="Z2653" s="257"/>
      <c r="AA2653" s="257"/>
      <c r="AB2653" s="257"/>
      <c r="AC2653" s="257"/>
      <c r="AD2653" s="257"/>
      <c r="AE2653" s="257"/>
      <c r="AF2653" s="257"/>
      <c r="AG2653" s="257"/>
      <c r="AH2653" s="257"/>
      <c r="AI2653" s="257"/>
      <c r="AJ2653" s="257"/>
      <c r="AK2653" s="257"/>
      <c r="AL2653" s="257"/>
      <c r="AM2653" s="257"/>
      <c r="AN2653" s="257"/>
      <c r="AO2653" s="257"/>
      <c r="AP2653" s="257"/>
      <c r="AQ2653" s="257"/>
      <c r="AR2653" s="257"/>
      <c r="AS2653" s="257"/>
      <c r="AT2653" s="257"/>
      <c r="AU2653" s="257"/>
      <c r="AV2653" s="257"/>
      <c r="AW2653" s="257"/>
      <c r="AX2653" s="257"/>
      <c r="AY2653" s="257"/>
      <c r="AZ2653" s="257"/>
      <c r="BA2653" s="257"/>
      <c r="BB2653" s="257"/>
      <c r="BC2653" s="257"/>
      <c r="BD2653" s="257"/>
      <c r="BE2653" s="257"/>
      <c r="BF2653" s="257"/>
      <c r="BG2653" s="257"/>
      <c r="BH2653" s="257"/>
      <c r="BI2653" s="257"/>
      <c r="BJ2653" s="257"/>
      <c r="BK2653" s="257"/>
      <c r="BL2653" s="257"/>
      <c r="BM2653" s="257"/>
      <c r="BN2653" s="257"/>
      <c r="BO2653" s="257"/>
      <c r="BP2653" s="257"/>
      <c r="BQ2653" s="257"/>
      <c r="BR2653" s="257"/>
      <c r="BS2653" s="257"/>
      <c r="BT2653" s="257"/>
      <c r="BU2653" s="257"/>
      <c r="BV2653" s="257"/>
      <c r="BW2653" s="257"/>
      <c r="BX2653" s="257"/>
      <c r="BY2653" s="257"/>
      <c r="BZ2653" s="257"/>
      <c r="CA2653" s="257"/>
      <c r="CB2653" s="257"/>
      <c r="CC2653" s="257"/>
      <c r="CD2653" s="257"/>
      <c r="CE2653" s="257"/>
      <c r="CF2653" s="257"/>
      <c r="CG2653" s="257"/>
      <c r="CH2653" s="257"/>
      <c r="CI2653" s="257"/>
      <c r="CJ2653" s="257"/>
      <c r="CK2653" s="257"/>
      <c r="CL2653" s="257"/>
      <c r="CM2653" s="257"/>
      <c r="CN2653" s="257"/>
      <c r="CO2653" s="257"/>
      <c r="CP2653" s="257"/>
      <c r="CQ2653" s="257"/>
      <c r="CR2653" s="257"/>
      <c r="CS2653" s="257"/>
      <c r="CT2653" s="257"/>
      <c r="CU2653" s="257"/>
      <c r="CV2653" s="257"/>
      <c r="CW2653" s="257"/>
      <c r="CX2653" s="257"/>
      <c r="CY2653" s="257"/>
      <c r="CZ2653" s="257"/>
      <c r="DA2653" s="257"/>
      <c r="DB2653" s="257"/>
      <c r="DC2653" s="257"/>
      <c r="DD2653" s="257"/>
      <c r="DE2653" s="257"/>
      <c r="DF2653" s="257"/>
      <c r="DG2653" s="257"/>
      <c r="DH2653" s="257"/>
      <c r="DI2653" s="257"/>
      <c r="DJ2653" s="257"/>
      <c r="DK2653" s="257"/>
      <c r="DL2653" s="257"/>
      <c r="DM2653" s="257"/>
      <c r="DN2653" s="257"/>
      <c r="DO2653" s="257"/>
      <c r="DP2653" s="257"/>
      <c r="DQ2653" s="257"/>
      <c r="DR2653" s="257"/>
      <c r="DS2653" s="257"/>
      <c r="DT2653" s="257"/>
      <c r="DU2653" s="257"/>
      <c r="DV2653" s="257"/>
      <c r="DW2653" s="257"/>
      <c r="DX2653" s="257"/>
      <c r="DY2653" s="257"/>
      <c r="DZ2653" s="257"/>
      <c r="EA2653" s="257"/>
      <c r="EB2653" s="257"/>
      <c r="EC2653" s="257"/>
      <c r="ED2653" s="257"/>
      <c r="EE2653" s="257"/>
      <c r="EF2653" s="257"/>
      <c r="EG2653" s="257"/>
      <c r="EH2653" s="257"/>
      <c r="EI2653" s="257"/>
      <c r="EJ2653" s="257"/>
      <c r="EK2653" s="257"/>
      <c r="EL2653" s="257"/>
      <c r="EM2653" s="257"/>
      <c r="EN2653" s="257"/>
      <c r="EO2653" s="257"/>
      <c r="EP2653" s="257"/>
      <c r="EQ2653" s="257"/>
      <c r="ER2653" s="257"/>
      <c r="ES2653" s="257"/>
      <c r="ET2653" s="257"/>
      <c r="EU2653" s="257"/>
      <c r="EV2653" s="257"/>
      <c r="EW2653" s="257"/>
      <c r="EX2653" s="257"/>
      <c r="EY2653" s="257"/>
      <c r="EZ2653" s="257"/>
      <c r="FA2653" s="257"/>
      <c r="FB2653" s="257"/>
      <c r="FC2653" s="257"/>
      <c r="FD2653" s="257"/>
      <c r="FE2653" s="257"/>
      <c r="FF2653" s="257"/>
      <c r="FG2653" s="257"/>
      <c r="FH2653" s="257"/>
      <c r="FI2653" s="257"/>
      <c r="FJ2653" s="257"/>
      <c r="FK2653" s="257"/>
      <c r="FL2653" s="257"/>
      <c r="FM2653" s="257"/>
      <c r="FN2653" s="257"/>
      <c r="FO2653" s="257"/>
      <c r="FP2653" s="257"/>
      <c r="FQ2653" s="257"/>
      <c r="FR2653" s="257"/>
      <c r="FS2653" s="257"/>
      <c r="FT2653" s="257"/>
      <c r="FU2653" s="257"/>
      <c r="FV2653" s="257"/>
      <c r="FW2653" s="257"/>
      <c r="FX2653" s="257"/>
      <c r="FY2653" s="257"/>
      <c r="FZ2653" s="257"/>
      <c r="GA2653" s="257"/>
      <c r="GB2653" s="257"/>
      <c r="GC2653" s="257"/>
      <c r="GD2653" s="257"/>
      <c r="GE2653" s="257"/>
      <c r="GF2653" s="257"/>
      <c r="GG2653" s="257"/>
      <c r="GH2653" s="257"/>
      <c r="GI2653" s="257"/>
      <c r="GJ2653" s="257"/>
      <c r="GK2653" s="257"/>
      <c r="GL2653" s="257"/>
      <c r="GM2653" s="257"/>
      <c r="GN2653" s="257"/>
      <c r="GO2653" s="257"/>
      <c r="GP2653" s="257"/>
      <c r="GQ2653" s="257"/>
      <c r="GR2653" s="257"/>
      <c r="GS2653" s="257"/>
      <c r="GT2653" s="257"/>
      <c r="GU2653" s="257"/>
      <c r="GV2653" s="257"/>
      <c r="GW2653" s="257"/>
      <c r="GX2653" s="257"/>
      <c r="GY2653" s="257"/>
      <c r="GZ2653" s="257"/>
      <c r="HA2653" s="257"/>
      <c r="HB2653" s="257"/>
      <c r="HC2653" s="257"/>
      <c r="HD2653" s="257"/>
      <c r="HE2653" s="257"/>
      <c r="HF2653" s="257"/>
      <c r="HG2653" s="257"/>
      <c r="HH2653" s="257"/>
      <c r="HI2653" s="257"/>
      <c r="HJ2653" s="257"/>
      <c r="HK2653" s="257"/>
      <c r="HL2653" s="257"/>
      <c r="HM2653" s="257"/>
      <c r="HN2653" s="257"/>
      <c r="HO2653" s="257"/>
      <c r="HP2653" s="257"/>
      <c r="HQ2653" s="257"/>
      <c r="HR2653" s="257"/>
      <c r="HS2653" s="257"/>
      <c r="HT2653" s="257"/>
      <c r="HU2653" s="257"/>
      <c r="HV2653" s="257"/>
      <c r="HW2653" s="257"/>
      <c r="HX2653" s="257"/>
      <c r="HY2653" s="257"/>
      <c r="HZ2653" s="257"/>
      <c r="IA2653" s="257"/>
      <c r="IB2653" s="257"/>
      <c r="IC2653" s="257"/>
      <c r="ID2653" s="257"/>
      <c r="IE2653" s="257"/>
      <c r="IF2653" s="257"/>
      <c r="IG2653" s="257"/>
      <c r="IH2653" s="257"/>
      <c r="II2653" s="257"/>
      <c r="IJ2653" s="257"/>
      <c r="IK2653" s="257"/>
      <c r="IL2653" s="257"/>
      <c r="IM2653" s="257"/>
      <c r="IN2653" s="257"/>
      <c r="IO2653" s="257"/>
      <c r="IP2653" s="257"/>
      <c r="IQ2653" s="257"/>
      <c r="IR2653" s="257"/>
      <c r="IS2653" s="257"/>
      <c r="IT2653" s="257"/>
      <c r="IU2653" s="257"/>
      <c r="IV2653" s="257"/>
    </row>
    <row r="2654" spans="1:13" s="197" customFormat="1" ht="12.75">
      <c r="A2654" s="258"/>
      <c r="B2654" s="160">
        <v>-10305876</v>
      </c>
      <c r="C2654" s="253" t="s">
        <v>1120</v>
      </c>
      <c r="D2654" s="253" t="s">
        <v>1122</v>
      </c>
      <c r="E2654" s="253"/>
      <c r="F2654" s="254"/>
      <c r="G2654" s="254"/>
      <c r="H2654" s="160">
        <f aca="true" t="shared" si="148" ref="H2654:H2659">H2653-B2654</f>
        <v>8091603</v>
      </c>
      <c r="I2654" s="255">
        <f aca="true" t="shared" si="149" ref="I2654:I2659">+B2654/M2654</f>
        <v>-21032.4</v>
      </c>
      <c r="M2654" s="2">
        <v>490</v>
      </c>
    </row>
    <row r="2655" spans="1:13" s="197" customFormat="1" ht="12.75">
      <c r="A2655" s="258"/>
      <c r="B2655" s="160">
        <v>205829</v>
      </c>
      <c r="C2655" s="253" t="s">
        <v>1120</v>
      </c>
      <c r="D2655" s="253" t="s">
        <v>1123</v>
      </c>
      <c r="E2655" s="253"/>
      <c r="F2655" s="254"/>
      <c r="G2655" s="254"/>
      <c r="H2655" s="160">
        <f t="shared" si="148"/>
        <v>7885774</v>
      </c>
      <c r="I2655" s="255">
        <f t="shared" si="149"/>
        <v>428.81041666666664</v>
      </c>
      <c r="M2655" s="2">
        <v>480</v>
      </c>
    </row>
    <row r="2656" spans="1:13" s="197" customFormat="1" ht="12.75">
      <c r="A2656" s="258"/>
      <c r="B2656" s="160">
        <v>-7580000</v>
      </c>
      <c r="C2656" s="253" t="s">
        <v>1120</v>
      </c>
      <c r="D2656" s="253" t="s">
        <v>1124</v>
      </c>
      <c r="E2656" s="253"/>
      <c r="F2656" s="254"/>
      <c r="G2656" s="254"/>
      <c r="H2656" s="160">
        <f t="shared" si="148"/>
        <v>15465774</v>
      </c>
      <c r="I2656" s="255">
        <f t="shared" si="149"/>
        <v>-15791.666666666666</v>
      </c>
      <c r="M2656" s="2">
        <v>480</v>
      </c>
    </row>
    <row r="2657" spans="1:13" s="197" customFormat="1" ht="12.75">
      <c r="A2657" s="258"/>
      <c r="B2657" s="160">
        <v>1218000</v>
      </c>
      <c r="C2657" s="253" t="s">
        <v>1120</v>
      </c>
      <c r="D2657" s="253" t="s">
        <v>1104</v>
      </c>
      <c r="E2657" s="253"/>
      <c r="F2657" s="254"/>
      <c r="G2657" s="254"/>
      <c r="H2657" s="160">
        <f t="shared" si="148"/>
        <v>14247774</v>
      </c>
      <c r="I2657" s="255">
        <f t="shared" si="149"/>
        <v>2537.5</v>
      </c>
      <c r="M2657" s="40">
        <v>480</v>
      </c>
    </row>
    <row r="2658" spans="1:13" s="197" customFormat="1" ht="12.75">
      <c r="A2658" s="258"/>
      <c r="B2658" s="160">
        <v>2117587.5</v>
      </c>
      <c r="C2658" s="253" t="s">
        <v>1120</v>
      </c>
      <c r="D2658" s="253" t="s">
        <v>1105</v>
      </c>
      <c r="E2658" s="253"/>
      <c r="F2658" s="254"/>
      <c r="G2658" s="254"/>
      <c r="H2658" s="160">
        <f t="shared" si="148"/>
        <v>12130186.5</v>
      </c>
      <c r="I2658" s="255">
        <f t="shared" si="149"/>
        <v>4448.713235294118</v>
      </c>
      <c r="M2658" s="40">
        <v>476</v>
      </c>
    </row>
    <row r="2659" spans="1:13" s="197" customFormat="1" ht="12.75">
      <c r="A2659" s="258"/>
      <c r="B2659" s="160">
        <f>+B2605</f>
        <v>2547103</v>
      </c>
      <c r="C2659" s="253" t="s">
        <v>1120</v>
      </c>
      <c r="D2659" s="253" t="s">
        <v>1106</v>
      </c>
      <c r="E2659" s="253"/>
      <c r="F2659" s="254"/>
      <c r="G2659" s="254"/>
      <c r="H2659" s="160">
        <f t="shared" si="148"/>
        <v>9583083.5</v>
      </c>
      <c r="I2659" s="255">
        <f t="shared" si="149"/>
        <v>5362.322105263158</v>
      </c>
      <c r="M2659" s="40">
        <v>475</v>
      </c>
    </row>
    <row r="2660" spans="1:13" s="243" customFormat="1" ht="12.75">
      <c r="A2660" s="259"/>
      <c r="B2660" s="159">
        <f>SUM(B2653:B2659)</f>
        <v>-9583083.5</v>
      </c>
      <c r="C2660" s="259" t="s">
        <v>1120</v>
      </c>
      <c r="D2660" s="259" t="s">
        <v>1118</v>
      </c>
      <c r="E2660" s="259"/>
      <c r="F2660" s="260"/>
      <c r="G2660" s="261"/>
      <c r="H2660" s="159"/>
      <c r="I2660" s="262">
        <f>+B2660/M2660</f>
        <v>-20174.912631578947</v>
      </c>
      <c r="M2660" s="40">
        <v>475</v>
      </c>
    </row>
    <row r="2661" spans="1:13" s="257" customFormat="1" ht="12.75">
      <c r="A2661" s="263"/>
      <c r="B2661" s="158"/>
      <c r="C2661" s="263"/>
      <c r="D2661" s="263"/>
      <c r="E2661" s="263"/>
      <c r="F2661" s="264"/>
      <c r="G2661" s="265"/>
      <c r="H2661" s="158"/>
      <c r="I2661" s="266"/>
      <c r="M2661" s="40"/>
    </row>
    <row r="2662" spans="1:13" s="257" customFormat="1" ht="12.75">
      <c r="A2662" s="263"/>
      <c r="B2662" s="158"/>
      <c r="C2662" s="263"/>
      <c r="D2662" s="263"/>
      <c r="E2662" s="263"/>
      <c r="F2662" s="264"/>
      <c r="G2662" s="265"/>
      <c r="H2662" s="158"/>
      <c r="I2662" s="266"/>
      <c r="M2662" s="40"/>
    </row>
    <row r="2663" spans="1:13" s="273" customFormat="1" ht="12.75">
      <c r="A2663" s="267"/>
      <c r="B2663" s="268"/>
      <c r="C2663" s="269"/>
      <c r="D2663" s="267"/>
      <c r="E2663" s="267"/>
      <c r="F2663" s="270"/>
      <c r="G2663" s="270"/>
      <c r="H2663" s="271"/>
      <c r="I2663" s="272"/>
      <c r="K2663" s="274"/>
      <c r="M2663" s="2"/>
    </row>
    <row r="2664" spans="1:13" s="203" customFormat="1" ht="12.75">
      <c r="A2664" s="275"/>
      <c r="B2664" s="276">
        <v>-3559741</v>
      </c>
      <c r="C2664" s="275" t="s">
        <v>1097</v>
      </c>
      <c r="D2664" s="275" t="s">
        <v>1121</v>
      </c>
      <c r="E2664" s="275"/>
      <c r="F2664" s="277"/>
      <c r="G2664" s="277"/>
      <c r="H2664" s="276">
        <f>H2651-B2664</f>
        <v>3559741</v>
      </c>
      <c r="I2664" s="278">
        <f aca="true" t="shared" si="150" ref="I2664:I2669">+B2664/M2664</f>
        <v>-7119.482</v>
      </c>
      <c r="M2664" s="2">
        <v>500</v>
      </c>
    </row>
    <row r="2665" spans="1:13" s="203" customFormat="1" ht="12.75">
      <c r="A2665" s="275"/>
      <c r="B2665" s="276">
        <v>0</v>
      </c>
      <c r="C2665" s="275" t="s">
        <v>1097</v>
      </c>
      <c r="D2665" s="275" t="s">
        <v>1125</v>
      </c>
      <c r="E2665" s="275"/>
      <c r="F2665" s="277"/>
      <c r="G2665" s="277"/>
      <c r="H2665" s="276">
        <f>H2652-B2665</f>
        <v>0</v>
      </c>
      <c r="I2665" s="278">
        <f t="shared" si="150"/>
        <v>0</v>
      </c>
      <c r="M2665" s="40">
        <v>480</v>
      </c>
    </row>
    <row r="2666" spans="1:13" s="203" customFormat="1" ht="12.75">
      <c r="A2666" s="275"/>
      <c r="B2666" s="276">
        <v>0</v>
      </c>
      <c r="C2666" s="275" t="s">
        <v>1097</v>
      </c>
      <c r="D2666" s="275" t="s">
        <v>1104</v>
      </c>
      <c r="E2666" s="275"/>
      <c r="F2666" s="277"/>
      <c r="G2666" s="277"/>
      <c r="H2666" s="276">
        <v>0</v>
      </c>
      <c r="I2666" s="278">
        <f t="shared" si="150"/>
        <v>0</v>
      </c>
      <c r="M2666" s="40">
        <v>480</v>
      </c>
    </row>
    <row r="2667" spans="1:13" s="203" customFormat="1" ht="12.75">
      <c r="A2667" s="275"/>
      <c r="B2667" s="276">
        <v>0</v>
      </c>
      <c r="C2667" s="275" t="s">
        <v>1097</v>
      </c>
      <c r="D2667" s="275" t="s">
        <v>1105</v>
      </c>
      <c r="E2667" s="275"/>
      <c r="F2667" s="277"/>
      <c r="G2667" s="277"/>
      <c r="H2667" s="276">
        <v>0</v>
      </c>
      <c r="I2667" s="278">
        <f t="shared" si="150"/>
        <v>0</v>
      </c>
      <c r="M2667" s="40">
        <v>476</v>
      </c>
    </row>
    <row r="2668" spans="1:13" s="203" customFormat="1" ht="12.75">
      <c r="A2668" s="275"/>
      <c r="B2668" s="276">
        <v>0</v>
      </c>
      <c r="C2668" s="275" t="s">
        <v>1097</v>
      </c>
      <c r="D2668" s="275" t="s">
        <v>1106</v>
      </c>
      <c r="E2668" s="275"/>
      <c r="F2668" s="277"/>
      <c r="G2668" s="277"/>
      <c r="H2668" s="276">
        <v>0</v>
      </c>
      <c r="I2668" s="278">
        <f t="shared" si="150"/>
        <v>0</v>
      </c>
      <c r="M2668" s="40">
        <v>475</v>
      </c>
    </row>
    <row r="2669" spans="1:13" s="284" customFormat="1" ht="12.75">
      <c r="A2669" s="279"/>
      <c r="B2669" s="280">
        <f>SUM(B2664:B2668)</f>
        <v>-3559741</v>
      </c>
      <c r="C2669" s="279" t="s">
        <v>1097</v>
      </c>
      <c r="D2669" s="279" t="s">
        <v>1140</v>
      </c>
      <c r="E2669" s="279"/>
      <c r="F2669" s="281"/>
      <c r="G2669" s="282"/>
      <c r="H2669" s="280">
        <f>H2665-B2669</f>
        <v>3559741</v>
      </c>
      <c r="I2669" s="283">
        <f t="shared" si="150"/>
        <v>-7494.191578947369</v>
      </c>
      <c r="M2669" s="40">
        <v>475</v>
      </c>
    </row>
    <row r="2670" spans="6:13" ht="12.75">
      <c r="F2670" s="161"/>
      <c r="M2670" s="2"/>
    </row>
    <row r="2671" ht="12.75">
      <c r="M2671" s="2"/>
    </row>
    <row r="2672" spans="1:13" s="273" customFormat="1" ht="12.75">
      <c r="A2672" s="267"/>
      <c r="B2672" s="268"/>
      <c r="C2672" s="269"/>
      <c r="D2672" s="267"/>
      <c r="E2672" s="267"/>
      <c r="F2672" s="270"/>
      <c r="G2672" s="270"/>
      <c r="H2672" s="271"/>
      <c r="I2672" s="272"/>
      <c r="K2672" s="274"/>
      <c r="M2672" s="2"/>
    </row>
    <row r="2673" spans="1:13" s="197" customFormat="1" ht="12.75">
      <c r="A2673" s="258"/>
      <c r="B2673" s="285">
        <v>-10553090.8</v>
      </c>
      <c r="C2673" s="258" t="s">
        <v>1096</v>
      </c>
      <c r="D2673" s="258" t="s">
        <v>1121</v>
      </c>
      <c r="E2673" s="258"/>
      <c r="F2673" s="286"/>
      <c r="G2673" s="286"/>
      <c r="H2673" s="285">
        <f>H2672-B2673</f>
        <v>10553090.8</v>
      </c>
      <c r="I2673" s="287">
        <f aca="true" t="shared" si="151" ref="I2673:I2678">+B2673/M2673</f>
        <v>-21106.1816</v>
      </c>
      <c r="M2673" s="2">
        <v>500</v>
      </c>
    </row>
    <row r="2674" spans="1:13" s="197" customFormat="1" ht="12.75">
      <c r="A2674" s="258"/>
      <c r="B2674" s="285">
        <v>2159575</v>
      </c>
      <c r="C2674" s="258" t="s">
        <v>1096</v>
      </c>
      <c r="D2674" s="258" t="s">
        <v>1126</v>
      </c>
      <c r="E2674" s="258"/>
      <c r="F2674" s="286"/>
      <c r="G2674" s="286"/>
      <c r="H2674" s="285">
        <f>H2673-B2674</f>
        <v>8393515.8</v>
      </c>
      <c r="I2674" s="287">
        <f t="shared" si="151"/>
        <v>4499.114583333333</v>
      </c>
      <c r="M2674" s="2">
        <v>480</v>
      </c>
    </row>
    <row r="2675" spans="1:13" s="197" customFormat="1" ht="12.75">
      <c r="A2675" s="258"/>
      <c r="B2675" s="285">
        <v>1732735</v>
      </c>
      <c r="C2675" s="258" t="s">
        <v>1096</v>
      </c>
      <c r="D2675" s="258" t="s">
        <v>1127</v>
      </c>
      <c r="E2675" s="258"/>
      <c r="F2675" s="286"/>
      <c r="G2675" s="286"/>
      <c r="H2675" s="285">
        <f>H2674-B2675</f>
        <v>6660780.800000001</v>
      </c>
      <c r="I2675" s="287">
        <f t="shared" si="151"/>
        <v>3609.8645833333335</v>
      </c>
      <c r="M2675" s="2">
        <v>480</v>
      </c>
    </row>
    <row r="2676" spans="1:13" s="197" customFormat="1" ht="12.75">
      <c r="A2676" s="258"/>
      <c r="B2676" s="285">
        <v>132000</v>
      </c>
      <c r="C2676" s="258" t="s">
        <v>1096</v>
      </c>
      <c r="D2676" s="258" t="s">
        <v>1128</v>
      </c>
      <c r="E2676" s="258"/>
      <c r="F2676" s="286"/>
      <c r="G2676" s="286"/>
      <c r="H2676" s="285">
        <f>H2675-B2676</f>
        <v>6528780.800000001</v>
      </c>
      <c r="I2676" s="287">
        <f t="shared" si="151"/>
        <v>277.3109243697479</v>
      </c>
      <c r="M2676" s="40">
        <v>476</v>
      </c>
    </row>
    <row r="2677" spans="1:13" s="197" customFormat="1" ht="12.75">
      <c r="A2677" s="258"/>
      <c r="B2677" s="285">
        <f>+B2606</f>
        <v>922572</v>
      </c>
      <c r="C2677" s="258" t="s">
        <v>1096</v>
      </c>
      <c r="D2677" s="258" t="s">
        <v>1106</v>
      </c>
      <c r="E2677" s="258"/>
      <c r="F2677" s="286"/>
      <c r="G2677" s="286"/>
      <c r="H2677" s="285">
        <f>H2676-B2677</f>
        <v>5606208.800000001</v>
      </c>
      <c r="I2677" s="287">
        <f t="shared" si="151"/>
        <v>1942.256842105263</v>
      </c>
      <c r="M2677" s="40">
        <v>475</v>
      </c>
    </row>
    <row r="2678" spans="1:13" s="293" customFormat="1" ht="12.75">
      <c r="A2678" s="288"/>
      <c r="B2678" s="289">
        <f>SUM(B2673:B2676)</f>
        <v>-6528780.800000001</v>
      </c>
      <c r="C2678" s="288" t="s">
        <v>1096</v>
      </c>
      <c r="D2678" s="288" t="s">
        <v>1140</v>
      </c>
      <c r="E2678" s="288"/>
      <c r="F2678" s="290"/>
      <c r="G2678" s="291"/>
      <c r="H2678" s="289">
        <v>0</v>
      </c>
      <c r="I2678" s="292">
        <f t="shared" si="151"/>
        <v>-13744.801684210528</v>
      </c>
      <c r="M2678" s="40">
        <v>475</v>
      </c>
    </row>
    <row r="2679" spans="6:13" ht="12.75">
      <c r="F2679" s="161"/>
      <c r="M2679" s="2"/>
    </row>
    <row r="2680" spans="6:13" ht="12.75">
      <c r="F2680" s="161"/>
      <c r="M2680" s="2"/>
    </row>
    <row r="2681" ht="12.75">
      <c r="M2681" s="2"/>
    </row>
    <row r="2682" spans="1:13" s="210" customFormat="1" ht="12.75">
      <c r="A2682" s="294"/>
      <c r="B2682" s="295">
        <v>-37202750</v>
      </c>
      <c r="C2682" s="294" t="s">
        <v>1098</v>
      </c>
      <c r="D2682" s="294" t="s">
        <v>1129</v>
      </c>
      <c r="E2682" s="294"/>
      <c r="F2682" s="296"/>
      <c r="G2682" s="296"/>
      <c r="H2682" s="295">
        <f>H2681-B2682</f>
        <v>37202750</v>
      </c>
      <c r="I2682" s="297">
        <f>+B2682/M2682</f>
        <v>-74405.5</v>
      </c>
      <c r="M2682" s="298">
        <v>500</v>
      </c>
    </row>
    <row r="2683" spans="1:13" s="210" customFormat="1" ht="12.75">
      <c r="A2683" s="294"/>
      <c r="B2683" s="295">
        <v>3070755</v>
      </c>
      <c r="C2683" s="294" t="s">
        <v>1098</v>
      </c>
      <c r="D2683" s="294" t="s">
        <v>1108</v>
      </c>
      <c r="E2683" s="294"/>
      <c r="F2683" s="296"/>
      <c r="G2683" s="296"/>
      <c r="H2683" s="295">
        <f aca="true" t="shared" si="152" ref="H2683:H2692">H2682-B2683</f>
        <v>34131995</v>
      </c>
      <c r="I2683" s="297">
        <f aca="true" t="shared" si="153" ref="I2683:I2692">+B2683/M2683</f>
        <v>6021.088235294118</v>
      </c>
      <c r="M2683" s="299">
        <v>510</v>
      </c>
    </row>
    <row r="2684" spans="1:13" s="210" customFormat="1" ht="12.75">
      <c r="A2684" s="294"/>
      <c r="B2684" s="295">
        <v>0</v>
      </c>
      <c r="C2684" s="294" t="s">
        <v>1098</v>
      </c>
      <c r="D2684" s="294" t="s">
        <v>1109</v>
      </c>
      <c r="E2684" s="294"/>
      <c r="F2684" s="296"/>
      <c r="G2684" s="296"/>
      <c r="H2684" s="295">
        <f t="shared" si="152"/>
        <v>34131995</v>
      </c>
      <c r="I2684" s="297">
        <f t="shared" si="153"/>
        <v>0</v>
      </c>
      <c r="M2684" s="299">
        <v>505</v>
      </c>
    </row>
    <row r="2685" spans="1:13" s="210" customFormat="1" ht="12.75">
      <c r="A2685" s="294"/>
      <c r="B2685" s="295">
        <v>0</v>
      </c>
      <c r="C2685" s="294" t="s">
        <v>1098</v>
      </c>
      <c r="D2685" s="294" t="s">
        <v>1111</v>
      </c>
      <c r="E2685" s="294"/>
      <c r="F2685" s="296"/>
      <c r="G2685" s="296"/>
      <c r="H2685" s="295">
        <f t="shared" si="152"/>
        <v>34131995</v>
      </c>
      <c r="I2685" s="297">
        <f t="shared" si="153"/>
        <v>0</v>
      </c>
      <c r="M2685" s="299">
        <v>495</v>
      </c>
    </row>
    <row r="2686" spans="1:13" s="210" customFormat="1" ht="12.75">
      <c r="A2686" s="294"/>
      <c r="B2686" s="295">
        <v>2405851.5</v>
      </c>
      <c r="C2686" s="294" t="s">
        <v>1098</v>
      </c>
      <c r="D2686" s="294" t="s">
        <v>1112</v>
      </c>
      <c r="E2686" s="294"/>
      <c r="F2686" s="296"/>
      <c r="G2686" s="296"/>
      <c r="H2686" s="295">
        <f t="shared" si="152"/>
        <v>31726143.5</v>
      </c>
      <c r="I2686" s="297">
        <f t="shared" si="153"/>
        <v>4909.901020408163</v>
      </c>
      <c r="M2686" s="299">
        <v>490</v>
      </c>
    </row>
    <row r="2687" spans="1:13" s="210" customFormat="1" ht="12.75">
      <c r="A2687" s="294"/>
      <c r="B2687" s="295">
        <v>2008772</v>
      </c>
      <c r="C2687" s="294" t="s">
        <v>1098</v>
      </c>
      <c r="D2687" s="294" t="s">
        <v>1113</v>
      </c>
      <c r="E2687" s="294"/>
      <c r="F2687" s="296"/>
      <c r="G2687" s="296"/>
      <c r="H2687" s="295">
        <f t="shared" si="152"/>
        <v>29717371.5</v>
      </c>
      <c r="I2687" s="297">
        <f t="shared" si="153"/>
        <v>4099.534693877551</v>
      </c>
      <c r="M2687" s="299">
        <v>490</v>
      </c>
    </row>
    <row r="2688" spans="1:13" s="210" customFormat="1" ht="12.75">
      <c r="A2688" s="294"/>
      <c r="B2688" s="295">
        <v>4121133</v>
      </c>
      <c r="C2688" s="294" t="s">
        <v>1098</v>
      </c>
      <c r="D2688" s="294" t="s">
        <v>1114</v>
      </c>
      <c r="E2688" s="294"/>
      <c r="F2688" s="296"/>
      <c r="G2688" s="296"/>
      <c r="H2688" s="295">
        <f t="shared" si="152"/>
        <v>25596238.5</v>
      </c>
      <c r="I2688" s="297">
        <f t="shared" si="153"/>
        <v>8497.181443298969</v>
      </c>
      <c r="M2688" s="299">
        <v>485</v>
      </c>
    </row>
    <row r="2689" spans="1:13" s="210" customFormat="1" ht="12.75">
      <c r="A2689" s="294"/>
      <c r="B2689" s="295">
        <v>2806749</v>
      </c>
      <c r="C2689" s="294" t="s">
        <v>1098</v>
      </c>
      <c r="D2689" s="294" t="s">
        <v>1115</v>
      </c>
      <c r="E2689" s="294"/>
      <c r="F2689" s="296"/>
      <c r="G2689" s="296"/>
      <c r="H2689" s="295">
        <f t="shared" si="152"/>
        <v>22789489.5</v>
      </c>
      <c r="I2689" s="297">
        <f t="shared" si="153"/>
        <v>5871.859832635983</v>
      </c>
      <c r="M2689" s="299">
        <v>478</v>
      </c>
    </row>
    <row r="2690" spans="1:13" s="210" customFormat="1" ht="12.75">
      <c r="A2690" s="294"/>
      <c r="B2690" s="295">
        <v>2603347.5</v>
      </c>
      <c r="C2690" s="294" t="s">
        <v>1098</v>
      </c>
      <c r="D2690" s="294" t="s">
        <v>1116</v>
      </c>
      <c r="E2690" s="294"/>
      <c r="F2690" s="296"/>
      <c r="G2690" s="296"/>
      <c r="H2690" s="295">
        <f t="shared" si="152"/>
        <v>20186142</v>
      </c>
      <c r="I2690" s="297">
        <f t="shared" si="153"/>
        <v>5423.640625</v>
      </c>
      <c r="J2690" s="300"/>
      <c r="K2690" s="300"/>
      <c r="L2690" s="300"/>
      <c r="M2690" s="299">
        <v>480</v>
      </c>
    </row>
    <row r="2691" spans="1:13" s="210" customFormat="1" ht="12.75">
      <c r="A2691" s="294"/>
      <c r="B2691" s="295">
        <v>3785463</v>
      </c>
      <c r="C2691" s="294" t="s">
        <v>1098</v>
      </c>
      <c r="D2691" s="294" t="s">
        <v>1117</v>
      </c>
      <c r="E2691" s="294"/>
      <c r="F2691" s="296"/>
      <c r="G2691" s="296"/>
      <c r="H2691" s="295">
        <f t="shared" si="152"/>
        <v>16400679</v>
      </c>
      <c r="I2691" s="297">
        <f t="shared" si="153"/>
        <v>7886.38125</v>
      </c>
      <c r="J2691" s="300"/>
      <c r="K2691" s="300"/>
      <c r="L2691" s="300"/>
      <c r="M2691" s="299">
        <v>480</v>
      </c>
    </row>
    <row r="2692" spans="1:13" s="210" customFormat="1" ht="12.75">
      <c r="A2692" s="294"/>
      <c r="B2692" s="295">
        <v>1817860</v>
      </c>
      <c r="C2692" s="294" t="s">
        <v>1098</v>
      </c>
      <c r="D2692" s="294" t="s">
        <v>1130</v>
      </c>
      <c r="E2692" s="294"/>
      <c r="F2692" s="296"/>
      <c r="G2692" s="296"/>
      <c r="H2692" s="295">
        <f t="shared" si="152"/>
        <v>14582819</v>
      </c>
      <c r="I2692" s="297">
        <f t="shared" si="153"/>
        <v>3819.0336134453783</v>
      </c>
      <c r="J2692" s="300"/>
      <c r="K2692" s="300"/>
      <c r="L2692" s="300"/>
      <c r="M2692" s="299">
        <v>476</v>
      </c>
    </row>
    <row r="2693" spans="1:13" s="210" customFormat="1" ht="12.75">
      <c r="A2693" s="294"/>
      <c r="B2693" s="295">
        <f>+B2608</f>
        <v>1404764</v>
      </c>
      <c r="C2693" s="294" t="s">
        <v>1098</v>
      </c>
      <c r="D2693" s="294" t="s">
        <v>1139</v>
      </c>
      <c r="E2693" s="294"/>
      <c r="F2693" s="296"/>
      <c r="G2693" s="296"/>
      <c r="H2693" s="295">
        <f>H2692-B2693</f>
        <v>13178055</v>
      </c>
      <c r="I2693" s="297">
        <f>+B2693/M2693</f>
        <v>2957.3978947368423</v>
      </c>
      <c r="J2693" s="300"/>
      <c r="K2693" s="300"/>
      <c r="L2693" s="300"/>
      <c r="M2693" s="299">
        <v>475</v>
      </c>
    </row>
    <row r="2694" spans="1:13" s="306" customFormat="1" ht="12.75">
      <c r="A2694" s="301"/>
      <c r="B2694" s="302">
        <f>SUM(B2682:B2693)</f>
        <v>-13178055</v>
      </c>
      <c r="C2694" s="301" t="s">
        <v>1098</v>
      </c>
      <c r="D2694" s="301" t="s">
        <v>1138</v>
      </c>
      <c r="E2694" s="301"/>
      <c r="F2694" s="303"/>
      <c r="G2694" s="304"/>
      <c r="H2694" s="302">
        <v>0</v>
      </c>
      <c r="I2694" s="305">
        <f>+B2694/M2694</f>
        <v>-27743.273684210526</v>
      </c>
      <c r="M2694" s="299">
        <v>475</v>
      </c>
    </row>
    <row r="2695" spans="1:13" s="300" customFormat="1" ht="12.75">
      <c r="A2695" s="206"/>
      <c r="B2695" s="204"/>
      <c r="C2695" s="206"/>
      <c r="D2695" s="206"/>
      <c r="E2695" s="206"/>
      <c r="F2695" s="307"/>
      <c r="G2695" s="308"/>
      <c r="H2695" s="204"/>
      <c r="I2695" s="309"/>
      <c r="M2695" s="299"/>
    </row>
    <row r="2696" spans="1:13" s="300" customFormat="1" ht="12.75">
      <c r="A2696" s="206"/>
      <c r="B2696" s="204"/>
      <c r="C2696" s="206"/>
      <c r="D2696" s="206"/>
      <c r="E2696" s="206"/>
      <c r="F2696" s="307"/>
      <c r="G2696" s="308"/>
      <c r="H2696" s="204"/>
      <c r="I2696" s="309"/>
      <c r="M2696" s="299"/>
    </row>
    <row r="2697" spans="1:13" s="300" customFormat="1" ht="12.75">
      <c r="A2697" s="206"/>
      <c r="B2697" s="204"/>
      <c r="C2697" s="206"/>
      <c r="D2697" s="206"/>
      <c r="E2697" s="206"/>
      <c r="F2697" s="307"/>
      <c r="G2697" s="308"/>
      <c r="H2697" s="204"/>
      <c r="I2697" s="309"/>
      <c r="M2697" s="299"/>
    </row>
    <row r="2698" spans="1:13" s="218" customFormat="1" ht="12.75">
      <c r="A2698" s="310"/>
      <c r="B2698" s="311">
        <v>-6500000</v>
      </c>
      <c r="C2698" s="310" t="s">
        <v>1099</v>
      </c>
      <c r="D2698" s="310" t="s">
        <v>1131</v>
      </c>
      <c r="E2698" s="310"/>
      <c r="F2698" s="312"/>
      <c r="G2698" s="312"/>
      <c r="H2698" s="311">
        <f>H2697-B2698</f>
        <v>6500000</v>
      </c>
      <c r="I2698" s="313">
        <f>+B2698/M2698</f>
        <v>-9643.916913946587</v>
      </c>
      <c r="M2698" s="217">
        <v>674</v>
      </c>
    </row>
    <row r="2699" spans="1:13" s="316" customFormat="1" ht="12.75">
      <c r="A2699" s="213"/>
      <c r="B2699" s="211">
        <v>2419835</v>
      </c>
      <c r="C2699" s="310" t="s">
        <v>1099</v>
      </c>
      <c r="D2699" s="213" t="s">
        <v>1105</v>
      </c>
      <c r="E2699" s="213"/>
      <c r="F2699" s="314"/>
      <c r="G2699" s="315"/>
      <c r="H2699" s="311">
        <f>H2698-B2699</f>
        <v>4080165</v>
      </c>
      <c r="I2699" s="313">
        <f>+B2699/M2699</f>
        <v>3590.259643916914</v>
      </c>
      <c r="M2699" s="317">
        <v>674</v>
      </c>
    </row>
    <row r="2700" spans="1:13" s="316" customFormat="1" ht="12.75">
      <c r="A2700" s="213"/>
      <c r="B2700" s="211">
        <f>+B2609</f>
        <v>3036892</v>
      </c>
      <c r="C2700" s="310" t="s">
        <v>1099</v>
      </c>
      <c r="D2700" s="213" t="s">
        <v>1106</v>
      </c>
      <c r="E2700" s="213"/>
      <c r="F2700" s="314"/>
      <c r="G2700" s="315"/>
      <c r="H2700" s="311">
        <f>H2699-B2700</f>
        <v>1043273</v>
      </c>
      <c r="I2700" s="313">
        <f>+B2700/M2700</f>
        <v>6393.456842105264</v>
      </c>
      <c r="M2700" s="317">
        <v>475</v>
      </c>
    </row>
    <row r="2701" spans="1:13" s="316" customFormat="1" ht="12.75">
      <c r="A2701" s="213"/>
      <c r="B2701" s="211">
        <v>-6000000</v>
      </c>
      <c r="C2701" s="310" t="s">
        <v>1099</v>
      </c>
      <c r="D2701" s="213" t="s">
        <v>1141</v>
      </c>
      <c r="E2701" s="213"/>
      <c r="F2701" s="314"/>
      <c r="G2701" s="315"/>
      <c r="H2701" s="311">
        <f>H2700-B2701</f>
        <v>7043273</v>
      </c>
      <c r="I2701" s="313">
        <f>+B2701/M2701</f>
        <v>-12631.578947368422</v>
      </c>
      <c r="M2701" s="317">
        <v>475</v>
      </c>
    </row>
    <row r="2702" spans="1:13" s="323" customFormat="1" ht="12.75">
      <c r="A2702" s="318"/>
      <c r="B2702" s="319">
        <f>SUM(B2698:B2701)</f>
        <v>-7043273</v>
      </c>
      <c r="C2702" s="318"/>
      <c r="D2702" s="318" t="s">
        <v>1140</v>
      </c>
      <c r="E2702" s="318"/>
      <c r="F2702" s="320"/>
      <c r="G2702" s="321"/>
      <c r="H2702" s="319"/>
      <c r="I2702" s="322"/>
      <c r="M2702" s="324">
        <v>475</v>
      </c>
    </row>
    <row r="2703" spans="1:13" s="300" customFormat="1" ht="12.75">
      <c r="A2703" s="206"/>
      <c r="B2703" s="204"/>
      <c r="C2703" s="206"/>
      <c r="D2703" s="206"/>
      <c r="E2703" s="206"/>
      <c r="F2703" s="307"/>
      <c r="G2703" s="308"/>
      <c r="H2703" s="204"/>
      <c r="I2703" s="309"/>
      <c r="M2703" s="299"/>
    </row>
    <row r="2704" spans="1:13" s="300" customFormat="1" ht="12.75">
      <c r="A2704" s="206"/>
      <c r="B2704" s="204"/>
      <c r="C2704" s="206"/>
      <c r="D2704" s="206"/>
      <c r="E2704" s="206"/>
      <c r="F2704" s="307"/>
      <c r="G2704" s="308"/>
      <c r="H2704" s="204"/>
      <c r="I2704" s="309"/>
      <c r="M2704" s="299"/>
    </row>
    <row r="2705" spans="1:13" s="330" customFormat="1" ht="12.75">
      <c r="A2705" s="325"/>
      <c r="B2705" s="326"/>
      <c r="C2705" s="325"/>
      <c r="D2705" s="325"/>
      <c r="E2705" s="325"/>
      <c r="F2705" s="327"/>
      <c r="G2705" s="327"/>
      <c r="H2705" s="328"/>
      <c r="I2705" s="329"/>
      <c r="M2705" s="331"/>
    </row>
    <row r="2706" spans="1:13" s="334" customFormat="1" ht="12.75">
      <c r="A2706" s="244"/>
      <c r="B2706" s="332"/>
      <c r="C2706" s="244"/>
      <c r="D2706" s="244" t="s">
        <v>1132</v>
      </c>
      <c r="E2706" s="244"/>
      <c r="F2706" s="245"/>
      <c r="G2706" s="245"/>
      <c r="H2706" s="191"/>
      <c r="I2706" s="333"/>
      <c r="M2706" s="196"/>
    </row>
    <row r="2707" spans="1:13" s="334" customFormat="1" ht="12.75">
      <c r="A2707" s="244" t="s">
        <v>1133</v>
      </c>
      <c r="B2707" s="191">
        <v>-3774349</v>
      </c>
      <c r="C2707" s="335" t="s">
        <v>1134</v>
      </c>
      <c r="D2707" s="244"/>
      <c r="E2707" s="244"/>
      <c r="F2707" s="245"/>
      <c r="G2707" s="336" t="s">
        <v>1135</v>
      </c>
      <c r="H2707" s="5">
        <f>H2706-B2707</f>
        <v>3774349</v>
      </c>
      <c r="I2707" s="23">
        <f>+B2707/M2707</f>
        <v>-7863.227083333333</v>
      </c>
      <c r="K2707" s="337"/>
      <c r="M2707" s="196">
        <v>480</v>
      </c>
    </row>
    <row r="2708" spans="1:13" s="334" customFormat="1" ht="12.75">
      <c r="A2708" s="244"/>
      <c r="B2708" s="191">
        <v>-3803323</v>
      </c>
      <c r="C2708" s="244" t="s">
        <v>1134</v>
      </c>
      <c r="D2708" s="244"/>
      <c r="E2708" s="244"/>
      <c r="F2708" s="245"/>
      <c r="G2708" s="336" t="s">
        <v>1136</v>
      </c>
      <c r="H2708" s="5">
        <f>H2707-B2708</f>
        <v>7577672</v>
      </c>
      <c r="I2708" s="23">
        <f>+B2708/M2708</f>
        <v>-7923.589583333333</v>
      </c>
      <c r="K2708" s="337"/>
      <c r="M2708" s="334">
        <v>480</v>
      </c>
    </row>
    <row r="2709" spans="1:13" s="293" customFormat="1" ht="12.75">
      <c r="A2709" s="288"/>
      <c r="B2709" s="338">
        <f>SUBTOTAL(9,B2707:B2708)</f>
        <v>-7577672</v>
      </c>
      <c r="C2709" s="339" t="s">
        <v>1137</v>
      </c>
      <c r="D2709" s="288"/>
      <c r="E2709" s="288"/>
      <c r="F2709" s="290"/>
      <c r="G2709" s="290"/>
      <c r="H2709" s="289"/>
      <c r="I2709" s="340"/>
      <c r="K2709" s="341"/>
      <c r="M2709" s="342">
        <v>476</v>
      </c>
    </row>
    <row r="2710" spans="1:13" s="334" customFormat="1" ht="12.75">
      <c r="A2710" s="244"/>
      <c r="B2710" s="343"/>
      <c r="C2710" s="335"/>
      <c r="D2710" s="244"/>
      <c r="E2710" s="244"/>
      <c r="F2710" s="245"/>
      <c r="G2710" s="245"/>
      <c r="H2710" s="191">
        <v>0</v>
      </c>
      <c r="I2710" s="344">
        <v>0</v>
      </c>
      <c r="K2710" s="337"/>
      <c r="M2710" s="2">
        <v>500</v>
      </c>
    </row>
    <row r="2711" spans="2:13" ht="12.75">
      <c r="B2711" s="8"/>
      <c r="H2711" s="5">
        <f>H2710-B2711</f>
        <v>0</v>
      </c>
      <c r="I2711" s="23">
        <f>+B2711/M2711</f>
        <v>0</v>
      </c>
      <c r="M2711" s="2">
        <v>500</v>
      </c>
    </row>
    <row r="2712" spans="1:13" s="349" customFormat="1" ht="12.75">
      <c r="A2712" s="345"/>
      <c r="B2712" s="346"/>
      <c r="C2712" s="345"/>
      <c r="D2712" s="345"/>
      <c r="E2712" s="345"/>
      <c r="F2712" s="347"/>
      <c r="G2712" s="347"/>
      <c r="H2712" s="346">
        <f>H2711-B2712</f>
        <v>0</v>
      </c>
      <c r="I2712" s="348">
        <f>+B2712/M2712</f>
        <v>0</v>
      </c>
      <c r="M2712" s="350">
        <v>500</v>
      </c>
    </row>
    <row r="2713" spans="1:13" s="356" customFormat="1" ht="12.75">
      <c r="A2713" s="351"/>
      <c r="B2713" s="352"/>
      <c r="C2713" s="351"/>
      <c r="D2713" s="351" t="s">
        <v>1145</v>
      </c>
      <c r="E2713" s="351"/>
      <c r="F2713" s="358"/>
      <c r="G2713" s="353"/>
      <c r="H2713" s="354"/>
      <c r="I2713" s="355"/>
      <c r="M2713" s="350"/>
    </row>
    <row r="2714" spans="1:13" s="356" customFormat="1" ht="12.75">
      <c r="A2714" s="351" t="s">
        <v>1133</v>
      </c>
      <c r="B2714" s="354"/>
      <c r="C2714" s="357"/>
      <c r="D2714" s="351"/>
      <c r="E2714" s="351"/>
      <c r="F2714" s="353"/>
      <c r="G2714" s="353"/>
      <c r="H2714" s="354"/>
      <c r="I2714" s="360"/>
      <c r="K2714" s="359"/>
      <c r="M2714" s="350"/>
    </row>
    <row r="2715" spans="1:11" s="356" customFormat="1" ht="12.75">
      <c r="A2715" s="351"/>
      <c r="B2715" s="354"/>
      <c r="C2715" s="351"/>
      <c r="D2715" s="351"/>
      <c r="E2715" s="351" t="s">
        <v>1146</v>
      </c>
      <c r="F2715" s="353"/>
      <c r="G2715" s="353"/>
      <c r="H2715" s="354"/>
      <c r="I2715" s="360"/>
      <c r="K2715" s="359"/>
    </row>
    <row r="2716" spans="1:13" s="356" customFormat="1" ht="12.75">
      <c r="A2716" s="351"/>
      <c r="B2716" s="361">
        <v>-6000000</v>
      </c>
      <c r="C2716" s="354" t="s">
        <v>1142</v>
      </c>
      <c r="D2716" s="351"/>
      <c r="E2716" s="351" t="s">
        <v>1147</v>
      </c>
      <c r="F2716" s="353"/>
      <c r="G2716" s="353"/>
      <c r="H2716" s="354">
        <f>H2715-B2716</f>
        <v>6000000</v>
      </c>
      <c r="I2716" s="379">
        <v>20000</v>
      </c>
      <c r="K2716" s="362"/>
      <c r="M2716" s="363">
        <f>-B2716/I2716</f>
        <v>300</v>
      </c>
    </row>
    <row r="2717" spans="1:13" s="356" customFormat="1" ht="12.75">
      <c r="A2717" s="351"/>
      <c r="B2717" s="354">
        <v>0</v>
      </c>
      <c r="C2717" s="351" t="s">
        <v>1143</v>
      </c>
      <c r="D2717" s="351"/>
      <c r="E2717" s="351"/>
      <c r="F2717" s="353"/>
      <c r="G2717" s="353" t="s">
        <v>60</v>
      </c>
      <c r="H2717" s="354">
        <f>H2716-B2717</f>
        <v>6000000</v>
      </c>
      <c r="I2717" s="379">
        <v>20001</v>
      </c>
      <c r="K2717" s="362"/>
      <c r="M2717" s="363">
        <v>475</v>
      </c>
    </row>
    <row r="2718" spans="1:13" s="356" customFormat="1" ht="12.75">
      <c r="A2718" s="351"/>
      <c r="B2718" s="361">
        <f>SUM(B2716:B2717)</f>
        <v>-6000000</v>
      </c>
      <c r="C2718" s="357" t="s">
        <v>1144</v>
      </c>
      <c r="D2718" s="351"/>
      <c r="E2718" s="351"/>
      <c r="F2718" s="353"/>
      <c r="G2718" s="353" t="s">
        <v>62</v>
      </c>
      <c r="H2718" s="354">
        <v>0</v>
      </c>
      <c r="I2718" s="379">
        <v>20002</v>
      </c>
      <c r="K2718" s="359"/>
      <c r="M2718" s="363">
        <v>475</v>
      </c>
    </row>
    <row r="2719" spans="8:13" ht="12.75">
      <c r="H2719" s="5">
        <v>0</v>
      </c>
      <c r="I2719" s="23">
        <f aca="true" t="shared" si="154" ref="I2719:I2766">+B2719/M2719</f>
        <v>0</v>
      </c>
      <c r="M2719" s="2">
        <v>475</v>
      </c>
    </row>
    <row r="2720" spans="8:13" ht="12.75">
      <c r="H2720" s="5">
        <f aca="true" t="shared" si="155" ref="H2720:H2752">H2719-B2720</f>
        <v>0</v>
      </c>
      <c r="I2720" s="23">
        <f t="shared" si="154"/>
        <v>0</v>
      </c>
      <c r="M2720" s="2">
        <v>475</v>
      </c>
    </row>
    <row r="2721" spans="8:13" ht="12.75">
      <c r="H2721" s="5">
        <f t="shared" si="155"/>
        <v>0</v>
      </c>
      <c r="I2721" s="23">
        <f t="shared" si="154"/>
        <v>0</v>
      </c>
      <c r="M2721" s="2">
        <v>475</v>
      </c>
    </row>
    <row r="2722" spans="1:13" s="370" customFormat="1" ht="12.75">
      <c r="A2722" s="364"/>
      <c r="B2722" s="365"/>
      <c r="C2722" s="364"/>
      <c r="D2722" s="364" t="s">
        <v>1148</v>
      </c>
      <c r="E2722" s="364"/>
      <c r="F2722" s="366"/>
      <c r="G2722" s="367"/>
      <c r="H2722" s="368"/>
      <c r="I2722" s="369"/>
      <c r="M2722" s="371"/>
    </row>
    <row r="2723" spans="1:13" s="370" customFormat="1" ht="12.75">
      <c r="A2723" s="364" t="s">
        <v>1133</v>
      </c>
      <c r="B2723" s="368"/>
      <c r="C2723" s="372"/>
      <c r="D2723" s="364"/>
      <c r="E2723" s="364"/>
      <c r="F2723" s="367"/>
      <c r="G2723" s="367"/>
      <c r="H2723" s="368"/>
      <c r="I2723" s="373"/>
      <c r="K2723" s="374"/>
      <c r="M2723" s="371"/>
    </row>
    <row r="2724" spans="1:11" s="370" customFormat="1" ht="12.75">
      <c r="A2724" s="364"/>
      <c r="B2724" s="368"/>
      <c r="C2724" s="364"/>
      <c r="D2724" s="364"/>
      <c r="E2724" s="364" t="s">
        <v>1146</v>
      </c>
      <c r="F2724" s="367"/>
      <c r="G2724" s="367"/>
      <c r="H2724" s="368"/>
      <c r="I2724" s="373"/>
      <c r="K2724" s="374"/>
    </row>
    <row r="2725" spans="1:13" s="370" customFormat="1" ht="12.75">
      <c r="A2725" s="364"/>
      <c r="B2725" s="375">
        <v>-3279788</v>
      </c>
      <c r="C2725" s="368" t="s">
        <v>1142</v>
      </c>
      <c r="D2725" s="364"/>
      <c r="E2725" s="364" t="s">
        <v>1147</v>
      </c>
      <c r="F2725" s="367"/>
      <c r="G2725" s="367"/>
      <c r="H2725" s="368">
        <f>H2724-B2725</f>
        <v>3279788</v>
      </c>
      <c r="I2725" s="376">
        <v>20000</v>
      </c>
      <c r="K2725" s="377"/>
      <c r="M2725" s="378">
        <f>-B2725/I2725</f>
        <v>163.9894</v>
      </c>
    </row>
    <row r="2726" spans="1:13" s="370" customFormat="1" ht="12.75">
      <c r="A2726" s="364"/>
      <c r="B2726" s="368">
        <v>0</v>
      </c>
      <c r="C2726" s="364" t="s">
        <v>1143</v>
      </c>
      <c r="D2726" s="364"/>
      <c r="E2726" s="364"/>
      <c r="F2726" s="367"/>
      <c r="G2726" s="367" t="s">
        <v>70</v>
      </c>
      <c r="H2726" s="368">
        <f>H2725-B2726</f>
        <v>3279788</v>
      </c>
      <c r="I2726" s="376">
        <v>20001</v>
      </c>
      <c r="K2726" s="377"/>
      <c r="M2726" s="378">
        <v>475</v>
      </c>
    </row>
    <row r="2727" spans="1:13" s="370" customFormat="1" ht="12.75">
      <c r="A2727" s="364"/>
      <c r="B2727" s="375">
        <f>SUM(B2725:B2726)</f>
        <v>-3279788</v>
      </c>
      <c r="C2727" s="372" t="s">
        <v>1144</v>
      </c>
      <c r="D2727" s="364"/>
      <c r="E2727" s="364"/>
      <c r="F2727" s="367"/>
      <c r="G2727" s="367" t="s">
        <v>73</v>
      </c>
      <c r="H2727" s="368">
        <v>0</v>
      </c>
      <c r="I2727" s="376">
        <v>20002</v>
      </c>
      <c r="K2727" s="374"/>
      <c r="M2727" s="378">
        <v>475</v>
      </c>
    </row>
    <row r="2728" spans="8:13" ht="12.75">
      <c r="H2728" s="5">
        <f t="shared" si="155"/>
        <v>0</v>
      </c>
      <c r="I2728" s="23">
        <f t="shared" si="154"/>
        <v>0</v>
      </c>
      <c r="M2728" s="2">
        <v>475</v>
      </c>
    </row>
    <row r="2729" spans="8:13" ht="12.75">
      <c r="H2729" s="5">
        <f t="shared" si="155"/>
        <v>0</v>
      </c>
      <c r="I2729" s="23">
        <f t="shared" si="154"/>
        <v>0</v>
      </c>
      <c r="M2729" s="2">
        <v>475</v>
      </c>
    </row>
    <row r="2730" spans="8:13" ht="12.75">
      <c r="H2730" s="5">
        <f t="shared" si="155"/>
        <v>0</v>
      </c>
      <c r="I2730" s="23">
        <f t="shared" si="154"/>
        <v>0</v>
      </c>
      <c r="M2730" s="2">
        <v>475</v>
      </c>
    </row>
    <row r="2731" spans="8:13" ht="12.75">
      <c r="H2731" s="5">
        <f t="shared" si="155"/>
        <v>0</v>
      </c>
      <c r="I2731" s="23">
        <f t="shared" si="154"/>
        <v>0</v>
      </c>
      <c r="M2731" s="2">
        <v>475</v>
      </c>
    </row>
    <row r="2732" spans="8:13" ht="12.75">
      <c r="H2732" s="5">
        <f t="shared" si="155"/>
        <v>0</v>
      </c>
      <c r="I2732" s="23">
        <f t="shared" si="154"/>
        <v>0</v>
      </c>
      <c r="M2732" s="2">
        <v>475</v>
      </c>
    </row>
    <row r="2733" spans="2:13" ht="12.75">
      <c r="B2733" s="73"/>
      <c r="H2733" s="5">
        <f t="shared" si="155"/>
        <v>0</v>
      </c>
      <c r="I2733" s="23">
        <f t="shared" si="154"/>
        <v>0</v>
      </c>
      <c r="M2733" s="2">
        <v>475</v>
      </c>
    </row>
    <row r="2734" spans="8:13" ht="12.75" hidden="1">
      <c r="H2734" s="5">
        <f t="shared" si="155"/>
        <v>0</v>
      </c>
      <c r="I2734" s="23">
        <f t="shared" si="154"/>
        <v>0</v>
      </c>
      <c r="M2734" s="2">
        <v>475</v>
      </c>
    </row>
    <row r="2735" spans="8:13" ht="12.75" hidden="1">
      <c r="H2735" s="5">
        <f t="shared" si="155"/>
        <v>0</v>
      </c>
      <c r="I2735" s="23">
        <f t="shared" si="154"/>
        <v>0</v>
      </c>
      <c r="M2735" s="2">
        <v>475</v>
      </c>
    </row>
    <row r="2736" spans="8:13" ht="12.75" hidden="1">
      <c r="H2736" s="5">
        <f t="shared" si="155"/>
        <v>0</v>
      </c>
      <c r="I2736" s="23">
        <f t="shared" si="154"/>
        <v>0</v>
      </c>
      <c r="M2736" s="2">
        <v>475</v>
      </c>
    </row>
    <row r="2737" spans="8:13" ht="12.75" hidden="1">
      <c r="H2737" s="5">
        <f t="shared" si="155"/>
        <v>0</v>
      </c>
      <c r="I2737" s="23">
        <f t="shared" si="154"/>
        <v>0</v>
      </c>
      <c r="M2737" s="2">
        <v>475</v>
      </c>
    </row>
    <row r="2738" spans="2:13" ht="12.75" hidden="1">
      <c r="B2738" s="69"/>
      <c r="H2738" s="5">
        <f t="shared" si="155"/>
        <v>0</v>
      </c>
      <c r="I2738" s="23">
        <f t="shared" si="154"/>
        <v>0</v>
      </c>
      <c r="M2738" s="2">
        <v>475</v>
      </c>
    </row>
    <row r="2739" spans="3:13" ht="12.75" hidden="1">
      <c r="C2739" s="74"/>
      <c r="H2739" s="5">
        <f t="shared" si="155"/>
        <v>0</v>
      </c>
      <c r="I2739" s="23">
        <f t="shared" si="154"/>
        <v>0</v>
      </c>
      <c r="M2739" s="2">
        <v>475</v>
      </c>
    </row>
    <row r="2740" spans="8:13" ht="12.75" hidden="1">
      <c r="H2740" s="5">
        <f t="shared" si="155"/>
        <v>0</v>
      </c>
      <c r="I2740" s="23">
        <f t="shared" si="154"/>
        <v>0</v>
      </c>
      <c r="M2740" s="2">
        <v>475</v>
      </c>
    </row>
    <row r="2741" spans="2:13" ht="12.75" hidden="1">
      <c r="B2741" s="6"/>
      <c r="H2741" s="5">
        <f t="shared" si="155"/>
        <v>0</v>
      </c>
      <c r="I2741" s="23">
        <f t="shared" si="154"/>
        <v>0</v>
      </c>
      <c r="M2741" s="2">
        <v>475</v>
      </c>
    </row>
    <row r="2742" spans="8:13" ht="12.75" hidden="1">
      <c r="H2742" s="5">
        <f t="shared" si="155"/>
        <v>0</v>
      </c>
      <c r="I2742" s="23">
        <f t="shared" si="154"/>
        <v>0</v>
      </c>
      <c r="M2742" s="2">
        <v>475</v>
      </c>
    </row>
    <row r="2743" spans="8:13" ht="12.75" hidden="1">
      <c r="H2743" s="5">
        <f t="shared" si="155"/>
        <v>0</v>
      </c>
      <c r="I2743" s="23">
        <f t="shared" si="154"/>
        <v>0</v>
      </c>
      <c r="M2743" s="2">
        <v>475</v>
      </c>
    </row>
    <row r="2744" spans="8:13" ht="12.75" hidden="1">
      <c r="H2744" s="5">
        <f t="shared" si="155"/>
        <v>0</v>
      </c>
      <c r="I2744" s="23">
        <f t="shared" si="154"/>
        <v>0</v>
      </c>
      <c r="M2744" s="2">
        <v>475</v>
      </c>
    </row>
    <row r="2745" spans="8:13" ht="12.75" hidden="1">
      <c r="H2745" s="5">
        <f t="shared" si="155"/>
        <v>0</v>
      </c>
      <c r="I2745" s="23">
        <f t="shared" si="154"/>
        <v>0</v>
      </c>
      <c r="M2745" s="2">
        <v>475</v>
      </c>
    </row>
    <row r="2746" spans="8:13" ht="12.75" hidden="1">
      <c r="H2746" s="5">
        <f t="shared" si="155"/>
        <v>0</v>
      </c>
      <c r="I2746" s="23">
        <f t="shared" si="154"/>
        <v>0</v>
      </c>
      <c r="M2746" s="2">
        <v>475</v>
      </c>
    </row>
    <row r="2747" spans="8:13" ht="12.75" hidden="1">
      <c r="H2747" s="5">
        <f t="shared" si="155"/>
        <v>0</v>
      </c>
      <c r="I2747" s="23">
        <f t="shared" si="154"/>
        <v>0</v>
      </c>
      <c r="M2747" s="2">
        <v>475</v>
      </c>
    </row>
    <row r="2748" spans="8:13" ht="12.75" hidden="1">
      <c r="H2748" s="5">
        <f t="shared" si="155"/>
        <v>0</v>
      </c>
      <c r="I2748" s="23">
        <f t="shared" si="154"/>
        <v>0</v>
      </c>
      <c r="M2748" s="2">
        <v>475</v>
      </c>
    </row>
    <row r="2749" spans="8:13" ht="12.75" hidden="1">
      <c r="H2749" s="5">
        <f t="shared" si="155"/>
        <v>0</v>
      </c>
      <c r="I2749" s="23">
        <f t="shared" si="154"/>
        <v>0</v>
      </c>
      <c r="M2749" s="2">
        <v>475</v>
      </c>
    </row>
    <row r="2750" spans="8:13" ht="12.75" hidden="1">
      <c r="H2750" s="5">
        <f t="shared" si="155"/>
        <v>0</v>
      </c>
      <c r="I2750" s="23">
        <f t="shared" si="154"/>
        <v>0</v>
      </c>
      <c r="M2750" s="2">
        <v>475</v>
      </c>
    </row>
    <row r="2751" spans="8:13" ht="12.75" hidden="1">
      <c r="H2751" s="5">
        <f t="shared" si="155"/>
        <v>0</v>
      </c>
      <c r="I2751" s="23">
        <f t="shared" si="154"/>
        <v>0</v>
      </c>
      <c r="M2751" s="2">
        <v>475</v>
      </c>
    </row>
    <row r="2752" spans="8:13" ht="12.75" hidden="1">
      <c r="H2752" s="5">
        <f t="shared" si="155"/>
        <v>0</v>
      </c>
      <c r="I2752" s="23">
        <f t="shared" si="154"/>
        <v>0</v>
      </c>
      <c r="M2752" s="2">
        <v>475</v>
      </c>
    </row>
    <row r="2753" spans="8:13" ht="12.75" hidden="1">
      <c r="H2753" s="5">
        <f aca="true" t="shared" si="156" ref="H2753:H2816">H2752-B2753</f>
        <v>0</v>
      </c>
      <c r="I2753" s="23">
        <f t="shared" si="154"/>
        <v>0</v>
      </c>
      <c r="M2753" s="2">
        <v>475</v>
      </c>
    </row>
    <row r="2754" spans="8:13" ht="12.75" hidden="1">
      <c r="H2754" s="5">
        <f t="shared" si="156"/>
        <v>0</v>
      </c>
      <c r="I2754" s="23">
        <f t="shared" si="154"/>
        <v>0</v>
      </c>
      <c r="M2754" s="2">
        <v>475</v>
      </c>
    </row>
    <row r="2755" spans="8:13" ht="12.75" hidden="1">
      <c r="H2755" s="5">
        <f t="shared" si="156"/>
        <v>0</v>
      </c>
      <c r="I2755" s="23">
        <f t="shared" si="154"/>
        <v>0</v>
      </c>
      <c r="M2755" s="2">
        <v>475</v>
      </c>
    </row>
    <row r="2756" spans="8:13" ht="12.75" hidden="1">
      <c r="H2756" s="5">
        <f t="shared" si="156"/>
        <v>0</v>
      </c>
      <c r="I2756" s="23">
        <f t="shared" si="154"/>
        <v>0</v>
      </c>
      <c r="M2756" s="2">
        <v>475</v>
      </c>
    </row>
    <row r="2757" spans="8:13" ht="12.75" hidden="1">
      <c r="H2757" s="5">
        <f t="shared" si="156"/>
        <v>0</v>
      </c>
      <c r="I2757" s="23">
        <f t="shared" si="154"/>
        <v>0</v>
      </c>
      <c r="M2757" s="2">
        <v>475</v>
      </c>
    </row>
    <row r="2758" spans="8:13" ht="12.75" hidden="1">
      <c r="H2758" s="5">
        <f t="shared" si="156"/>
        <v>0</v>
      </c>
      <c r="I2758" s="23">
        <f t="shared" si="154"/>
        <v>0</v>
      </c>
      <c r="M2758" s="2">
        <v>475</v>
      </c>
    </row>
    <row r="2759" spans="8:13" ht="12.75" hidden="1">
      <c r="H2759" s="5">
        <f t="shared" si="156"/>
        <v>0</v>
      </c>
      <c r="I2759" s="23">
        <f t="shared" si="154"/>
        <v>0</v>
      </c>
      <c r="M2759" s="2">
        <v>475</v>
      </c>
    </row>
    <row r="2760" spans="2:13" ht="12.75" hidden="1">
      <c r="B2760" s="7"/>
      <c r="H2760" s="5">
        <f t="shared" si="156"/>
        <v>0</v>
      </c>
      <c r="I2760" s="23">
        <f t="shared" si="154"/>
        <v>0</v>
      </c>
      <c r="M2760" s="2">
        <v>475</v>
      </c>
    </row>
    <row r="2761" spans="2:13" ht="12.75" hidden="1">
      <c r="B2761" s="6"/>
      <c r="H2761" s="5">
        <f t="shared" si="156"/>
        <v>0</v>
      </c>
      <c r="I2761" s="23">
        <f t="shared" si="154"/>
        <v>0</v>
      </c>
      <c r="M2761" s="2">
        <v>475</v>
      </c>
    </row>
    <row r="2762" spans="2:13" ht="12.75" hidden="1">
      <c r="B2762" s="6"/>
      <c r="H2762" s="5">
        <f t="shared" si="156"/>
        <v>0</v>
      </c>
      <c r="I2762" s="23">
        <f t="shared" si="154"/>
        <v>0</v>
      </c>
      <c r="M2762" s="2">
        <v>475</v>
      </c>
    </row>
    <row r="2763" spans="8:13" ht="12.75" hidden="1">
      <c r="H2763" s="5">
        <f t="shared" si="156"/>
        <v>0</v>
      </c>
      <c r="I2763" s="23">
        <f t="shared" si="154"/>
        <v>0</v>
      </c>
      <c r="M2763" s="2">
        <v>475</v>
      </c>
    </row>
    <row r="2764" spans="2:13" ht="12.75" hidden="1">
      <c r="B2764" s="8"/>
      <c r="H2764" s="5">
        <f t="shared" si="156"/>
        <v>0</v>
      </c>
      <c r="I2764" s="23">
        <f t="shared" si="154"/>
        <v>0</v>
      </c>
      <c r="M2764" s="2">
        <v>475</v>
      </c>
    </row>
    <row r="2765" spans="2:13" ht="12.75" hidden="1">
      <c r="B2765" s="8"/>
      <c r="H2765" s="5">
        <f t="shared" si="156"/>
        <v>0</v>
      </c>
      <c r="I2765" s="23">
        <f t="shared" si="154"/>
        <v>0</v>
      </c>
      <c r="M2765" s="2">
        <v>475</v>
      </c>
    </row>
    <row r="2766" spans="2:13" ht="12.75" hidden="1">
      <c r="B2766" s="8"/>
      <c r="H2766" s="5">
        <f t="shared" si="156"/>
        <v>0</v>
      </c>
      <c r="I2766" s="23">
        <f t="shared" si="154"/>
        <v>0</v>
      </c>
      <c r="M2766" s="2">
        <v>475</v>
      </c>
    </row>
    <row r="2767" spans="2:13" ht="12.75" hidden="1">
      <c r="B2767" s="8"/>
      <c r="H2767" s="5">
        <f t="shared" si="156"/>
        <v>0</v>
      </c>
      <c r="I2767" s="23">
        <f aca="true" t="shared" si="157" ref="I2767:I2830">+B2767/M2767</f>
        <v>0</v>
      </c>
      <c r="M2767" s="2">
        <v>475</v>
      </c>
    </row>
    <row r="2768" spans="2:13" ht="12.75" hidden="1">
      <c r="B2768" s="8"/>
      <c r="H2768" s="5">
        <f t="shared" si="156"/>
        <v>0</v>
      </c>
      <c r="I2768" s="23">
        <f t="shared" si="157"/>
        <v>0</v>
      </c>
      <c r="M2768" s="2">
        <v>475</v>
      </c>
    </row>
    <row r="2769" spans="2:13" ht="12.75" hidden="1">
      <c r="B2769" s="8"/>
      <c r="H2769" s="5">
        <f t="shared" si="156"/>
        <v>0</v>
      </c>
      <c r="I2769" s="23">
        <f t="shared" si="157"/>
        <v>0</v>
      </c>
      <c r="M2769" s="2">
        <v>475</v>
      </c>
    </row>
    <row r="2770" spans="2:13" ht="12.75" hidden="1">
      <c r="B2770" s="8"/>
      <c r="H2770" s="5">
        <f t="shared" si="156"/>
        <v>0</v>
      </c>
      <c r="I2770" s="23">
        <f t="shared" si="157"/>
        <v>0</v>
      </c>
      <c r="M2770" s="2">
        <v>475</v>
      </c>
    </row>
    <row r="2771" spans="2:13" ht="12.75" hidden="1">
      <c r="B2771" s="8"/>
      <c r="H2771" s="5">
        <f t="shared" si="156"/>
        <v>0</v>
      </c>
      <c r="I2771" s="23">
        <f t="shared" si="157"/>
        <v>0</v>
      </c>
      <c r="M2771" s="2">
        <v>475</v>
      </c>
    </row>
    <row r="2772" spans="2:13" ht="12.75" hidden="1">
      <c r="B2772" s="8"/>
      <c r="H2772" s="5">
        <f t="shared" si="156"/>
        <v>0</v>
      </c>
      <c r="I2772" s="23">
        <f t="shared" si="157"/>
        <v>0</v>
      </c>
      <c r="M2772" s="2">
        <v>475</v>
      </c>
    </row>
    <row r="2773" spans="2:13" ht="12.75" hidden="1">
      <c r="B2773" s="8"/>
      <c r="H2773" s="5">
        <f t="shared" si="156"/>
        <v>0</v>
      </c>
      <c r="I2773" s="23">
        <f t="shared" si="157"/>
        <v>0</v>
      </c>
      <c r="M2773" s="2">
        <v>475</v>
      </c>
    </row>
    <row r="2774" spans="2:13" ht="12.75" hidden="1">
      <c r="B2774" s="8"/>
      <c r="H2774" s="5">
        <f t="shared" si="156"/>
        <v>0</v>
      </c>
      <c r="I2774" s="23">
        <f t="shared" si="157"/>
        <v>0</v>
      </c>
      <c r="M2774" s="2">
        <v>475</v>
      </c>
    </row>
    <row r="2775" spans="2:13" ht="12.75" hidden="1">
      <c r="B2775" s="8"/>
      <c r="H2775" s="5">
        <f t="shared" si="156"/>
        <v>0</v>
      </c>
      <c r="I2775" s="23">
        <f t="shared" si="157"/>
        <v>0</v>
      </c>
      <c r="M2775" s="2">
        <v>475</v>
      </c>
    </row>
    <row r="2776" spans="8:13" ht="12.75" hidden="1">
      <c r="H2776" s="5">
        <f t="shared" si="156"/>
        <v>0</v>
      </c>
      <c r="I2776" s="23">
        <f t="shared" si="157"/>
        <v>0</v>
      </c>
      <c r="M2776" s="2">
        <v>475</v>
      </c>
    </row>
    <row r="2777" spans="8:13" ht="12.75" hidden="1">
      <c r="H2777" s="5">
        <f t="shared" si="156"/>
        <v>0</v>
      </c>
      <c r="I2777" s="23">
        <f t="shared" si="157"/>
        <v>0</v>
      </c>
      <c r="M2777" s="2">
        <v>475</v>
      </c>
    </row>
    <row r="2778" spans="8:13" ht="12.75" hidden="1">
      <c r="H2778" s="5">
        <f t="shared" si="156"/>
        <v>0</v>
      </c>
      <c r="I2778" s="23">
        <f t="shared" si="157"/>
        <v>0</v>
      </c>
      <c r="M2778" s="2">
        <v>475</v>
      </c>
    </row>
    <row r="2779" spans="8:13" ht="12.75" hidden="1">
      <c r="H2779" s="5">
        <f t="shared" si="156"/>
        <v>0</v>
      </c>
      <c r="I2779" s="23">
        <f t="shared" si="157"/>
        <v>0</v>
      </c>
      <c r="M2779" s="2">
        <v>475</v>
      </c>
    </row>
    <row r="2780" spans="8:13" ht="12.75" hidden="1">
      <c r="H2780" s="5">
        <f t="shared" si="156"/>
        <v>0</v>
      </c>
      <c r="I2780" s="23">
        <f t="shared" si="157"/>
        <v>0</v>
      </c>
      <c r="M2780" s="2">
        <v>475</v>
      </c>
    </row>
    <row r="2781" spans="8:13" ht="12.75" hidden="1">
      <c r="H2781" s="5">
        <f t="shared" si="156"/>
        <v>0</v>
      </c>
      <c r="I2781" s="23">
        <f t="shared" si="157"/>
        <v>0</v>
      </c>
      <c r="M2781" s="2">
        <v>475</v>
      </c>
    </row>
    <row r="2782" spans="8:13" ht="12.75" hidden="1">
      <c r="H2782" s="5">
        <f t="shared" si="156"/>
        <v>0</v>
      </c>
      <c r="I2782" s="23">
        <f t="shared" si="157"/>
        <v>0</v>
      </c>
      <c r="M2782" s="2">
        <v>475</v>
      </c>
    </row>
    <row r="2783" spans="8:13" ht="12.75" hidden="1">
      <c r="H2783" s="5">
        <f t="shared" si="156"/>
        <v>0</v>
      </c>
      <c r="I2783" s="23">
        <f t="shared" si="157"/>
        <v>0</v>
      </c>
      <c r="M2783" s="2">
        <v>475</v>
      </c>
    </row>
    <row r="2784" spans="8:13" ht="12.75" hidden="1">
      <c r="H2784" s="5">
        <f t="shared" si="156"/>
        <v>0</v>
      </c>
      <c r="I2784" s="23">
        <f t="shared" si="157"/>
        <v>0</v>
      </c>
      <c r="M2784" s="2">
        <v>475</v>
      </c>
    </row>
    <row r="2785" spans="8:13" ht="12.75" hidden="1">
      <c r="H2785" s="5">
        <f t="shared" si="156"/>
        <v>0</v>
      </c>
      <c r="I2785" s="23">
        <f t="shared" si="157"/>
        <v>0</v>
      </c>
      <c r="M2785" s="2">
        <v>475</v>
      </c>
    </row>
    <row r="2786" spans="8:13" ht="12.75" hidden="1">
      <c r="H2786" s="5">
        <f t="shared" si="156"/>
        <v>0</v>
      </c>
      <c r="I2786" s="23">
        <f t="shared" si="157"/>
        <v>0</v>
      </c>
      <c r="M2786" s="2">
        <v>475</v>
      </c>
    </row>
    <row r="2787" spans="8:13" ht="12.75" hidden="1">
      <c r="H2787" s="5">
        <f t="shared" si="156"/>
        <v>0</v>
      </c>
      <c r="I2787" s="23">
        <f t="shared" si="157"/>
        <v>0</v>
      </c>
      <c r="M2787" s="2">
        <v>475</v>
      </c>
    </row>
    <row r="2788" spans="8:13" ht="12.75" hidden="1">
      <c r="H2788" s="5">
        <f t="shared" si="156"/>
        <v>0</v>
      </c>
      <c r="I2788" s="23">
        <f t="shared" si="157"/>
        <v>0</v>
      </c>
      <c r="M2788" s="2">
        <v>475</v>
      </c>
    </row>
    <row r="2789" spans="8:13" ht="12.75" hidden="1">
      <c r="H2789" s="5">
        <f t="shared" si="156"/>
        <v>0</v>
      </c>
      <c r="I2789" s="23">
        <f t="shared" si="157"/>
        <v>0</v>
      </c>
      <c r="M2789" s="2">
        <v>475</v>
      </c>
    </row>
    <row r="2790" spans="8:13" ht="12.75" hidden="1">
      <c r="H2790" s="5">
        <f t="shared" si="156"/>
        <v>0</v>
      </c>
      <c r="I2790" s="23">
        <f t="shared" si="157"/>
        <v>0</v>
      </c>
      <c r="M2790" s="2">
        <v>475</v>
      </c>
    </row>
    <row r="2791" spans="8:13" ht="12.75" hidden="1">
      <c r="H2791" s="5">
        <f t="shared" si="156"/>
        <v>0</v>
      </c>
      <c r="I2791" s="23">
        <f t="shared" si="157"/>
        <v>0</v>
      </c>
      <c r="M2791" s="2">
        <v>475</v>
      </c>
    </row>
    <row r="2792" spans="8:13" ht="12.75" hidden="1">
      <c r="H2792" s="5">
        <f t="shared" si="156"/>
        <v>0</v>
      </c>
      <c r="I2792" s="23">
        <f t="shared" si="157"/>
        <v>0</v>
      </c>
      <c r="M2792" s="2">
        <v>475</v>
      </c>
    </row>
    <row r="2793" spans="8:13" ht="12.75" hidden="1">
      <c r="H2793" s="5">
        <f t="shared" si="156"/>
        <v>0</v>
      </c>
      <c r="I2793" s="23">
        <f t="shared" si="157"/>
        <v>0</v>
      </c>
      <c r="M2793" s="2">
        <v>475</v>
      </c>
    </row>
    <row r="2794" spans="8:13" ht="12.75" hidden="1">
      <c r="H2794" s="5">
        <f t="shared" si="156"/>
        <v>0</v>
      </c>
      <c r="I2794" s="23">
        <f t="shared" si="157"/>
        <v>0</v>
      </c>
      <c r="M2794" s="2">
        <v>475</v>
      </c>
    </row>
    <row r="2795" spans="8:13" ht="12.75" hidden="1">
      <c r="H2795" s="5">
        <f t="shared" si="156"/>
        <v>0</v>
      </c>
      <c r="I2795" s="23">
        <f t="shared" si="157"/>
        <v>0</v>
      </c>
      <c r="M2795" s="2">
        <v>475</v>
      </c>
    </row>
    <row r="2796" spans="8:13" ht="12.75" hidden="1">
      <c r="H2796" s="5">
        <f t="shared" si="156"/>
        <v>0</v>
      </c>
      <c r="I2796" s="23">
        <f t="shared" si="157"/>
        <v>0</v>
      </c>
      <c r="M2796" s="2">
        <v>475</v>
      </c>
    </row>
    <row r="2797" spans="8:13" ht="12.75" hidden="1">
      <c r="H2797" s="5">
        <f t="shared" si="156"/>
        <v>0</v>
      </c>
      <c r="I2797" s="23">
        <f t="shared" si="157"/>
        <v>0</v>
      </c>
      <c r="M2797" s="2">
        <v>475</v>
      </c>
    </row>
    <row r="2798" spans="8:13" ht="12.75" hidden="1">
      <c r="H2798" s="5">
        <f t="shared" si="156"/>
        <v>0</v>
      </c>
      <c r="I2798" s="23">
        <f t="shared" si="157"/>
        <v>0</v>
      </c>
      <c r="M2798" s="2">
        <v>475</v>
      </c>
    </row>
    <row r="2799" spans="8:13" ht="12.75" hidden="1">
      <c r="H2799" s="5">
        <f t="shared" si="156"/>
        <v>0</v>
      </c>
      <c r="I2799" s="23">
        <f t="shared" si="157"/>
        <v>0</v>
      </c>
      <c r="M2799" s="2">
        <v>475</v>
      </c>
    </row>
    <row r="2800" spans="8:13" ht="12.75" hidden="1">
      <c r="H2800" s="5">
        <f t="shared" si="156"/>
        <v>0</v>
      </c>
      <c r="I2800" s="23">
        <f t="shared" si="157"/>
        <v>0</v>
      </c>
      <c r="M2800" s="2">
        <v>475</v>
      </c>
    </row>
    <row r="2801" spans="8:13" ht="12.75" hidden="1">
      <c r="H2801" s="5">
        <f t="shared" si="156"/>
        <v>0</v>
      </c>
      <c r="I2801" s="23">
        <f t="shared" si="157"/>
        <v>0</v>
      </c>
      <c r="M2801" s="2">
        <v>475</v>
      </c>
    </row>
    <row r="2802" spans="8:13" ht="12.75" hidden="1">
      <c r="H2802" s="5">
        <f t="shared" si="156"/>
        <v>0</v>
      </c>
      <c r="I2802" s="23">
        <f t="shared" si="157"/>
        <v>0</v>
      </c>
      <c r="M2802" s="2">
        <v>475</v>
      </c>
    </row>
    <row r="2803" spans="8:13" ht="12.75" hidden="1">
      <c r="H2803" s="5">
        <f t="shared" si="156"/>
        <v>0</v>
      </c>
      <c r="I2803" s="23">
        <f t="shared" si="157"/>
        <v>0</v>
      </c>
      <c r="M2803" s="2">
        <v>475</v>
      </c>
    </row>
    <row r="2804" spans="8:13" ht="12.75" hidden="1">
      <c r="H2804" s="5">
        <f t="shared" si="156"/>
        <v>0</v>
      </c>
      <c r="I2804" s="23">
        <f t="shared" si="157"/>
        <v>0</v>
      </c>
      <c r="M2804" s="2">
        <v>475</v>
      </c>
    </row>
    <row r="2805" spans="8:13" ht="12.75" hidden="1">
      <c r="H2805" s="5">
        <f t="shared" si="156"/>
        <v>0</v>
      </c>
      <c r="I2805" s="23">
        <f t="shared" si="157"/>
        <v>0</v>
      </c>
      <c r="M2805" s="2">
        <v>475</v>
      </c>
    </row>
    <row r="2806" spans="8:13" ht="12.75" hidden="1">
      <c r="H2806" s="5">
        <f t="shared" si="156"/>
        <v>0</v>
      </c>
      <c r="I2806" s="23">
        <f t="shared" si="157"/>
        <v>0</v>
      </c>
      <c r="M2806" s="2">
        <v>475</v>
      </c>
    </row>
    <row r="2807" spans="8:13" ht="12.75" hidden="1">
      <c r="H2807" s="5">
        <f t="shared" si="156"/>
        <v>0</v>
      </c>
      <c r="I2807" s="23">
        <f t="shared" si="157"/>
        <v>0</v>
      </c>
      <c r="M2807" s="2">
        <v>475</v>
      </c>
    </row>
    <row r="2808" spans="8:13" ht="12.75" hidden="1">
      <c r="H2808" s="5">
        <f t="shared" si="156"/>
        <v>0</v>
      </c>
      <c r="I2808" s="23">
        <f t="shared" si="157"/>
        <v>0</v>
      </c>
      <c r="M2808" s="2">
        <v>475</v>
      </c>
    </row>
    <row r="2809" spans="8:13" ht="12.75" hidden="1">
      <c r="H2809" s="5">
        <f t="shared" si="156"/>
        <v>0</v>
      </c>
      <c r="I2809" s="23">
        <f t="shared" si="157"/>
        <v>0</v>
      </c>
      <c r="M2809" s="2">
        <v>475</v>
      </c>
    </row>
    <row r="2810" spans="8:13" ht="12.75" hidden="1">
      <c r="H2810" s="5">
        <f t="shared" si="156"/>
        <v>0</v>
      </c>
      <c r="I2810" s="23">
        <f t="shared" si="157"/>
        <v>0</v>
      </c>
      <c r="M2810" s="2">
        <v>475</v>
      </c>
    </row>
    <row r="2811" spans="8:13" ht="12.75" hidden="1">
      <c r="H2811" s="5">
        <f t="shared" si="156"/>
        <v>0</v>
      </c>
      <c r="I2811" s="23">
        <f t="shared" si="157"/>
        <v>0</v>
      </c>
      <c r="M2811" s="2">
        <v>475</v>
      </c>
    </row>
    <row r="2812" spans="8:13" ht="12.75" hidden="1">
      <c r="H2812" s="5">
        <f t="shared" si="156"/>
        <v>0</v>
      </c>
      <c r="I2812" s="23">
        <f t="shared" si="157"/>
        <v>0</v>
      </c>
      <c r="M2812" s="2">
        <v>475</v>
      </c>
    </row>
    <row r="2813" spans="8:13" ht="12.75" hidden="1">
      <c r="H2813" s="5">
        <f t="shared" si="156"/>
        <v>0</v>
      </c>
      <c r="I2813" s="23">
        <f t="shared" si="157"/>
        <v>0</v>
      </c>
      <c r="M2813" s="2">
        <v>475</v>
      </c>
    </row>
    <row r="2814" spans="8:13" ht="12.75" hidden="1">
      <c r="H2814" s="5">
        <f t="shared" si="156"/>
        <v>0</v>
      </c>
      <c r="I2814" s="23">
        <f t="shared" si="157"/>
        <v>0</v>
      </c>
      <c r="M2814" s="2">
        <v>475</v>
      </c>
    </row>
    <row r="2815" spans="8:13" ht="12.75" hidden="1">
      <c r="H2815" s="5">
        <f t="shared" si="156"/>
        <v>0</v>
      </c>
      <c r="I2815" s="23">
        <f t="shared" si="157"/>
        <v>0</v>
      </c>
      <c r="M2815" s="2">
        <v>475</v>
      </c>
    </row>
    <row r="2816" spans="8:13" ht="12.75" hidden="1">
      <c r="H2816" s="5">
        <f t="shared" si="156"/>
        <v>0</v>
      </c>
      <c r="I2816" s="23">
        <f t="shared" si="157"/>
        <v>0</v>
      </c>
      <c r="M2816" s="2">
        <v>475</v>
      </c>
    </row>
    <row r="2817" spans="8:13" ht="12.75" hidden="1">
      <c r="H2817" s="5">
        <f aca="true" t="shared" si="158" ref="H2817:H2880">H2816-B2817</f>
        <v>0</v>
      </c>
      <c r="I2817" s="23">
        <f t="shared" si="157"/>
        <v>0</v>
      </c>
      <c r="M2817" s="2">
        <v>475</v>
      </c>
    </row>
    <row r="2818" spans="8:13" ht="12.75" hidden="1">
      <c r="H2818" s="5">
        <f t="shared" si="158"/>
        <v>0</v>
      </c>
      <c r="I2818" s="23">
        <f t="shared" si="157"/>
        <v>0</v>
      </c>
      <c r="M2818" s="2">
        <v>475</v>
      </c>
    </row>
    <row r="2819" spans="8:13" ht="12.75" hidden="1">
      <c r="H2819" s="5">
        <f t="shared" si="158"/>
        <v>0</v>
      </c>
      <c r="I2819" s="23">
        <f t="shared" si="157"/>
        <v>0</v>
      </c>
      <c r="M2819" s="2">
        <v>475</v>
      </c>
    </row>
    <row r="2820" spans="8:13" ht="12.75" hidden="1">
      <c r="H2820" s="5">
        <f t="shared" si="158"/>
        <v>0</v>
      </c>
      <c r="I2820" s="23">
        <f t="shared" si="157"/>
        <v>0</v>
      </c>
      <c r="M2820" s="2">
        <v>475</v>
      </c>
    </row>
    <row r="2821" spans="8:13" ht="12.75" hidden="1">
      <c r="H2821" s="5">
        <f t="shared" si="158"/>
        <v>0</v>
      </c>
      <c r="I2821" s="23">
        <f t="shared" si="157"/>
        <v>0</v>
      </c>
      <c r="M2821" s="2">
        <v>475</v>
      </c>
    </row>
    <row r="2822" spans="8:13" ht="12.75" hidden="1">
      <c r="H2822" s="5">
        <f t="shared" si="158"/>
        <v>0</v>
      </c>
      <c r="I2822" s="23">
        <f t="shared" si="157"/>
        <v>0</v>
      </c>
      <c r="M2822" s="2">
        <v>475</v>
      </c>
    </row>
    <row r="2823" spans="8:13" ht="12.75" hidden="1">
      <c r="H2823" s="5">
        <f t="shared" si="158"/>
        <v>0</v>
      </c>
      <c r="I2823" s="23">
        <f t="shared" si="157"/>
        <v>0</v>
      </c>
      <c r="M2823" s="2">
        <v>475</v>
      </c>
    </row>
    <row r="2824" spans="8:13" ht="12.75" hidden="1">
      <c r="H2824" s="5">
        <f t="shared" si="158"/>
        <v>0</v>
      </c>
      <c r="I2824" s="23">
        <f t="shared" si="157"/>
        <v>0</v>
      </c>
      <c r="M2824" s="2">
        <v>475</v>
      </c>
    </row>
    <row r="2825" spans="8:13" ht="12.75" hidden="1">
      <c r="H2825" s="5">
        <f t="shared" si="158"/>
        <v>0</v>
      </c>
      <c r="I2825" s="23">
        <f t="shared" si="157"/>
        <v>0</v>
      </c>
      <c r="M2825" s="2">
        <v>475</v>
      </c>
    </row>
    <row r="2826" spans="8:13" ht="12.75" hidden="1">
      <c r="H2826" s="5">
        <f t="shared" si="158"/>
        <v>0</v>
      </c>
      <c r="I2826" s="23">
        <f t="shared" si="157"/>
        <v>0</v>
      </c>
      <c r="M2826" s="2">
        <v>475</v>
      </c>
    </row>
    <row r="2827" spans="2:13" ht="12.75" hidden="1">
      <c r="B2827" s="8"/>
      <c r="H2827" s="5">
        <f t="shared" si="158"/>
        <v>0</v>
      </c>
      <c r="I2827" s="23">
        <f t="shared" si="157"/>
        <v>0</v>
      </c>
      <c r="M2827" s="2">
        <v>475</v>
      </c>
    </row>
    <row r="2828" spans="2:13" ht="12.75" hidden="1">
      <c r="B2828" s="8"/>
      <c r="H2828" s="5">
        <f t="shared" si="158"/>
        <v>0</v>
      </c>
      <c r="I2828" s="23">
        <f t="shared" si="157"/>
        <v>0</v>
      </c>
      <c r="M2828" s="2">
        <v>475</v>
      </c>
    </row>
    <row r="2829" spans="2:13" ht="12.75" hidden="1">
      <c r="B2829" s="8"/>
      <c r="H2829" s="5">
        <f t="shared" si="158"/>
        <v>0</v>
      </c>
      <c r="I2829" s="23">
        <f t="shared" si="157"/>
        <v>0</v>
      </c>
      <c r="M2829" s="2">
        <v>475</v>
      </c>
    </row>
    <row r="2830" spans="8:13" ht="12.75" hidden="1">
      <c r="H2830" s="5">
        <f t="shared" si="158"/>
        <v>0</v>
      </c>
      <c r="I2830" s="23">
        <f t="shared" si="157"/>
        <v>0</v>
      </c>
      <c r="M2830" s="2">
        <v>475</v>
      </c>
    </row>
    <row r="2831" spans="8:13" ht="12.75" hidden="1">
      <c r="H2831" s="5">
        <f t="shared" si="158"/>
        <v>0</v>
      </c>
      <c r="I2831" s="23">
        <f aca="true" t="shared" si="159" ref="I2831:I2902">+B2831/M2831</f>
        <v>0</v>
      </c>
      <c r="M2831" s="2">
        <v>475</v>
      </c>
    </row>
    <row r="2832" spans="8:13" ht="12.75" hidden="1">
      <c r="H2832" s="5">
        <f t="shared" si="158"/>
        <v>0</v>
      </c>
      <c r="I2832" s="23">
        <f t="shared" si="159"/>
        <v>0</v>
      </c>
      <c r="M2832" s="2">
        <v>475</v>
      </c>
    </row>
    <row r="2833" spans="8:13" ht="12.75" hidden="1">
      <c r="H2833" s="5">
        <f t="shared" si="158"/>
        <v>0</v>
      </c>
      <c r="I2833" s="23">
        <f t="shared" si="159"/>
        <v>0</v>
      </c>
      <c r="M2833" s="2">
        <v>475</v>
      </c>
    </row>
    <row r="2834" spans="8:13" ht="12.75" hidden="1">
      <c r="H2834" s="5">
        <f t="shared" si="158"/>
        <v>0</v>
      </c>
      <c r="I2834" s="23">
        <f t="shared" si="159"/>
        <v>0</v>
      </c>
      <c r="M2834" s="2">
        <v>475</v>
      </c>
    </row>
    <row r="2835" spans="8:13" ht="12.75" hidden="1">
      <c r="H2835" s="5">
        <f t="shared" si="158"/>
        <v>0</v>
      </c>
      <c r="I2835" s="23">
        <f t="shared" si="159"/>
        <v>0</v>
      </c>
      <c r="M2835" s="2">
        <v>475</v>
      </c>
    </row>
    <row r="2836" spans="8:13" ht="12.75" hidden="1">
      <c r="H2836" s="5">
        <f t="shared" si="158"/>
        <v>0</v>
      </c>
      <c r="I2836" s="23">
        <f t="shared" si="159"/>
        <v>0</v>
      </c>
      <c r="M2836" s="2">
        <v>475</v>
      </c>
    </row>
    <row r="2837" spans="8:13" ht="12.75" hidden="1">
      <c r="H2837" s="5">
        <f t="shared" si="158"/>
        <v>0</v>
      </c>
      <c r="I2837" s="23">
        <f t="shared" si="159"/>
        <v>0</v>
      </c>
      <c r="M2837" s="2">
        <v>475</v>
      </c>
    </row>
    <row r="2838" spans="8:13" ht="12.75" hidden="1">
      <c r="H2838" s="5">
        <f t="shared" si="158"/>
        <v>0</v>
      </c>
      <c r="I2838" s="23">
        <f t="shared" si="159"/>
        <v>0</v>
      </c>
      <c r="M2838" s="2">
        <v>475</v>
      </c>
    </row>
    <row r="2839" spans="8:13" ht="12.75" hidden="1">
      <c r="H2839" s="5">
        <f t="shared" si="158"/>
        <v>0</v>
      </c>
      <c r="I2839" s="23">
        <f t="shared" si="159"/>
        <v>0</v>
      </c>
      <c r="M2839" s="2">
        <v>475</v>
      </c>
    </row>
    <row r="2840" spans="8:13" ht="12.75" hidden="1">
      <c r="H2840" s="5">
        <f t="shared" si="158"/>
        <v>0</v>
      </c>
      <c r="I2840" s="23">
        <f t="shared" si="159"/>
        <v>0</v>
      </c>
      <c r="M2840" s="2">
        <v>475</v>
      </c>
    </row>
    <row r="2841" spans="8:13" ht="12.75" hidden="1">
      <c r="H2841" s="5">
        <f t="shared" si="158"/>
        <v>0</v>
      </c>
      <c r="I2841" s="23">
        <f t="shared" si="159"/>
        <v>0</v>
      </c>
      <c r="M2841" s="2">
        <v>475</v>
      </c>
    </row>
    <row r="2842" spans="8:13" ht="12.75" hidden="1">
      <c r="H2842" s="5">
        <f t="shared" si="158"/>
        <v>0</v>
      </c>
      <c r="I2842" s="23">
        <f t="shared" si="159"/>
        <v>0</v>
      </c>
      <c r="M2842" s="2">
        <v>475</v>
      </c>
    </row>
    <row r="2843" spans="8:13" ht="12.75" hidden="1">
      <c r="H2843" s="5">
        <f t="shared" si="158"/>
        <v>0</v>
      </c>
      <c r="I2843" s="23">
        <f t="shared" si="159"/>
        <v>0</v>
      </c>
      <c r="M2843" s="2">
        <v>475</v>
      </c>
    </row>
    <row r="2844" spans="8:13" ht="12.75" hidden="1">
      <c r="H2844" s="5">
        <f t="shared" si="158"/>
        <v>0</v>
      </c>
      <c r="I2844" s="23">
        <f t="shared" si="159"/>
        <v>0</v>
      </c>
      <c r="M2844" s="2">
        <v>475</v>
      </c>
    </row>
    <row r="2845" spans="8:13" ht="12.75" hidden="1">
      <c r="H2845" s="5">
        <f t="shared" si="158"/>
        <v>0</v>
      </c>
      <c r="I2845" s="23">
        <f t="shared" si="159"/>
        <v>0</v>
      </c>
      <c r="M2845" s="2">
        <v>475</v>
      </c>
    </row>
    <row r="2846" spans="8:13" ht="12.75" hidden="1">
      <c r="H2846" s="5">
        <f t="shared" si="158"/>
        <v>0</v>
      </c>
      <c r="I2846" s="23">
        <f t="shared" si="159"/>
        <v>0</v>
      </c>
      <c r="M2846" s="2">
        <v>475</v>
      </c>
    </row>
    <row r="2847" spans="8:13" ht="12.75" hidden="1">
      <c r="H2847" s="5">
        <f t="shared" si="158"/>
        <v>0</v>
      </c>
      <c r="I2847" s="23">
        <f t="shared" si="159"/>
        <v>0</v>
      </c>
      <c r="M2847" s="2">
        <v>475</v>
      </c>
    </row>
    <row r="2848" spans="8:13" ht="12.75" hidden="1">
      <c r="H2848" s="5">
        <f t="shared" si="158"/>
        <v>0</v>
      </c>
      <c r="I2848" s="23">
        <f t="shared" si="159"/>
        <v>0</v>
      </c>
      <c r="M2848" s="2">
        <v>475</v>
      </c>
    </row>
    <row r="2849" spans="8:13" ht="12.75" hidden="1">
      <c r="H2849" s="5">
        <f t="shared" si="158"/>
        <v>0</v>
      </c>
      <c r="I2849" s="23">
        <f t="shared" si="159"/>
        <v>0</v>
      </c>
      <c r="M2849" s="2">
        <v>475</v>
      </c>
    </row>
    <row r="2850" spans="8:13" ht="12.75" hidden="1">
      <c r="H2850" s="5">
        <f t="shared" si="158"/>
        <v>0</v>
      </c>
      <c r="I2850" s="23">
        <f t="shared" si="159"/>
        <v>0</v>
      </c>
      <c r="M2850" s="2">
        <v>475</v>
      </c>
    </row>
    <row r="2851" spans="8:13" ht="12.75" hidden="1">
      <c r="H2851" s="5">
        <f t="shared" si="158"/>
        <v>0</v>
      </c>
      <c r="I2851" s="23">
        <f t="shared" si="159"/>
        <v>0</v>
      </c>
      <c r="M2851" s="2">
        <v>475</v>
      </c>
    </row>
    <row r="2852" spans="8:13" ht="12.75" hidden="1">
      <c r="H2852" s="5">
        <f t="shared" si="158"/>
        <v>0</v>
      </c>
      <c r="I2852" s="23">
        <f t="shared" si="159"/>
        <v>0</v>
      </c>
      <c r="M2852" s="2">
        <v>475</v>
      </c>
    </row>
    <row r="2853" spans="8:13" ht="12.75" hidden="1">
      <c r="H2853" s="5">
        <f t="shared" si="158"/>
        <v>0</v>
      </c>
      <c r="I2853" s="23">
        <f t="shared" si="159"/>
        <v>0</v>
      </c>
      <c r="M2853" s="2">
        <v>475</v>
      </c>
    </row>
    <row r="2854" spans="8:13" ht="12.75" hidden="1">
      <c r="H2854" s="5">
        <f t="shared" si="158"/>
        <v>0</v>
      </c>
      <c r="I2854" s="23">
        <f t="shared" si="159"/>
        <v>0</v>
      </c>
      <c r="M2854" s="2">
        <v>475</v>
      </c>
    </row>
    <row r="2855" spans="8:13" ht="12.75" hidden="1">
      <c r="H2855" s="5">
        <f t="shared" si="158"/>
        <v>0</v>
      </c>
      <c r="I2855" s="23">
        <f t="shared" si="159"/>
        <v>0</v>
      </c>
      <c r="M2855" s="2">
        <v>475</v>
      </c>
    </row>
    <row r="2856" spans="8:13" ht="12.75" hidden="1">
      <c r="H2856" s="5">
        <f t="shared" si="158"/>
        <v>0</v>
      </c>
      <c r="I2856" s="23">
        <f t="shared" si="159"/>
        <v>0</v>
      </c>
      <c r="M2856" s="2">
        <v>475</v>
      </c>
    </row>
    <row r="2857" spans="8:13" ht="12.75" hidden="1">
      <c r="H2857" s="5">
        <f t="shared" si="158"/>
        <v>0</v>
      </c>
      <c r="I2857" s="23">
        <f t="shared" si="159"/>
        <v>0</v>
      </c>
      <c r="M2857" s="2">
        <v>475</v>
      </c>
    </row>
    <row r="2858" spans="8:13" ht="12.75" hidden="1">
      <c r="H2858" s="5">
        <f t="shared" si="158"/>
        <v>0</v>
      </c>
      <c r="I2858" s="23">
        <f t="shared" si="159"/>
        <v>0</v>
      </c>
      <c r="M2858" s="2">
        <v>475</v>
      </c>
    </row>
    <row r="2859" spans="8:13" ht="12.75" hidden="1">
      <c r="H2859" s="5">
        <f t="shared" si="158"/>
        <v>0</v>
      </c>
      <c r="I2859" s="23">
        <f t="shared" si="159"/>
        <v>0</v>
      </c>
      <c r="M2859" s="2">
        <v>475</v>
      </c>
    </row>
    <row r="2860" spans="8:13" ht="12.75" hidden="1">
      <c r="H2860" s="5">
        <f t="shared" si="158"/>
        <v>0</v>
      </c>
      <c r="I2860" s="23">
        <f t="shared" si="159"/>
        <v>0</v>
      </c>
      <c r="M2860" s="2">
        <v>475</v>
      </c>
    </row>
    <row r="2861" spans="8:13" ht="12.75" hidden="1">
      <c r="H2861" s="5">
        <f t="shared" si="158"/>
        <v>0</v>
      </c>
      <c r="I2861" s="23">
        <f t="shared" si="159"/>
        <v>0</v>
      </c>
      <c r="M2861" s="2">
        <v>475</v>
      </c>
    </row>
    <row r="2862" spans="8:13" ht="12.75" hidden="1">
      <c r="H2862" s="5">
        <f t="shared" si="158"/>
        <v>0</v>
      </c>
      <c r="I2862" s="23">
        <f t="shared" si="159"/>
        <v>0</v>
      </c>
      <c r="M2862" s="2">
        <v>475</v>
      </c>
    </row>
    <row r="2863" spans="8:13" ht="12.75" hidden="1">
      <c r="H2863" s="5">
        <f t="shared" si="158"/>
        <v>0</v>
      </c>
      <c r="I2863" s="23">
        <f t="shared" si="159"/>
        <v>0</v>
      </c>
      <c r="M2863" s="2">
        <v>475</v>
      </c>
    </row>
    <row r="2864" spans="8:13" ht="12.75" hidden="1">
      <c r="H2864" s="5">
        <f t="shared" si="158"/>
        <v>0</v>
      </c>
      <c r="I2864" s="23">
        <f t="shared" si="159"/>
        <v>0</v>
      </c>
      <c r="M2864" s="2">
        <v>475</v>
      </c>
    </row>
    <row r="2865" spans="8:13" ht="12.75" hidden="1">
      <c r="H2865" s="5">
        <f t="shared" si="158"/>
        <v>0</v>
      </c>
      <c r="I2865" s="23">
        <f t="shared" si="159"/>
        <v>0</v>
      </c>
      <c r="M2865" s="2">
        <v>475</v>
      </c>
    </row>
    <row r="2866" spans="8:13" ht="12.75" hidden="1">
      <c r="H2866" s="5">
        <f t="shared" si="158"/>
        <v>0</v>
      </c>
      <c r="I2866" s="23">
        <f t="shared" si="159"/>
        <v>0</v>
      </c>
      <c r="M2866" s="2">
        <v>475</v>
      </c>
    </row>
    <row r="2867" spans="8:13" ht="12.75" hidden="1">
      <c r="H2867" s="5">
        <f t="shared" si="158"/>
        <v>0</v>
      </c>
      <c r="I2867" s="23">
        <f t="shared" si="159"/>
        <v>0</v>
      </c>
      <c r="M2867" s="2">
        <v>475</v>
      </c>
    </row>
    <row r="2868" spans="8:13" ht="12.75" hidden="1">
      <c r="H2868" s="5">
        <f t="shared" si="158"/>
        <v>0</v>
      </c>
      <c r="I2868" s="23">
        <f t="shared" si="159"/>
        <v>0</v>
      </c>
      <c r="M2868" s="2">
        <v>475</v>
      </c>
    </row>
    <row r="2869" spans="8:13" ht="12.75" hidden="1">
      <c r="H2869" s="5">
        <f t="shared" si="158"/>
        <v>0</v>
      </c>
      <c r="I2869" s="23">
        <f t="shared" si="159"/>
        <v>0</v>
      </c>
      <c r="M2869" s="2">
        <v>475</v>
      </c>
    </row>
    <row r="2870" spans="8:13" ht="12.75" hidden="1">
      <c r="H2870" s="5">
        <f t="shared" si="158"/>
        <v>0</v>
      </c>
      <c r="I2870" s="23">
        <f t="shared" si="159"/>
        <v>0</v>
      </c>
      <c r="M2870" s="2">
        <v>475</v>
      </c>
    </row>
    <row r="2871" spans="8:13" ht="12.75" hidden="1">
      <c r="H2871" s="5">
        <f t="shared" si="158"/>
        <v>0</v>
      </c>
      <c r="I2871" s="23">
        <f t="shared" si="159"/>
        <v>0</v>
      </c>
      <c r="M2871" s="2">
        <v>475</v>
      </c>
    </row>
    <row r="2872" spans="8:13" ht="12.75" hidden="1">
      <c r="H2872" s="5">
        <f t="shared" si="158"/>
        <v>0</v>
      </c>
      <c r="I2872" s="23">
        <f t="shared" si="159"/>
        <v>0</v>
      </c>
      <c r="M2872" s="2">
        <v>475</v>
      </c>
    </row>
    <row r="2873" spans="8:13" ht="12.75" hidden="1">
      <c r="H2873" s="5">
        <f t="shared" si="158"/>
        <v>0</v>
      </c>
      <c r="I2873" s="23">
        <f t="shared" si="159"/>
        <v>0</v>
      </c>
      <c r="M2873" s="2">
        <v>475</v>
      </c>
    </row>
    <row r="2874" spans="8:13" ht="12.75" hidden="1">
      <c r="H2874" s="5">
        <f t="shared" si="158"/>
        <v>0</v>
      </c>
      <c r="I2874" s="23">
        <f t="shared" si="159"/>
        <v>0</v>
      </c>
      <c r="M2874" s="2">
        <v>475</v>
      </c>
    </row>
    <row r="2875" spans="8:13" ht="12.75" hidden="1">
      <c r="H2875" s="5">
        <f t="shared" si="158"/>
        <v>0</v>
      </c>
      <c r="I2875" s="23">
        <f t="shared" si="159"/>
        <v>0</v>
      </c>
      <c r="M2875" s="2">
        <v>475</v>
      </c>
    </row>
    <row r="2876" spans="8:13" ht="12.75" hidden="1">
      <c r="H2876" s="5">
        <f t="shared" si="158"/>
        <v>0</v>
      </c>
      <c r="I2876" s="23">
        <f t="shared" si="159"/>
        <v>0</v>
      </c>
      <c r="M2876" s="2">
        <v>475</v>
      </c>
    </row>
    <row r="2877" spans="8:13" ht="12.75" hidden="1">
      <c r="H2877" s="5">
        <f t="shared" si="158"/>
        <v>0</v>
      </c>
      <c r="I2877" s="23">
        <f t="shared" si="159"/>
        <v>0</v>
      </c>
      <c r="M2877" s="2">
        <v>475</v>
      </c>
    </row>
    <row r="2878" spans="8:13" ht="12.75" hidden="1">
      <c r="H2878" s="5">
        <f t="shared" si="158"/>
        <v>0</v>
      </c>
      <c r="I2878" s="23">
        <f t="shared" si="159"/>
        <v>0</v>
      </c>
      <c r="M2878" s="2">
        <v>475</v>
      </c>
    </row>
    <row r="2879" spans="8:13" ht="12.75" hidden="1">
      <c r="H2879" s="5">
        <f t="shared" si="158"/>
        <v>0</v>
      </c>
      <c r="I2879" s="23">
        <f t="shared" si="159"/>
        <v>0</v>
      </c>
      <c r="M2879" s="2">
        <v>475</v>
      </c>
    </row>
    <row r="2880" spans="8:13" ht="12.75" hidden="1">
      <c r="H2880" s="5">
        <f t="shared" si="158"/>
        <v>0</v>
      </c>
      <c r="I2880" s="23">
        <f t="shared" si="159"/>
        <v>0</v>
      </c>
      <c r="M2880" s="2">
        <v>475</v>
      </c>
    </row>
    <row r="2881" spans="8:13" ht="12.75" hidden="1">
      <c r="H2881" s="5">
        <f aca="true" t="shared" si="160" ref="H2881:H2944">H2880-B2881</f>
        <v>0</v>
      </c>
      <c r="I2881" s="23">
        <f t="shared" si="159"/>
        <v>0</v>
      </c>
      <c r="M2881" s="2">
        <v>475</v>
      </c>
    </row>
    <row r="2882" spans="8:13" ht="12.75" hidden="1">
      <c r="H2882" s="5">
        <f t="shared" si="160"/>
        <v>0</v>
      </c>
      <c r="I2882" s="23">
        <f t="shared" si="159"/>
        <v>0</v>
      </c>
      <c r="M2882" s="2">
        <v>475</v>
      </c>
    </row>
    <row r="2883" spans="8:13" ht="12.75" hidden="1">
      <c r="H2883" s="5">
        <f t="shared" si="160"/>
        <v>0</v>
      </c>
      <c r="I2883" s="23">
        <f t="shared" si="159"/>
        <v>0</v>
      </c>
      <c r="M2883" s="2">
        <v>475</v>
      </c>
    </row>
    <row r="2884" spans="2:13" ht="12.75" hidden="1">
      <c r="B2884" s="30"/>
      <c r="C2884" s="13"/>
      <c r="D2884" s="13"/>
      <c r="E2884" s="13"/>
      <c r="F2884" s="31"/>
      <c r="H2884" s="5">
        <f t="shared" si="160"/>
        <v>0</v>
      </c>
      <c r="I2884" s="23">
        <f t="shared" si="159"/>
        <v>0</v>
      </c>
      <c r="M2884" s="2">
        <v>475</v>
      </c>
    </row>
    <row r="2885" spans="4:13" ht="12.75" hidden="1">
      <c r="D2885" s="13"/>
      <c r="H2885" s="5">
        <f t="shared" si="160"/>
        <v>0</v>
      </c>
      <c r="I2885" s="23">
        <f t="shared" si="159"/>
        <v>0</v>
      </c>
      <c r="M2885" s="2">
        <v>475</v>
      </c>
    </row>
    <row r="2886" spans="2:13" ht="12.75" hidden="1">
      <c r="B2886" s="30"/>
      <c r="D2886" s="13"/>
      <c r="G2886" s="32"/>
      <c r="H2886" s="5">
        <f t="shared" si="160"/>
        <v>0</v>
      </c>
      <c r="I2886" s="23">
        <f t="shared" si="159"/>
        <v>0</v>
      </c>
      <c r="M2886" s="2">
        <v>475</v>
      </c>
    </row>
    <row r="2887" spans="2:13" ht="12.75" hidden="1">
      <c r="B2887" s="33"/>
      <c r="C2887" s="34"/>
      <c r="D2887" s="13"/>
      <c r="E2887" s="34"/>
      <c r="G2887" s="32"/>
      <c r="H2887" s="5">
        <f t="shared" si="160"/>
        <v>0</v>
      </c>
      <c r="I2887" s="23">
        <f t="shared" si="159"/>
        <v>0</v>
      </c>
      <c r="M2887" s="2">
        <v>475</v>
      </c>
    </row>
    <row r="2888" spans="2:13" ht="12.75" hidden="1">
      <c r="B2888" s="71"/>
      <c r="C2888" s="34"/>
      <c r="D2888" s="13"/>
      <c r="E2888" s="35"/>
      <c r="G2888" s="36"/>
      <c r="H2888" s="5">
        <f t="shared" si="160"/>
        <v>0</v>
      </c>
      <c r="I2888" s="23">
        <f t="shared" si="159"/>
        <v>0</v>
      </c>
      <c r="M2888" s="2">
        <v>475</v>
      </c>
    </row>
    <row r="2889" spans="2:13" ht="12.75" hidden="1">
      <c r="B2889" s="30"/>
      <c r="C2889" s="34"/>
      <c r="D2889" s="13"/>
      <c r="E2889" s="13"/>
      <c r="G2889" s="31"/>
      <c r="H2889" s="5">
        <f t="shared" si="160"/>
        <v>0</v>
      </c>
      <c r="I2889" s="23">
        <f t="shared" si="159"/>
        <v>0</v>
      </c>
      <c r="M2889" s="2">
        <v>475</v>
      </c>
    </row>
    <row r="2890" spans="1:13" s="16" customFormat="1" ht="12.75" hidden="1">
      <c r="A2890" s="13"/>
      <c r="B2890" s="30"/>
      <c r="C2890" s="34"/>
      <c r="D2890" s="13"/>
      <c r="E2890" s="13"/>
      <c r="F2890" s="28"/>
      <c r="G2890" s="31"/>
      <c r="H2890" s="5">
        <f t="shared" si="160"/>
        <v>0</v>
      </c>
      <c r="I2890" s="23">
        <f t="shared" si="159"/>
        <v>0</v>
      </c>
      <c r="K2890"/>
      <c r="M2890" s="2">
        <v>475</v>
      </c>
    </row>
    <row r="2891" spans="3:13" ht="12.75" hidden="1">
      <c r="C2891" s="34"/>
      <c r="D2891" s="13"/>
      <c r="H2891" s="5">
        <f t="shared" si="160"/>
        <v>0</v>
      </c>
      <c r="I2891" s="23">
        <f t="shared" si="159"/>
        <v>0</v>
      </c>
      <c r="M2891" s="2">
        <v>475</v>
      </c>
    </row>
    <row r="2892" spans="3:13" ht="12.75" hidden="1">
      <c r="C2892" s="34"/>
      <c r="D2892" s="13"/>
      <c r="H2892" s="5">
        <f t="shared" si="160"/>
        <v>0</v>
      </c>
      <c r="I2892" s="23">
        <f t="shared" si="159"/>
        <v>0</v>
      </c>
      <c r="M2892" s="2">
        <v>475</v>
      </c>
    </row>
    <row r="2893" spans="3:13" ht="12.75" hidden="1">
      <c r="C2893" s="34"/>
      <c r="D2893" s="13"/>
      <c r="H2893" s="5">
        <f t="shared" si="160"/>
        <v>0</v>
      </c>
      <c r="I2893" s="23">
        <f t="shared" si="159"/>
        <v>0</v>
      </c>
      <c r="M2893" s="2">
        <v>475</v>
      </c>
    </row>
    <row r="2894" spans="2:14" ht="12.75" hidden="1">
      <c r="B2894" s="37"/>
      <c r="C2894" s="34"/>
      <c r="D2894" s="13"/>
      <c r="E2894" s="38"/>
      <c r="H2894" s="5">
        <f t="shared" si="160"/>
        <v>0</v>
      </c>
      <c r="I2894" s="23">
        <f t="shared" si="159"/>
        <v>0</v>
      </c>
      <c r="J2894" s="37"/>
      <c r="L2894" s="37"/>
      <c r="M2894" s="2">
        <v>475</v>
      </c>
      <c r="N2894" s="39"/>
    </row>
    <row r="2895" spans="3:13" ht="12.75" hidden="1">
      <c r="C2895" s="34"/>
      <c r="D2895" s="13"/>
      <c r="H2895" s="5">
        <f t="shared" si="160"/>
        <v>0</v>
      </c>
      <c r="I2895" s="23">
        <f t="shared" si="159"/>
        <v>0</v>
      </c>
      <c r="M2895" s="2">
        <v>475</v>
      </c>
    </row>
    <row r="2896" spans="3:13" ht="12.75" hidden="1">
      <c r="C2896" s="34"/>
      <c r="D2896" s="13"/>
      <c r="H2896" s="5">
        <f t="shared" si="160"/>
        <v>0</v>
      </c>
      <c r="I2896" s="23">
        <f t="shared" si="159"/>
        <v>0</v>
      </c>
      <c r="M2896" s="2">
        <v>475</v>
      </c>
    </row>
    <row r="2897" spans="3:13" ht="12.75" hidden="1">
      <c r="C2897" s="34"/>
      <c r="D2897" s="13"/>
      <c r="H2897" s="5">
        <f t="shared" si="160"/>
        <v>0</v>
      </c>
      <c r="I2897" s="23">
        <f t="shared" si="159"/>
        <v>0</v>
      </c>
      <c r="M2897" s="2">
        <v>475</v>
      </c>
    </row>
    <row r="2898" spans="3:13" ht="12.75" hidden="1">
      <c r="C2898" s="34"/>
      <c r="D2898" s="13"/>
      <c r="H2898" s="5">
        <f t="shared" si="160"/>
        <v>0</v>
      </c>
      <c r="I2898" s="23">
        <f t="shared" si="159"/>
        <v>0</v>
      </c>
      <c r="M2898" s="2">
        <v>475</v>
      </c>
    </row>
    <row r="2899" spans="3:13" ht="12.75" hidden="1">
      <c r="C2899" s="34"/>
      <c r="D2899" s="13"/>
      <c r="H2899" s="5">
        <f t="shared" si="160"/>
        <v>0</v>
      </c>
      <c r="I2899" s="23">
        <f t="shared" si="159"/>
        <v>0</v>
      </c>
      <c r="M2899" s="2">
        <v>475</v>
      </c>
    </row>
    <row r="2900" spans="3:13" ht="12.75" hidden="1">
      <c r="C2900" s="34"/>
      <c r="D2900" s="13"/>
      <c r="H2900" s="5">
        <f t="shared" si="160"/>
        <v>0</v>
      </c>
      <c r="I2900" s="23">
        <f t="shared" si="159"/>
        <v>0</v>
      </c>
      <c r="M2900" s="2">
        <v>475</v>
      </c>
    </row>
    <row r="2901" spans="4:13" ht="12.75" hidden="1">
      <c r="D2901" s="13"/>
      <c r="H2901" s="5">
        <f t="shared" si="160"/>
        <v>0</v>
      </c>
      <c r="I2901" s="23">
        <f t="shared" si="159"/>
        <v>0</v>
      </c>
      <c r="M2901" s="2">
        <v>475</v>
      </c>
    </row>
    <row r="2902" spans="4:13" ht="12.75" hidden="1">
      <c r="D2902" s="13"/>
      <c r="H2902" s="5">
        <f t="shared" si="160"/>
        <v>0</v>
      </c>
      <c r="I2902" s="23">
        <f t="shared" si="159"/>
        <v>0</v>
      </c>
      <c r="M2902" s="2">
        <v>475</v>
      </c>
    </row>
    <row r="2903" spans="4:13" ht="12.75" hidden="1">
      <c r="D2903" s="13"/>
      <c r="H2903" s="5">
        <f t="shared" si="160"/>
        <v>0</v>
      </c>
      <c r="I2903" s="23">
        <f aca="true" t="shared" si="161" ref="I2903:I2966">+B2903/M2903</f>
        <v>0</v>
      </c>
      <c r="M2903" s="2">
        <v>475</v>
      </c>
    </row>
    <row r="2904" spans="4:13" ht="12.75" hidden="1">
      <c r="D2904" s="13"/>
      <c r="H2904" s="5">
        <f t="shared" si="160"/>
        <v>0</v>
      </c>
      <c r="I2904" s="23">
        <f t="shared" si="161"/>
        <v>0</v>
      </c>
      <c r="M2904" s="2">
        <v>475</v>
      </c>
    </row>
    <row r="2905" spans="4:13" ht="12.75" hidden="1">
      <c r="D2905" s="13"/>
      <c r="H2905" s="5">
        <f t="shared" si="160"/>
        <v>0</v>
      </c>
      <c r="I2905" s="23">
        <f t="shared" si="161"/>
        <v>0</v>
      </c>
      <c r="M2905" s="2">
        <v>475</v>
      </c>
    </row>
    <row r="2906" spans="4:13" ht="12.75" hidden="1">
      <c r="D2906" s="13"/>
      <c r="H2906" s="5">
        <f t="shared" si="160"/>
        <v>0</v>
      </c>
      <c r="I2906" s="23">
        <f t="shared" si="161"/>
        <v>0</v>
      </c>
      <c r="M2906" s="2">
        <v>475</v>
      </c>
    </row>
    <row r="2907" spans="4:13" ht="12.75" hidden="1">
      <c r="D2907" s="13"/>
      <c r="H2907" s="5">
        <f t="shared" si="160"/>
        <v>0</v>
      </c>
      <c r="I2907" s="23">
        <f t="shared" si="161"/>
        <v>0</v>
      </c>
      <c r="M2907" s="2">
        <v>475</v>
      </c>
    </row>
    <row r="2908" spans="2:13" ht="12.75" hidden="1">
      <c r="B2908" s="41"/>
      <c r="D2908" s="13"/>
      <c r="H2908" s="5">
        <f t="shared" si="160"/>
        <v>0</v>
      </c>
      <c r="I2908" s="23">
        <f t="shared" si="161"/>
        <v>0</v>
      </c>
      <c r="M2908" s="2">
        <v>500</v>
      </c>
    </row>
    <row r="2909" spans="4:13" ht="12.75" hidden="1">
      <c r="D2909" s="13"/>
      <c r="H2909" s="5">
        <f t="shared" si="160"/>
        <v>0</v>
      </c>
      <c r="I2909" s="23">
        <f t="shared" si="161"/>
        <v>0</v>
      </c>
      <c r="M2909" s="2">
        <v>500</v>
      </c>
    </row>
    <row r="2910" spans="4:13" ht="12.75" hidden="1">
      <c r="D2910" s="13"/>
      <c r="H2910" s="5">
        <f t="shared" si="160"/>
        <v>0</v>
      </c>
      <c r="I2910" s="23">
        <f t="shared" si="161"/>
        <v>0</v>
      </c>
      <c r="M2910" s="2">
        <v>500</v>
      </c>
    </row>
    <row r="2911" spans="4:13" ht="12.75" hidden="1">
      <c r="D2911" s="13"/>
      <c r="H2911" s="5">
        <f t="shared" si="160"/>
        <v>0</v>
      </c>
      <c r="I2911" s="23">
        <f t="shared" si="161"/>
        <v>0</v>
      </c>
      <c r="M2911" s="2">
        <v>500</v>
      </c>
    </row>
    <row r="2912" spans="4:13" ht="12.75" hidden="1">
      <c r="D2912" s="13"/>
      <c r="H2912" s="5">
        <f t="shared" si="160"/>
        <v>0</v>
      </c>
      <c r="I2912" s="23">
        <f t="shared" si="161"/>
        <v>0</v>
      </c>
      <c r="M2912" s="2">
        <v>500</v>
      </c>
    </row>
    <row r="2913" spans="4:13" ht="12.75" hidden="1">
      <c r="D2913" s="13"/>
      <c r="H2913" s="5">
        <f t="shared" si="160"/>
        <v>0</v>
      </c>
      <c r="I2913" s="23">
        <f t="shared" si="161"/>
        <v>0</v>
      </c>
      <c r="M2913" s="2">
        <v>500</v>
      </c>
    </row>
    <row r="2914" spans="4:13" ht="12.75" hidden="1">
      <c r="D2914" s="13"/>
      <c r="H2914" s="5">
        <f t="shared" si="160"/>
        <v>0</v>
      </c>
      <c r="I2914" s="23">
        <f t="shared" si="161"/>
        <v>0</v>
      </c>
      <c r="M2914" s="2">
        <v>500</v>
      </c>
    </row>
    <row r="2915" spans="4:13" ht="12.75" hidden="1">
      <c r="D2915" s="13"/>
      <c r="H2915" s="5">
        <f t="shared" si="160"/>
        <v>0</v>
      </c>
      <c r="I2915" s="23">
        <f t="shared" si="161"/>
        <v>0</v>
      </c>
      <c r="M2915" s="2">
        <v>500</v>
      </c>
    </row>
    <row r="2916" spans="4:13" ht="12.75" hidden="1">
      <c r="D2916" s="13"/>
      <c r="H2916" s="5">
        <f t="shared" si="160"/>
        <v>0</v>
      </c>
      <c r="I2916" s="23">
        <f t="shared" si="161"/>
        <v>0</v>
      </c>
      <c r="M2916" s="2">
        <v>500</v>
      </c>
    </row>
    <row r="2917" spans="4:13" ht="12.75" hidden="1">
      <c r="D2917" s="13"/>
      <c r="H2917" s="5">
        <f t="shared" si="160"/>
        <v>0</v>
      </c>
      <c r="I2917" s="23">
        <f t="shared" si="161"/>
        <v>0</v>
      </c>
      <c r="M2917" s="2">
        <v>500</v>
      </c>
    </row>
    <row r="2918" spans="4:13" ht="12.75" hidden="1">
      <c r="D2918" s="13"/>
      <c r="H2918" s="5">
        <f t="shared" si="160"/>
        <v>0</v>
      </c>
      <c r="I2918" s="23">
        <f t="shared" si="161"/>
        <v>0</v>
      </c>
      <c r="M2918" s="2">
        <v>500</v>
      </c>
    </row>
    <row r="2919" spans="4:13" ht="12.75" hidden="1">
      <c r="D2919" s="13"/>
      <c r="H2919" s="5">
        <f t="shared" si="160"/>
        <v>0</v>
      </c>
      <c r="I2919" s="23">
        <f t="shared" si="161"/>
        <v>0</v>
      </c>
      <c r="M2919" s="2">
        <v>500</v>
      </c>
    </row>
    <row r="2920" spans="4:13" ht="12.75" hidden="1">
      <c r="D2920" s="13"/>
      <c r="H2920" s="5">
        <f t="shared" si="160"/>
        <v>0</v>
      </c>
      <c r="I2920" s="23">
        <f t="shared" si="161"/>
        <v>0</v>
      </c>
      <c r="M2920" s="2">
        <v>500</v>
      </c>
    </row>
    <row r="2921" spans="4:13" ht="12.75" hidden="1">
      <c r="D2921" s="13"/>
      <c r="H2921" s="5">
        <f t="shared" si="160"/>
        <v>0</v>
      </c>
      <c r="I2921" s="23">
        <f t="shared" si="161"/>
        <v>0</v>
      </c>
      <c r="M2921" s="2">
        <v>500</v>
      </c>
    </row>
    <row r="2922" spans="4:13" ht="12.75" hidden="1">
      <c r="D2922" s="13"/>
      <c r="H2922" s="5">
        <f t="shared" si="160"/>
        <v>0</v>
      </c>
      <c r="I2922" s="23">
        <f t="shared" si="161"/>
        <v>0</v>
      </c>
      <c r="M2922" s="2">
        <v>500</v>
      </c>
    </row>
    <row r="2923" spans="4:13" ht="12.75" hidden="1">
      <c r="D2923" s="13"/>
      <c r="H2923" s="5">
        <f t="shared" si="160"/>
        <v>0</v>
      </c>
      <c r="I2923" s="23">
        <f t="shared" si="161"/>
        <v>0</v>
      </c>
      <c r="M2923" s="2">
        <v>500</v>
      </c>
    </row>
    <row r="2924" spans="4:13" ht="12.75" hidden="1">
      <c r="D2924" s="13"/>
      <c r="H2924" s="5">
        <f t="shared" si="160"/>
        <v>0</v>
      </c>
      <c r="I2924" s="23">
        <f t="shared" si="161"/>
        <v>0</v>
      </c>
      <c r="M2924" s="2">
        <v>500</v>
      </c>
    </row>
    <row r="2925" spans="4:13" ht="12.75" hidden="1">
      <c r="D2925" s="13"/>
      <c r="H2925" s="5">
        <f t="shared" si="160"/>
        <v>0</v>
      </c>
      <c r="I2925" s="23">
        <f t="shared" si="161"/>
        <v>0</v>
      </c>
      <c r="M2925" s="2">
        <v>500</v>
      </c>
    </row>
    <row r="2926" spans="4:13" ht="12.75" hidden="1">
      <c r="D2926" s="13"/>
      <c r="H2926" s="5">
        <f t="shared" si="160"/>
        <v>0</v>
      </c>
      <c r="I2926" s="23">
        <f t="shared" si="161"/>
        <v>0</v>
      </c>
      <c r="M2926" s="2">
        <v>500</v>
      </c>
    </row>
    <row r="2927" spans="4:13" ht="12.75" hidden="1">
      <c r="D2927" s="13"/>
      <c r="H2927" s="5">
        <f t="shared" si="160"/>
        <v>0</v>
      </c>
      <c r="I2927" s="23">
        <f t="shared" si="161"/>
        <v>0</v>
      </c>
      <c r="M2927" s="2">
        <v>500</v>
      </c>
    </row>
    <row r="2928" spans="4:13" ht="12.75" hidden="1">
      <c r="D2928" s="13"/>
      <c r="H2928" s="5">
        <f t="shared" si="160"/>
        <v>0</v>
      </c>
      <c r="I2928" s="23">
        <f t="shared" si="161"/>
        <v>0</v>
      </c>
      <c r="M2928" s="2">
        <v>500</v>
      </c>
    </row>
    <row r="2929" spans="4:13" ht="12.75" hidden="1">
      <c r="D2929" s="13"/>
      <c r="H2929" s="5">
        <f t="shared" si="160"/>
        <v>0</v>
      </c>
      <c r="I2929" s="23">
        <f t="shared" si="161"/>
        <v>0</v>
      </c>
      <c r="M2929" s="2">
        <v>500</v>
      </c>
    </row>
    <row r="2930" spans="4:13" ht="12.75" hidden="1">
      <c r="D2930" s="13"/>
      <c r="H2930" s="5">
        <f t="shared" si="160"/>
        <v>0</v>
      </c>
      <c r="I2930" s="23">
        <f t="shared" si="161"/>
        <v>0</v>
      </c>
      <c r="M2930" s="2">
        <v>500</v>
      </c>
    </row>
    <row r="2931" spans="4:13" ht="12.75" hidden="1">
      <c r="D2931" s="13"/>
      <c r="H2931" s="5">
        <f t="shared" si="160"/>
        <v>0</v>
      </c>
      <c r="I2931" s="23">
        <f t="shared" si="161"/>
        <v>0</v>
      </c>
      <c r="M2931" s="2">
        <v>500</v>
      </c>
    </row>
    <row r="2932" spans="4:13" ht="12.75" hidden="1">
      <c r="D2932" s="13"/>
      <c r="H2932" s="5">
        <f t="shared" si="160"/>
        <v>0</v>
      </c>
      <c r="I2932" s="23">
        <f t="shared" si="161"/>
        <v>0</v>
      </c>
      <c r="M2932" s="2">
        <v>500</v>
      </c>
    </row>
    <row r="2933" spans="4:13" ht="12.75" hidden="1">
      <c r="D2933" s="13"/>
      <c r="H2933" s="5">
        <f t="shared" si="160"/>
        <v>0</v>
      </c>
      <c r="I2933" s="23">
        <f t="shared" si="161"/>
        <v>0</v>
      </c>
      <c r="M2933" s="2">
        <v>500</v>
      </c>
    </row>
    <row r="2934" spans="4:13" ht="12.75" hidden="1">
      <c r="D2934" s="13"/>
      <c r="H2934" s="5">
        <f t="shared" si="160"/>
        <v>0</v>
      </c>
      <c r="I2934" s="23">
        <f t="shared" si="161"/>
        <v>0</v>
      </c>
      <c r="M2934" s="2">
        <v>500</v>
      </c>
    </row>
    <row r="2935" spans="4:13" ht="12.75" hidden="1">
      <c r="D2935" s="13"/>
      <c r="H2935" s="5">
        <f t="shared" si="160"/>
        <v>0</v>
      </c>
      <c r="I2935" s="23">
        <f t="shared" si="161"/>
        <v>0</v>
      </c>
      <c r="M2935" s="2">
        <v>500</v>
      </c>
    </row>
    <row r="2936" spans="4:13" ht="12.75" hidden="1">
      <c r="D2936" s="13"/>
      <c r="H2936" s="5">
        <f t="shared" si="160"/>
        <v>0</v>
      </c>
      <c r="I2936" s="23">
        <f t="shared" si="161"/>
        <v>0</v>
      </c>
      <c r="M2936" s="2">
        <v>500</v>
      </c>
    </row>
    <row r="2937" spans="4:13" ht="12.75" hidden="1">
      <c r="D2937" s="13"/>
      <c r="H2937" s="5">
        <f t="shared" si="160"/>
        <v>0</v>
      </c>
      <c r="I2937" s="23">
        <f t="shared" si="161"/>
        <v>0</v>
      </c>
      <c r="M2937" s="2">
        <v>500</v>
      </c>
    </row>
    <row r="2938" spans="1:13" s="43" customFormat="1" ht="12.75" hidden="1">
      <c r="A2938" s="42"/>
      <c r="B2938" s="70"/>
      <c r="C2938" s="72"/>
      <c r="D2938" s="35"/>
      <c r="E2938" s="42"/>
      <c r="F2938" s="36"/>
      <c r="G2938" s="36"/>
      <c r="H2938" s="5">
        <f t="shared" si="160"/>
        <v>0</v>
      </c>
      <c r="I2938" s="23">
        <f t="shared" si="161"/>
        <v>0</v>
      </c>
      <c r="M2938" s="2">
        <v>500</v>
      </c>
    </row>
    <row r="2939" spans="4:13" ht="12.75" hidden="1">
      <c r="D2939" s="13"/>
      <c r="H2939" s="5">
        <f t="shared" si="160"/>
        <v>0</v>
      </c>
      <c r="I2939" s="23">
        <f t="shared" si="161"/>
        <v>0</v>
      </c>
      <c r="M2939" s="2">
        <v>500</v>
      </c>
    </row>
    <row r="2940" spans="4:13" ht="12.75" hidden="1">
      <c r="D2940" s="13"/>
      <c r="H2940" s="5">
        <f t="shared" si="160"/>
        <v>0</v>
      </c>
      <c r="I2940" s="23">
        <f t="shared" si="161"/>
        <v>0</v>
      </c>
      <c r="M2940" s="2">
        <v>500</v>
      </c>
    </row>
    <row r="2941" spans="4:13" ht="12.75" hidden="1">
      <c r="D2941" s="13"/>
      <c r="H2941" s="5">
        <f t="shared" si="160"/>
        <v>0</v>
      </c>
      <c r="I2941" s="23">
        <f t="shared" si="161"/>
        <v>0</v>
      </c>
      <c r="M2941" s="2">
        <v>500</v>
      </c>
    </row>
    <row r="2942" spans="4:13" ht="12.75" hidden="1">
      <c r="D2942" s="13"/>
      <c r="H2942" s="5">
        <f t="shared" si="160"/>
        <v>0</v>
      </c>
      <c r="I2942" s="23">
        <f t="shared" si="161"/>
        <v>0</v>
      </c>
      <c r="M2942" s="2">
        <v>500</v>
      </c>
    </row>
    <row r="2943" spans="4:13" ht="12.75" hidden="1">
      <c r="D2943" s="13"/>
      <c r="H2943" s="5">
        <f t="shared" si="160"/>
        <v>0</v>
      </c>
      <c r="I2943" s="23">
        <f t="shared" si="161"/>
        <v>0</v>
      </c>
      <c r="M2943" s="2">
        <v>500</v>
      </c>
    </row>
    <row r="2944" spans="4:13" ht="12.75" hidden="1">
      <c r="D2944" s="13"/>
      <c r="H2944" s="5">
        <f t="shared" si="160"/>
        <v>0</v>
      </c>
      <c r="I2944" s="23">
        <f t="shared" si="161"/>
        <v>0</v>
      </c>
      <c r="M2944" s="2">
        <v>500</v>
      </c>
    </row>
    <row r="2945" spans="4:13" ht="12.75" hidden="1">
      <c r="D2945" s="13"/>
      <c r="H2945" s="5">
        <f aca="true" t="shared" si="162" ref="H2945:H3008">H2944-B2945</f>
        <v>0</v>
      </c>
      <c r="I2945" s="23">
        <f t="shared" si="161"/>
        <v>0</v>
      </c>
      <c r="M2945" s="2">
        <v>500</v>
      </c>
    </row>
    <row r="2946" spans="4:13" ht="12.75" hidden="1">
      <c r="D2946" s="13"/>
      <c r="H2946" s="5">
        <f t="shared" si="162"/>
        <v>0</v>
      </c>
      <c r="I2946" s="23">
        <f t="shared" si="161"/>
        <v>0</v>
      </c>
      <c r="M2946" s="2">
        <v>500</v>
      </c>
    </row>
    <row r="2947" spans="4:13" ht="12.75" hidden="1">
      <c r="D2947" s="13"/>
      <c r="H2947" s="5">
        <f t="shared" si="162"/>
        <v>0</v>
      </c>
      <c r="I2947" s="23">
        <f t="shared" si="161"/>
        <v>0</v>
      </c>
      <c r="M2947" s="2">
        <v>500</v>
      </c>
    </row>
    <row r="2948" spans="4:13" ht="12.75" hidden="1">
      <c r="D2948" s="13"/>
      <c r="H2948" s="5">
        <f t="shared" si="162"/>
        <v>0</v>
      </c>
      <c r="I2948" s="23">
        <f t="shared" si="161"/>
        <v>0</v>
      </c>
      <c r="M2948" s="2">
        <v>500</v>
      </c>
    </row>
    <row r="2949" spans="4:13" ht="12.75" hidden="1">
      <c r="D2949" s="13"/>
      <c r="H2949" s="5">
        <f t="shared" si="162"/>
        <v>0</v>
      </c>
      <c r="I2949" s="23">
        <f t="shared" si="161"/>
        <v>0</v>
      </c>
      <c r="M2949" s="2">
        <v>500</v>
      </c>
    </row>
    <row r="2950" spans="8:13" ht="12.75" hidden="1">
      <c r="H2950" s="5">
        <f t="shared" si="162"/>
        <v>0</v>
      </c>
      <c r="I2950" s="23">
        <f t="shared" si="161"/>
        <v>0</v>
      </c>
      <c r="M2950" s="2">
        <v>500</v>
      </c>
    </row>
    <row r="2951" spans="8:13" ht="12.75" hidden="1">
      <c r="H2951" s="5">
        <f t="shared" si="162"/>
        <v>0</v>
      </c>
      <c r="I2951" s="23">
        <f t="shared" si="161"/>
        <v>0</v>
      </c>
      <c r="M2951" s="2">
        <v>500</v>
      </c>
    </row>
    <row r="2952" spans="8:13" ht="12.75" hidden="1">
      <c r="H2952" s="5">
        <f t="shared" si="162"/>
        <v>0</v>
      </c>
      <c r="I2952" s="23">
        <f t="shared" si="161"/>
        <v>0</v>
      </c>
      <c r="M2952" s="2">
        <v>500</v>
      </c>
    </row>
    <row r="2953" spans="8:13" ht="12.75" hidden="1">
      <c r="H2953" s="5">
        <f t="shared" si="162"/>
        <v>0</v>
      </c>
      <c r="I2953" s="23">
        <f t="shared" si="161"/>
        <v>0</v>
      </c>
      <c r="M2953" s="2">
        <v>500</v>
      </c>
    </row>
    <row r="2954" spans="8:13" ht="12.75" hidden="1">
      <c r="H2954" s="5">
        <f t="shared" si="162"/>
        <v>0</v>
      </c>
      <c r="I2954" s="23">
        <f t="shared" si="161"/>
        <v>0</v>
      </c>
      <c r="M2954" s="2">
        <v>500</v>
      </c>
    </row>
    <row r="2955" spans="8:13" ht="12.75" hidden="1">
      <c r="H2955" s="5">
        <f t="shared" si="162"/>
        <v>0</v>
      </c>
      <c r="I2955" s="23">
        <f t="shared" si="161"/>
        <v>0</v>
      </c>
      <c r="M2955" s="2">
        <v>500</v>
      </c>
    </row>
    <row r="2956" spans="8:13" ht="12.75" hidden="1">
      <c r="H2956" s="5">
        <f t="shared" si="162"/>
        <v>0</v>
      </c>
      <c r="I2956" s="23">
        <f t="shared" si="161"/>
        <v>0</v>
      </c>
      <c r="M2956" s="2">
        <v>500</v>
      </c>
    </row>
    <row r="2957" spans="8:13" ht="12.75" hidden="1">
      <c r="H2957" s="5">
        <f t="shared" si="162"/>
        <v>0</v>
      </c>
      <c r="I2957" s="23">
        <f t="shared" si="161"/>
        <v>0</v>
      </c>
      <c r="M2957" s="2">
        <v>500</v>
      </c>
    </row>
    <row r="2958" spans="8:13" ht="12.75" hidden="1">
      <c r="H2958" s="5">
        <f t="shared" si="162"/>
        <v>0</v>
      </c>
      <c r="I2958" s="23">
        <f t="shared" si="161"/>
        <v>0</v>
      </c>
      <c r="M2958" s="2">
        <v>500</v>
      </c>
    </row>
    <row r="2959" spans="8:13" ht="12.75" hidden="1">
      <c r="H2959" s="5">
        <f t="shared" si="162"/>
        <v>0</v>
      </c>
      <c r="I2959" s="23">
        <f t="shared" si="161"/>
        <v>0</v>
      </c>
      <c r="M2959" s="2">
        <v>500</v>
      </c>
    </row>
    <row r="2960" spans="8:13" ht="12.75" hidden="1">
      <c r="H2960" s="5">
        <f t="shared" si="162"/>
        <v>0</v>
      </c>
      <c r="I2960" s="23">
        <f t="shared" si="161"/>
        <v>0</v>
      </c>
      <c r="M2960" s="2">
        <v>500</v>
      </c>
    </row>
    <row r="2961" spans="8:13" ht="12.75" hidden="1">
      <c r="H2961" s="5">
        <f t="shared" si="162"/>
        <v>0</v>
      </c>
      <c r="I2961" s="23">
        <f t="shared" si="161"/>
        <v>0</v>
      </c>
      <c r="M2961" s="2">
        <v>500</v>
      </c>
    </row>
    <row r="2962" spans="8:13" ht="12.75" hidden="1">
      <c r="H2962" s="5">
        <f t="shared" si="162"/>
        <v>0</v>
      </c>
      <c r="I2962" s="23">
        <f t="shared" si="161"/>
        <v>0</v>
      </c>
      <c r="M2962" s="2">
        <v>500</v>
      </c>
    </row>
    <row r="2963" spans="8:13" ht="12.75" hidden="1">
      <c r="H2963" s="5">
        <f t="shared" si="162"/>
        <v>0</v>
      </c>
      <c r="I2963" s="23">
        <f t="shared" si="161"/>
        <v>0</v>
      </c>
      <c r="M2963" s="2">
        <v>500</v>
      </c>
    </row>
    <row r="2964" spans="8:13" ht="12.75" hidden="1">
      <c r="H2964" s="5">
        <f t="shared" si="162"/>
        <v>0</v>
      </c>
      <c r="I2964" s="23">
        <f t="shared" si="161"/>
        <v>0</v>
      </c>
      <c r="M2964" s="2">
        <v>500</v>
      </c>
    </row>
    <row r="2965" spans="8:13" ht="12.75" hidden="1">
      <c r="H2965" s="5">
        <f t="shared" si="162"/>
        <v>0</v>
      </c>
      <c r="I2965" s="23">
        <f t="shared" si="161"/>
        <v>0</v>
      </c>
      <c r="M2965" s="2">
        <v>500</v>
      </c>
    </row>
    <row r="2966" spans="8:13" ht="12.75" hidden="1">
      <c r="H2966" s="5">
        <f t="shared" si="162"/>
        <v>0</v>
      </c>
      <c r="I2966" s="23">
        <f t="shared" si="161"/>
        <v>0</v>
      </c>
      <c r="M2966" s="2">
        <v>500</v>
      </c>
    </row>
    <row r="2967" spans="8:13" ht="12.75" hidden="1">
      <c r="H2967" s="5">
        <f t="shared" si="162"/>
        <v>0</v>
      </c>
      <c r="I2967" s="23">
        <f aca="true" t="shared" si="163" ref="I2967:I3030">+B2967/M2967</f>
        <v>0</v>
      </c>
      <c r="M2967" s="2">
        <v>500</v>
      </c>
    </row>
    <row r="2968" spans="8:13" ht="12.75" hidden="1">
      <c r="H2968" s="5">
        <f t="shared" si="162"/>
        <v>0</v>
      </c>
      <c r="I2968" s="23">
        <f t="shared" si="163"/>
        <v>0</v>
      </c>
      <c r="M2968" s="2">
        <v>500</v>
      </c>
    </row>
    <row r="2969" spans="8:13" ht="12.75" hidden="1">
      <c r="H2969" s="5">
        <f t="shared" si="162"/>
        <v>0</v>
      </c>
      <c r="I2969" s="23">
        <f t="shared" si="163"/>
        <v>0</v>
      </c>
      <c r="M2969" s="2">
        <v>500</v>
      </c>
    </row>
    <row r="2970" spans="8:13" ht="12.75" hidden="1">
      <c r="H2970" s="5">
        <f t="shared" si="162"/>
        <v>0</v>
      </c>
      <c r="I2970" s="23">
        <f t="shared" si="163"/>
        <v>0</v>
      </c>
      <c r="M2970" s="2">
        <v>500</v>
      </c>
    </row>
    <row r="2971" spans="8:13" ht="12.75" hidden="1">
      <c r="H2971" s="5">
        <f t="shared" si="162"/>
        <v>0</v>
      </c>
      <c r="I2971" s="23">
        <f t="shared" si="163"/>
        <v>0</v>
      </c>
      <c r="M2971" s="2">
        <v>500</v>
      </c>
    </row>
    <row r="2972" spans="8:13" ht="12.75" hidden="1">
      <c r="H2972" s="5">
        <f t="shared" si="162"/>
        <v>0</v>
      </c>
      <c r="I2972" s="23">
        <f t="shared" si="163"/>
        <v>0</v>
      </c>
      <c r="M2972" s="2">
        <v>500</v>
      </c>
    </row>
    <row r="2973" spans="8:13" ht="12.75" hidden="1">
      <c r="H2973" s="5">
        <f t="shared" si="162"/>
        <v>0</v>
      </c>
      <c r="I2973" s="23">
        <f t="shared" si="163"/>
        <v>0</v>
      </c>
      <c r="M2973" s="2">
        <v>500</v>
      </c>
    </row>
    <row r="2974" spans="2:13" ht="12.75" hidden="1">
      <c r="B2974" s="73"/>
      <c r="H2974" s="5">
        <f t="shared" si="162"/>
        <v>0</v>
      </c>
      <c r="I2974" s="23">
        <f t="shared" si="163"/>
        <v>0</v>
      </c>
      <c r="M2974" s="2">
        <v>500</v>
      </c>
    </row>
    <row r="2975" spans="8:13" ht="12.75" hidden="1">
      <c r="H2975" s="5">
        <f t="shared" si="162"/>
        <v>0</v>
      </c>
      <c r="I2975" s="23">
        <f t="shared" si="163"/>
        <v>0</v>
      </c>
      <c r="M2975" s="2">
        <v>500</v>
      </c>
    </row>
    <row r="2976" spans="8:13" ht="12.75" hidden="1">
      <c r="H2976" s="5">
        <f t="shared" si="162"/>
        <v>0</v>
      </c>
      <c r="I2976" s="23">
        <f t="shared" si="163"/>
        <v>0</v>
      </c>
      <c r="M2976" s="2">
        <v>500</v>
      </c>
    </row>
    <row r="2977" spans="8:13" ht="12.75" hidden="1">
      <c r="H2977" s="5">
        <f t="shared" si="162"/>
        <v>0</v>
      </c>
      <c r="I2977" s="23">
        <f t="shared" si="163"/>
        <v>0</v>
      </c>
      <c r="M2977" s="2">
        <v>500</v>
      </c>
    </row>
    <row r="2978" spans="8:13" ht="12.75" hidden="1">
      <c r="H2978" s="5">
        <f t="shared" si="162"/>
        <v>0</v>
      </c>
      <c r="I2978" s="23">
        <f t="shared" si="163"/>
        <v>0</v>
      </c>
      <c r="M2978" s="2">
        <v>500</v>
      </c>
    </row>
    <row r="2979" spans="2:13" ht="12.75" hidden="1">
      <c r="B2979" s="69"/>
      <c r="H2979" s="5">
        <f t="shared" si="162"/>
        <v>0</v>
      </c>
      <c r="I2979" s="23">
        <f t="shared" si="163"/>
        <v>0</v>
      </c>
      <c r="M2979" s="2">
        <v>500</v>
      </c>
    </row>
    <row r="2980" spans="3:13" ht="12.75" hidden="1">
      <c r="C2980" s="74"/>
      <c r="H2980" s="5">
        <f t="shared" si="162"/>
        <v>0</v>
      </c>
      <c r="I2980" s="23">
        <f t="shared" si="163"/>
        <v>0</v>
      </c>
      <c r="M2980" s="2">
        <v>500</v>
      </c>
    </row>
    <row r="2981" spans="8:13" ht="12.75" hidden="1">
      <c r="H2981" s="5">
        <f t="shared" si="162"/>
        <v>0</v>
      </c>
      <c r="I2981" s="23">
        <f t="shared" si="163"/>
        <v>0</v>
      </c>
      <c r="M2981" s="2">
        <v>500</v>
      </c>
    </row>
    <row r="2982" spans="2:13" ht="12.75" hidden="1">
      <c r="B2982" s="6"/>
      <c r="H2982" s="5">
        <f t="shared" si="162"/>
        <v>0</v>
      </c>
      <c r="I2982" s="23">
        <f t="shared" si="163"/>
        <v>0</v>
      </c>
      <c r="M2982" s="2">
        <v>500</v>
      </c>
    </row>
    <row r="2983" spans="8:13" ht="12.75" hidden="1">
      <c r="H2983" s="5">
        <f t="shared" si="162"/>
        <v>0</v>
      </c>
      <c r="I2983" s="23">
        <f t="shared" si="163"/>
        <v>0</v>
      </c>
      <c r="M2983" s="2">
        <v>500</v>
      </c>
    </row>
    <row r="2984" spans="8:13" ht="12.75" hidden="1">
      <c r="H2984" s="5">
        <f t="shared" si="162"/>
        <v>0</v>
      </c>
      <c r="I2984" s="23">
        <f t="shared" si="163"/>
        <v>0</v>
      </c>
      <c r="M2984" s="2">
        <v>500</v>
      </c>
    </row>
    <row r="2985" spans="8:13" ht="12.75" hidden="1">
      <c r="H2985" s="5">
        <f t="shared" si="162"/>
        <v>0</v>
      </c>
      <c r="I2985" s="23">
        <f t="shared" si="163"/>
        <v>0</v>
      </c>
      <c r="M2985" s="2">
        <v>500</v>
      </c>
    </row>
    <row r="2986" spans="8:13" ht="12.75" hidden="1">
      <c r="H2986" s="5">
        <f t="shared" si="162"/>
        <v>0</v>
      </c>
      <c r="I2986" s="23">
        <f t="shared" si="163"/>
        <v>0</v>
      </c>
      <c r="M2986" s="2">
        <v>500</v>
      </c>
    </row>
    <row r="2987" spans="8:13" ht="12.75" hidden="1">
      <c r="H2987" s="5">
        <f t="shared" si="162"/>
        <v>0</v>
      </c>
      <c r="I2987" s="23">
        <f t="shared" si="163"/>
        <v>0</v>
      </c>
      <c r="M2987" s="2">
        <v>500</v>
      </c>
    </row>
    <row r="2988" spans="8:13" ht="12.75" hidden="1">
      <c r="H2988" s="5">
        <f t="shared" si="162"/>
        <v>0</v>
      </c>
      <c r="I2988" s="23">
        <f t="shared" si="163"/>
        <v>0</v>
      </c>
      <c r="M2988" s="2">
        <v>500</v>
      </c>
    </row>
    <row r="2989" spans="8:13" ht="12.75" hidden="1">
      <c r="H2989" s="5">
        <f t="shared" si="162"/>
        <v>0</v>
      </c>
      <c r="I2989" s="23">
        <f t="shared" si="163"/>
        <v>0</v>
      </c>
      <c r="M2989" s="2">
        <v>500</v>
      </c>
    </row>
    <row r="2990" spans="8:13" ht="12.75" hidden="1">
      <c r="H2990" s="5">
        <f t="shared" si="162"/>
        <v>0</v>
      </c>
      <c r="I2990" s="23">
        <f t="shared" si="163"/>
        <v>0</v>
      </c>
      <c r="M2990" s="2">
        <v>500</v>
      </c>
    </row>
    <row r="2991" spans="8:13" ht="12.75" hidden="1">
      <c r="H2991" s="5">
        <f t="shared" si="162"/>
        <v>0</v>
      </c>
      <c r="I2991" s="23">
        <f t="shared" si="163"/>
        <v>0</v>
      </c>
      <c r="M2991" s="2">
        <v>500</v>
      </c>
    </row>
    <row r="2992" spans="8:13" ht="12.75" hidden="1">
      <c r="H2992" s="5">
        <f t="shared" si="162"/>
        <v>0</v>
      </c>
      <c r="I2992" s="23">
        <f t="shared" si="163"/>
        <v>0</v>
      </c>
      <c r="M2992" s="2">
        <v>500</v>
      </c>
    </row>
    <row r="2993" spans="8:13" ht="12.75" hidden="1">
      <c r="H2993" s="5">
        <f t="shared" si="162"/>
        <v>0</v>
      </c>
      <c r="I2993" s="23">
        <f t="shared" si="163"/>
        <v>0</v>
      </c>
      <c r="M2993" s="2">
        <v>500</v>
      </c>
    </row>
    <row r="2994" spans="8:13" ht="12.75" hidden="1">
      <c r="H2994" s="5">
        <f t="shared" si="162"/>
        <v>0</v>
      </c>
      <c r="I2994" s="23">
        <f t="shared" si="163"/>
        <v>0</v>
      </c>
      <c r="M2994" s="2">
        <v>500</v>
      </c>
    </row>
    <row r="2995" spans="8:13" ht="12.75" hidden="1">
      <c r="H2995" s="5">
        <f t="shared" si="162"/>
        <v>0</v>
      </c>
      <c r="I2995" s="23">
        <f t="shared" si="163"/>
        <v>0</v>
      </c>
      <c r="M2995" s="2">
        <v>500</v>
      </c>
    </row>
    <row r="2996" spans="8:13" ht="12.75" hidden="1">
      <c r="H2996" s="5">
        <f t="shared" si="162"/>
        <v>0</v>
      </c>
      <c r="I2996" s="23">
        <f t="shared" si="163"/>
        <v>0</v>
      </c>
      <c r="M2996" s="2">
        <v>500</v>
      </c>
    </row>
    <row r="2997" spans="8:13" ht="12.75" hidden="1">
      <c r="H2997" s="5">
        <f t="shared" si="162"/>
        <v>0</v>
      </c>
      <c r="I2997" s="23">
        <f t="shared" si="163"/>
        <v>0</v>
      </c>
      <c r="M2997" s="2">
        <v>500</v>
      </c>
    </row>
    <row r="2998" spans="8:13" ht="12.75" hidden="1">
      <c r="H2998" s="5">
        <f t="shared" si="162"/>
        <v>0</v>
      </c>
      <c r="I2998" s="23">
        <f t="shared" si="163"/>
        <v>0</v>
      </c>
      <c r="M2998" s="2">
        <v>500</v>
      </c>
    </row>
    <row r="2999" spans="8:13" ht="12.75" hidden="1">
      <c r="H2999" s="5">
        <f t="shared" si="162"/>
        <v>0</v>
      </c>
      <c r="I2999" s="23">
        <f t="shared" si="163"/>
        <v>0</v>
      </c>
      <c r="M2999" s="2">
        <v>500</v>
      </c>
    </row>
    <row r="3000" spans="8:13" ht="12.75" hidden="1">
      <c r="H3000" s="5">
        <f t="shared" si="162"/>
        <v>0</v>
      </c>
      <c r="I3000" s="23">
        <f t="shared" si="163"/>
        <v>0</v>
      </c>
      <c r="M3000" s="2">
        <v>500</v>
      </c>
    </row>
    <row r="3001" spans="2:13" ht="12.75" hidden="1">
      <c r="B3001" s="7"/>
      <c r="H3001" s="5">
        <f t="shared" si="162"/>
        <v>0</v>
      </c>
      <c r="I3001" s="23">
        <f t="shared" si="163"/>
        <v>0</v>
      </c>
      <c r="M3001" s="2">
        <v>500</v>
      </c>
    </row>
    <row r="3002" spans="2:13" ht="12.75" hidden="1">
      <c r="B3002" s="6"/>
      <c r="H3002" s="5">
        <f t="shared" si="162"/>
        <v>0</v>
      </c>
      <c r="I3002" s="23">
        <f t="shared" si="163"/>
        <v>0</v>
      </c>
      <c r="M3002" s="2">
        <v>500</v>
      </c>
    </row>
    <row r="3003" spans="2:13" ht="12.75" hidden="1">
      <c r="B3003" s="6"/>
      <c r="H3003" s="5">
        <f t="shared" si="162"/>
        <v>0</v>
      </c>
      <c r="I3003" s="23">
        <f t="shared" si="163"/>
        <v>0</v>
      </c>
      <c r="M3003" s="2">
        <v>500</v>
      </c>
    </row>
    <row r="3004" spans="8:13" ht="12.75" hidden="1">
      <c r="H3004" s="5">
        <f t="shared" si="162"/>
        <v>0</v>
      </c>
      <c r="I3004" s="23">
        <f t="shared" si="163"/>
        <v>0</v>
      </c>
      <c r="M3004" s="2">
        <v>500</v>
      </c>
    </row>
    <row r="3005" spans="2:13" ht="12.75" hidden="1">
      <c r="B3005" s="8"/>
      <c r="H3005" s="5">
        <f t="shared" si="162"/>
        <v>0</v>
      </c>
      <c r="I3005" s="23">
        <f t="shared" si="163"/>
        <v>0</v>
      </c>
      <c r="M3005" s="2">
        <v>500</v>
      </c>
    </row>
    <row r="3006" spans="2:13" ht="12.75" hidden="1">
      <c r="B3006" s="8"/>
      <c r="H3006" s="5">
        <f t="shared" si="162"/>
        <v>0</v>
      </c>
      <c r="I3006" s="23">
        <f t="shared" si="163"/>
        <v>0</v>
      </c>
      <c r="M3006" s="2">
        <v>500</v>
      </c>
    </row>
    <row r="3007" spans="2:13" ht="12.75" hidden="1">
      <c r="B3007" s="8"/>
      <c r="H3007" s="5">
        <f t="shared" si="162"/>
        <v>0</v>
      </c>
      <c r="I3007" s="23">
        <f t="shared" si="163"/>
        <v>0</v>
      </c>
      <c r="M3007" s="2">
        <v>500</v>
      </c>
    </row>
    <row r="3008" spans="2:13" ht="12.75" hidden="1">
      <c r="B3008" s="8"/>
      <c r="H3008" s="5">
        <f t="shared" si="162"/>
        <v>0</v>
      </c>
      <c r="I3008" s="23">
        <f t="shared" si="163"/>
        <v>0</v>
      </c>
      <c r="M3008" s="2">
        <v>500</v>
      </c>
    </row>
    <row r="3009" spans="2:13" ht="12.75" hidden="1">
      <c r="B3009" s="8"/>
      <c r="H3009" s="5">
        <f aca="true" t="shared" si="164" ref="H3009:H3072">H3008-B3009</f>
        <v>0</v>
      </c>
      <c r="I3009" s="23">
        <f t="shared" si="163"/>
        <v>0</v>
      </c>
      <c r="M3009" s="2">
        <v>500</v>
      </c>
    </row>
    <row r="3010" spans="2:13" ht="12.75" hidden="1">
      <c r="B3010" s="8"/>
      <c r="H3010" s="5">
        <f t="shared" si="164"/>
        <v>0</v>
      </c>
      <c r="I3010" s="23">
        <f t="shared" si="163"/>
        <v>0</v>
      </c>
      <c r="M3010" s="2">
        <v>500</v>
      </c>
    </row>
    <row r="3011" spans="2:13" ht="12.75" hidden="1">
      <c r="B3011" s="8"/>
      <c r="H3011" s="5">
        <f t="shared" si="164"/>
        <v>0</v>
      </c>
      <c r="I3011" s="23">
        <f t="shared" si="163"/>
        <v>0</v>
      </c>
      <c r="M3011" s="2">
        <v>500</v>
      </c>
    </row>
    <row r="3012" spans="2:13" ht="12.75" hidden="1">
      <c r="B3012" s="8"/>
      <c r="H3012" s="5">
        <f t="shared" si="164"/>
        <v>0</v>
      </c>
      <c r="I3012" s="23">
        <f t="shared" si="163"/>
        <v>0</v>
      </c>
      <c r="M3012" s="2">
        <v>500</v>
      </c>
    </row>
    <row r="3013" spans="2:13" ht="12.75" hidden="1">
      <c r="B3013" s="8"/>
      <c r="H3013" s="5">
        <f t="shared" si="164"/>
        <v>0</v>
      </c>
      <c r="I3013" s="23">
        <f t="shared" si="163"/>
        <v>0</v>
      </c>
      <c r="M3013" s="2">
        <v>500</v>
      </c>
    </row>
    <row r="3014" spans="2:13" ht="12.75" hidden="1">
      <c r="B3014" s="8"/>
      <c r="H3014" s="5">
        <f t="shared" si="164"/>
        <v>0</v>
      </c>
      <c r="I3014" s="23">
        <f t="shared" si="163"/>
        <v>0</v>
      </c>
      <c r="M3014" s="2">
        <v>500</v>
      </c>
    </row>
    <row r="3015" spans="2:13" ht="12.75" hidden="1">
      <c r="B3015" s="8"/>
      <c r="H3015" s="5">
        <f t="shared" si="164"/>
        <v>0</v>
      </c>
      <c r="I3015" s="23">
        <f t="shared" si="163"/>
        <v>0</v>
      </c>
      <c r="M3015" s="2">
        <v>500</v>
      </c>
    </row>
    <row r="3016" spans="2:13" ht="12.75" hidden="1">
      <c r="B3016" s="8"/>
      <c r="H3016" s="5">
        <f t="shared" si="164"/>
        <v>0</v>
      </c>
      <c r="I3016" s="23">
        <f t="shared" si="163"/>
        <v>0</v>
      </c>
      <c r="M3016" s="2">
        <v>500</v>
      </c>
    </row>
    <row r="3017" spans="8:13" ht="12.75" hidden="1">
      <c r="H3017" s="5">
        <f t="shared" si="164"/>
        <v>0</v>
      </c>
      <c r="I3017" s="23">
        <f t="shared" si="163"/>
        <v>0</v>
      </c>
      <c r="M3017" s="2">
        <v>500</v>
      </c>
    </row>
    <row r="3018" spans="8:13" ht="12.75" hidden="1">
      <c r="H3018" s="5">
        <f t="shared" si="164"/>
        <v>0</v>
      </c>
      <c r="I3018" s="23">
        <f t="shared" si="163"/>
        <v>0</v>
      </c>
      <c r="M3018" s="2">
        <v>500</v>
      </c>
    </row>
    <row r="3019" spans="8:13" ht="12.75" hidden="1">
      <c r="H3019" s="5">
        <f t="shared" si="164"/>
        <v>0</v>
      </c>
      <c r="I3019" s="23">
        <f t="shared" si="163"/>
        <v>0</v>
      </c>
      <c r="M3019" s="2">
        <v>500</v>
      </c>
    </row>
    <row r="3020" spans="8:13" ht="12.75" hidden="1">
      <c r="H3020" s="5">
        <f t="shared" si="164"/>
        <v>0</v>
      </c>
      <c r="I3020" s="23">
        <f t="shared" si="163"/>
        <v>0</v>
      </c>
      <c r="M3020" s="2">
        <v>500</v>
      </c>
    </row>
    <row r="3021" spans="8:13" ht="12.75" hidden="1">
      <c r="H3021" s="5">
        <f t="shared" si="164"/>
        <v>0</v>
      </c>
      <c r="I3021" s="23">
        <f t="shared" si="163"/>
        <v>0</v>
      </c>
      <c r="M3021" s="2">
        <v>500</v>
      </c>
    </row>
    <row r="3022" spans="8:13" ht="12.75" hidden="1">
      <c r="H3022" s="5">
        <f t="shared" si="164"/>
        <v>0</v>
      </c>
      <c r="I3022" s="23">
        <f t="shared" si="163"/>
        <v>0</v>
      </c>
      <c r="M3022" s="2">
        <v>500</v>
      </c>
    </row>
    <row r="3023" spans="8:13" ht="12.75" hidden="1">
      <c r="H3023" s="5">
        <f t="shared" si="164"/>
        <v>0</v>
      </c>
      <c r="I3023" s="23">
        <f t="shared" si="163"/>
        <v>0</v>
      </c>
      <c r="M3023" s="2">
        <v>500</v>
      </c>
    </row>
    <row r="3024" spans="8:13" ht="12.75" hidden="1">
      <c r="H3024" s="5">
        <f t="shared" si="164"/>
        <v>0</v>
      </c>
      <c r="I3024" s="23">
        <f t="shared" si="163"/>
        <v>0</v>
      </c>
      <c r="M3024" s="2">
        <v>500</v>
      </c>
    </row>
    <row r="3025" spans="8:13" ht="12.75" hidden="1">
      <c r="H3025" s="5">
        <f t="shared" si="164"/>
        <v>0</v>
      </c>
      <c r="I3025" s="23">
        <f t="shared" si="163"/>
        <v>0</v>
      </c>
      <c r="M3025" s="2">
        <v>500</v>
      </c>
    </row>
    <row r="3026" spans="8:13" ht="12.75" hidden="1">
      <c r="H3026" s="5">
        <f t="shared" si="164"/>
        <v>0</v>
      </c>
      <c r="I3026" s="23">
        <f t="shared" si="163"/>
        <v>0</v>
      </c>
      <c r="M3026" s="2">
        <v>500</v>
      </c>
    </row>
    <row r="3027" spans="8:13" ht="12.75" hidden="1">
      <c r="H3027" s="5">
        <f t="shared" si="164"/>
        <v>0</v>
      </c>
      <c r="I3027" s="23">
        <f t="shared" si="163"/>
        <v>0</v>
      </c>
      <c r="M3027" s="2">
        <v>500</v>
      </c>
    </row>
    <row r="3028" spans="8:13" ht="12.75" hidden="1">
      <c r="H3028" s="5">
        <f t="shared" si="164"/>
        <v>0</v>
      </c>
      <c r="I3028" s="23">
        <f t="shared" si="163"/>
        <v>0</v>
      </c>
      <c r="M3028" s="2">
        <v>500</v>
      </c>
    </row>
    <row r="3029" spans="8:13" ht="12.75" hidden="1">
      <c r="H3029" s="5">
        <f t="shared" si="164"/>
        <v>0</v>
      </c>
      <c r="I3029" s="23">
        <f t="shared" si="163"/>
        <v>0</v>
      </c>
      <c r="M3029" s="2">
        <v>500</v>
      </c>
    </row>
    <row r="3030" spans="8:13" ht="12.75" hidden="1">
      <c r="H3030" s="5">
        <f t="shared" si="164"/>
        <v>0</v>
      </c>
      <c r="I3030" s="23">
        <f t="shared" si="163"/>
        <v>0</v>
      </c>
      <c r="M3030" s="2">
        <v>500</v>
      </c>
    </row>
    <row r="3031" spans="8:13" ht="12.75" hidden="1">
      <c r="H3031" s="5">
        <f t="shared" si="164"/>
        <v>0</v>
      </c>
      <c r="I3031" s="23">
        <f aca="true" t="shared" si="165" ref="I3031:I3094">+B3031/M3031</f>
        <v>0</v>
      </c>
      <c r="M3031" s="2">
        <v>500</v>
      </c>
    </row>
    <row r="3032" spans="8:13" ht="12.75" hidden="1">
      <c r="H3032" s="5">
        <f t="shared" si="164"/>
        <v>0</v>
      </c>
      <c r="I3032" s="23">
        <f t="shared" si="165"/>
        <v>0</v>
      </c>
      <c r="M3032" s="2">
        <v>500</v>
      </c>
    </row>
    <row r="3033" spans="8:13" ht="12.75" hidden="1">
      <c r="H3033" s="5">
        <f t="shared" si="164"/>
        <v>0</v>
      </c>
      <c r="I3033" s="23">
        <f t="shared" si="165"/>
        <v>0</v>
      </c>
      <c r="M3033" s="2">
        <v>500</v>
      </c>
    </row>
    <row r="3034" spans="8:13" ht="12.75" hidden="1">
      <c r="H3034" s="5">
        <f t="shared" si="164"/>
        <v>0</v>
      </c>
      <c r="I3034" s="23">
        <f t="shared" si="165"/>
        <v>0</v>
      </c>
      <c r="M3034" s="2">
        <v>500</v>
      </c>
    </row>
    <row r="3035" spans="8:13" ht="12.75" hidden="1">
      <c r="H3035" s="5">
        <f t="shared" si="164"/>
        <v>0</v>
      </c>
      <c r="I3035" s="23">
        <f t="shared" si="165"/>
        <v>0</v>
      </c>
      <c r="M3035" s="2">
        <v>500</v>
      </c>
    </row>
    <row r="3036" spans="8:13" ht="12.75" hidden="1">
      <c r="H3036" s="5">
        <f t="shared" si="164"/>
        <v>0</v>
      </c>
      <c r="I3036" s="23">
        <f t="shared" si="165"/>
        <v>0</v>
      </c>
      <c r="M3036" s="2">
        <v>500</v>
      </c>
    </row>
    <row r="3037" spans="8:13" ht="12.75" hidden="1">
      <c r="H3037" s="5">
        <f t="shared" si="164"/>
        <v>0</v>
      </c>
      <c r="I3037" s="23">
        <f t="shared" si="165"/>
        <v>0</v>
      </c>
      <c r="M3037" s="2">
        <v>500</v>
      </c>
    </row>
    <row r="3038" spans="8:13" ht="12.75" hidden="1">
      <c r="H3038" s="5">
        <f t="shared" si="164"/>
        <v>0</v>
      </c>
      <c r="I3038" s="23">
        <f t="shared" si="165"/>
        <v>0</v>
      </c>
      <c r="M3038" s="2">
        <v>500</v>
      </c>
    </row>
    <row r="3039" spans="8:13" ht="12.75" hidden="1">
      <c r="H3039" s="5">
        <f t="shared" si="164"/>
        <v>0</v>
      </c>
      <c r="I3039" s="23">
        <f t="shared" si="165"/>
        <v>0</v>
      </c>
      <c r="M3039" s="2">
        <v>500</v>
      </c>
    </row>
    <row r="3040" spans="8:13" ht="12.75" hidden="1">
      <c r="H3040" s="5">
        <f t="shared" si="164"/>
        <v>0</v>
      </c>
      <c r="I3040" s="23">
        <f t="shared" si="165"/>
        <v>0</v>
      </c>
      <c r="M3040" s="2">
        <v>500</v>
      </c>
    </row>
    <row r="3041" spans="8:13" ht="12.75" hidden="1">
      <c r="H3041" s="5">
        <f t="shared" si="164"/>
        <v>0</v>
      </c>
      <c r="I3041" s="23">
        <f t="shared" si="165"/>
        <v>0</v>
      </c>
      <c r="M3041" s="2">
        <v>500</v>
      </c>
    </row>
    <row r="3042" spans="8:13" ht="12.75" hidden="1">
      <c r="H3042" s="5">
        <f t="shared" si="164"/>
        <v>0</v>
      </c>
      <c r="I3042" s="23">
        <f t="shared" si="165"/>
        <v>0</v>
      </c>
      <c r="M3042" s="2">
        <v>500</v>
      </c>
    </row>
    <row r="3043" spans="8:13" ht="12.75" hidden="1">
      <c r="H3043" s="5">
        <f t="shared" si="164"/>
        <v>0</v>
      </c>
      <c r="I3043" s="23">
        <f t="shared" si="165"/>
        <v>0</v>
      </c>
      <c r="M3043" s="2">
        <v>500</v>
      </c>
    </row>
    <row r="3044" spans="8:13" ht="12.75" hidden="1">
      <c r="H3044" s="5">
        <f t="shared" si="164"/>
        <v>0</v>
      </c>
      <c r="I3044" s="23">
        <f t="shared" si="165"/>
        <v>0</v>
      </c>
      <c r="M3044" s="2">
        <v>500</v>
      </c>
    </row>
    <row r="3045" spans="8:13" ht="12.75" hidden="1">
      <c r="H3045" s="5">
        <f t="shared" si="164"/>
        <v>0</v>
      </c>
      <c r="I3045" s="23">
        <f t="shared" si="165"/>
        <v>0</v>
      </c>
      <c r="M3045" s="2">
        <v>500</v>
      </c>
    </row>
    <row r="3046" spans="8:13" ht="12.75" hidden="1">
      <c r="H3046" s="5">
        <f t="shared" si="164"/>
        <v>0</v>
      </c>
      <c r="I3046" s="23">
        <f t="shared" si="165"/>
        <v>0</v>
      </c>
      <c r="M3046" s="2">
        <v>500</v>
      </c>
    </row>
    <row r="3047" spans="8:13" ht="12.75" hidden="1">
      <c r="H3047" s="5">
        <f t="shared" si="164"/>
        <v>0</v>
      </c>
      <c r="I3047" s="23">
        <f t="shared" si="165"/>
        <v>0</v>
      </c>
      <c r="M3047" s="2">
        <v>500</v>
      </c>
    </row>
    <row r="3048" spans="8:13" ht="12.75" hidden="1">
      <c r="H3048" s="5">
        <f t="shared" si="164"/>
        <v>0</v>
      </c>
      <c r="I3048" s="23">
        <f t="shared" si="165"/>
        <v>0</v>
      </c>
      <c r="M3048" s="2">
        <v>500</v>
      </c>
    </row>
    <row r="3049" spans="8:13" ht="12.75" hidden="1">
      <c r="H3049" s="5">
        <f t="shared" si="164"/>
        <v>0</v>
      </c>
      <c r="I3049" s="23">
        <f t="shared" si="165"/>
        <v>0</v>
      </c>
      <c r="M3049" s="2">
        <v>500</v>
      </c>
    </row>
    <row r="3050" spans="8:13" ht="12.75" hidden="1">
      <c r="H3050" s="5">
        <f t="shared" si="164"/>
        <v>0</v>
      </c>
      <c r="I3050" s="23">
        <f t="shared" si="165"/>
        <v>0</v>
      </c>
      <c r="M3050" s="2">
        <v>500</v>
      </c>
    </row>
    <row r="3051" spans="8:13" ht="12.75" hidden="1">
      <c r="H3051" s="5">
        <f t="shared" si="164"/>
        <v>0</v>
      </c>
      <c r="I3051" s="23">
        <f t="shared" si="165"/>
        <v>0</v>
      </c>
      <c r="M3051" s="2">
        <v>500</v>
      </c>
    </row>
    <row r="3052" spans="8:13" ht="12.75" hidden="1">
      <c r="H3052" s="5">
        <f t="shared" si="164"/>
        <v>0</v>
      </c>
      <c r="I3052" s="23">
        <f t="shared" si="165"/>
        <v>0</v>
      </c>
      <c r="M3052" s="2">
        <v>500</v>
      </c>
    </row>
    <row r="3053" spans="8:13" ht="12.75" hidden="1">
      <c r="H3053" s="5">
        <f t="shared" si="164"/>
        <v>0</v>
      </c>
      <c r="I3053" s="23">
        <f t="shared" si="165"/>
        <v>0</v>
      </c>
      <c r="M3053" s="2">
        <v>500</v>
      </c>
    </row>
    <row r="3054" spans="8:13" ht="12.75" hidden="1">
      <c r="H3054" s="5">
        <f t="shared" si="164"/>
        <v>0</v>
      </c>
      <c r="I3054" s="23">
        <f t="shared" si="165"/>
        <v>0</v>
      </c>
      <c r="M3054" s="2">
        <v>500</v>
      </c>
    </row>
    <row r="3055" spans="8:13" ht="12.75" hidden="1">
      <c r="H3055" s="5">
        <f t="shared" si="164"/>
        <v>0</v>
      </c>
      <c r="I3055" s="23">
        <f t="shared" si="165"/>
        <v>0</v>
      </c>
      <c r="M3055" s="2">
        <v>500</v>
      </c>
    </row>
    <row r="3056" spans="8:13" ht="12.75" hidden="1">
      <c r="H3056" s="5">
        <f t="shared" si="164"/>
        <v>0</v>
      </c>
      <c r="I3056" s="23">
        <f t="shared" si="165"/>
        <v>0</v>
      </c>
      <c r="M3056" s="2">
        <v>500</v>
      </c>
    </row>
    <row r="3057" spans="8:13" ht="12.75" hidden="1">
      <c r="H3057" s="5">
        <f t="shared" si="164"/>
        <v>0</v>
      </c>
      <c r="I3057" s="23">
        <f t="shared" si="165"/>
        <v>0</v>
      </c>
      <c r="M3057" s="2">
        <v>500</v>
      </c>
    </row>
    <row r="3058" spans="8:13" ht="12.75" hidden="1">
      <c r="H3058" s="5">
        <f t="shared" si="164"/>
        <v>0</v>
      </c>
      <c r="I3058" s="23">
        <f t="shared" si="165"/>
        <v>0</v>
      </c>
      <c r="M3058" s="2">
        <v>500</v>
      </c>
    </row>
    <row r="3059" spans="8:13" ht="12.75" hidden="1">
      <c r="H3059" s="5">
        <f t="shared" si="164"/>
        <v>0</v>
      </c>
      <c r="I3059" s="23">
        <f t="shared" si="165"/>
        <v>0</v>
      </c>
      <c r="M3059" s="2">
        <v>500</v>
      </c>
    </row>
    <row r="3060" spans="8:13" ht="12.75" hidden="1">
      <c r="H3060" s="5">
        <f t="shared" si="164"/>
        <v>0</v>
      </c>
      <c r="I3060" s="23">
        <f t="shared" si="165"/>
        <v>0</v>
      </c>
      <c r="M3060" s="2">
        <v>500</v>
      </c>
    </row>
    <row r="3061" spans="8:13" ht="12.75" hidden="1">
      <c r="H3061" s="5">
        <f t="shared" si="164"/>
        <v>0</v>
      </c>
      <c r="I3061" s="23">
        <f t="shared" si="165"/>
        <v>0</v>
      </c>
      <c r="M3061" s="2">
        <v>500</v>
      </c>
    </row>
    <row r="3062" spans="8:13" ht="12.75" hidden="1">
      <c r="H3062" s="5">
        <f t="shared" si="164"/>
        <v>0</v>
      </c>
      <c r="I3062" s="23">
        <f t="shared" si="165"/>
        <v>0</v>
      </c>
      <c r="M3062" s="2">
        <v>500</v>
      </c>
    </row>
    <row r="3063" spans="8:13" ht="12.75" hidden="1">
      <c r="H3063" s="5">
        <f t="shared" si="164"/>
        <v>0</v>
      </c>
      <c r="I3063" s="23">
        <f t="shared" si="165"/>
        <v>0</v>
      </c>
      <c r="M3063" s="2">
        <v>500</v>
      </c>
    </row>
    <row r="3064" spans="8:13" ht="12.75" hidden="1">
      <c r="H3064" s="5">
        <f t="shared" si="164"/>
        <v>0</v>
      </c>
      <c r="I3064" s="23">
        <f t="shared" si="165"/>
        <v>0</v>
      </c>
      <c r="M3064" s="2">
        <v>500</v>
      </c>
    </row>
    <row r="3065" spans="8:13" ht="12.75" hidden="1">
      <c r="H3065" s="5">
        <f t="shared" si="164"/>
        <v>0</v>
      </c>
      <c r="I3065" s="23">
        <f t="shared" si="165"/>
        <v>0</v>
      </c>
      <c r="M3065" s="2">
        <v>500</v>
      </c>
    </row>
    <row r="3066" spans="8:13" ht="12.75" hidden="1">
      <c r="H3066" s="5">
        <f t="shared" si="164"/>
        <v>0</v>
      </c>
      <c r="I3066" s="23">
        <f t="shared" si="165"/>
        <v>0</v>
      </c>
      <c r="M3066" s="2">
        <v>500</v>
      </c>
    </row>
    <row r="3067" spans="8:13" ht="12.75" hidden="1">
      <c r="H3067" s="5">
        <f t="shared" si="164"/>
        <v>0</v>
      </c>
      <c r="I3067" s="23">
        <f t="shared" si="165"/>
        <v>0</v>
      </c>
      <c r="M3067" s="2">
        <v>500</v>
      </c>
    </row>
    <row r="3068" spans="2:13" ht="12.75" hidden="1">
      <c r="B3068" s="8"/>
      <c r="H3068" s="5">
        <f t="shared" si="164"/>
        <v>0</v>
      </c>
      <c r="I3068" s="23">
        <f t="shared" si="165"/>
        <v>0</v>
      </c>
      <c r="M3068" s="2">
        <v>500</v>
      </c>
    </row>
    <row r="3069" spans="2:13" ht="12.75" hidden="1">
      <c r="B3069" s="8"/>
      <c r="H3069" s="5">
        <f t="shared" si="164"/>
        <v>0</v>
      </c>
      <c r="I3069" s="23">
        <f t="shared" si="165"/>
        <v>0</v>
      </c>
      <c r="M3069" s="2">
        <v>500</v>
      </c>
    </row>
    <row r="3070" spans="2:13" ht="12.75" hidden="1">
      <c r="B3070" s="8"/>
      <c r="H3070" s="5">
        <f t="shared" si="164"/>
        <v>0</v>
      </c>
      <c r="I3070" s="23">
        <f t="shared" si="165"/>
        <v>0</v>
      </c>
      <c r="M3070" s="2">
        <v>500</v>
      </c>
    </row>
    <row r="3071" spans="8:13" ht="12.75" hidden="1">
      <c r="H3071" s="5">
        <f t="shared" si="164"/>
        <v>0</v>
      </c>
      <c r="I3071" s="23">
        <f t="shared" si="165"/>
        <v>0</v>
      </c>
      <c r="M3071" s="2">
        <v>500</v>
      </c>
    </row>
    <row r="3072" spans="8:13" ht="12.75" hidden="1">
      <c r="H3072" s="5">
        <f t="shared" si="164"/>
        <v>0</v>
      </c>
      <c r="I3072" s="23">
        <f t="shared" si="165"/>
        <v>0</v>
      </c>
      <c r="M3072" s="2">
        <v>500</v>
      </c>
    </row>
    <row r="3073" spans="8:13" ht="12.75" hidden="1">
      <c r="H3073" s="5">
        <f aca="true" t="shared" si="166" ref="H3073:H3144">H3072-B3073</f>
        <v>0</v>
      </c>
      <c r="I3073" s="23">
        <f t="shared" si="165"/>
        <v>0</v>
      </c>
      <c r="M3073" s="2">
        <v>500</v>
      </c>
    </row>
    <row r="3074" spans="8:13" ht="12.75" hidden="1">
      <c r="H3074" s="5">
        <f t="shared" si="166"/>
        <v>0</v>
      </c>
      <c r="I3074" s="23">
        <f t="shared" si="165"/>
        <v>0</v>
      </c>
      <c r="M3074" s="2">
        <v>500</v>
      </c>
    </row>
    <row r="3075" spans="8:13" ht="12.75" hidden="1">
      <c r="H3075" s="5">
        <f t="shared" si="166"/>
        <v>0</v>
      </c>
      <c r="I3075" s="23">
        <f t="shared" si="165"/>
        <v>0</v>
      </c>
      <c r="M3075" s="2">
        <v>500</v>
      </c>
    </row>
    <row r="3076" spans="8:13" ht="12.75" hidden="1">
      <c r="H3076" s="5">
        <f t="shared" si="166"/>
        <v>0</v>
      </c>
      <c r="I3076" s="23">
        <f t="shared" si="165"/>
        <v>0</v>
      </c>
      <c r="M3076" s="2">
        <v>500</v>
      </c>
    </row>
    <row r="3077" spans="8:13" ht="12.75" hidden="1">
      <c r="H3077" s="5">
        <f t="shared" si="166"/>
        <v>0</v>
      </c>
      <c r="I3077" s="23">
        <f t="shared" si="165"/>
        <v>0</v>
      </c>
      <c r="M3077" s="2">
        <v>500</v>
      </c>
    </row>
    <row r="3078" spans="8:13" ht="12.75" hidden="1">
      <c r="H3078" s="5">
        <f t="shared" si="166"/>
        <v>0</v>
      </c>
      <c r="I3078" s="23">
        <f t="shared" si="165"/>
        <v>0</v>
      </c>
      <c r="M3078" s="2">
        <v>500</v>
      </c>
    </row>
    <row r="3079" spans="8:13" ht="12.75" hidden="1">
      <c r="H3079" s="5">
        <f t="shared" si="166"/>
        <v>0</v>
      </c>
      <c r="I3079" s="23">
        <f t="shared" si="165"/>
        <v>0</v>
      </c>
      <c r="M3079" s="2">
        <v>500</v>
      </c>
    </row>
    <row r="3080" spans="8:13" ht="12.75" hidden="1">
      <c r="H3080" s="5">
        <f t="shared" si="166"/>
        <v>0</v>
      </c>
      <c r="I3080" s="23">
        <f t="shared" si="165"/>
        <v>0</v>
      </c>
      <c r="M3080" s="2">
        <v>500</v>
      </c>
    </row>
    <row r="3081" spans="8:13" ht="12.75" hidden="1">
      <c r="H3081" s="5">
        <f t="shared" si="166"/>
        <v>0</v>
      </c>
      <c r="I3081" s="23">
        <f t="shared" si="165"/>
        <v>0</v>
      </c>
      <c r="M3081" s="2">
        <v>500</v>
      </c>
    </row>
    <row r="3082" spans="8:13" ht="12.75" hidden="1">
      <c r="H3082" s="5">
        <f t="shared" si="166"/>
        <v>0</v>
      </c>
      <c r="I3082" s="23">
        <f t="shared" si="165"/>
        <v>0</v>
      </c>
      <c r="M3082" s="2">
        <v>500</v>
      </c>
    </row>
    <row r="3083" spans="8:13" ht="12.75" hidden="1">
      <c r="H3083" s="5">
        <f t="shared" si="166"/>
        <v>0</v>
      </c>
      <c r="I3083" s="23">
        <f t="shared" si="165"/>
        <v>0</v>
      </c>
      <c r="M3083" s="2">
        <v>500</v>
      </c>
    </row>
    <row r="3084" spans="8:13" ht="12.75" hidden="1">
      <c r="H3084" s="5">
        <f t="shared" si="166"/>
        <v>0</v>
      </c>
      <c r="I3084" s="23">
        <f t="shared" si="165"/>
        <v>0</v>
      </c>
      <c r="M3084" s="2">
        <v>500</v>
      </c>
    </row>
    <row r="3085" spans="8:13" ht="12.75" hidden="1">
      <c r="H3085" s="5">
        <f t="shared" si="166"/>
        <v>0</v>
      </c>
      <c r="I3085" s="23">
        <f t="shared" si="165"/>
        <v>0</v>
      </c>
      <c r="M3085" s="2">
        <v>500</v>
      </c>
    </row>
    <row r="3086" spans="8:13" ht="12.75" hidden="1">
      <c r="H3086" s="5">
        <f t="shared" si="166"/>
        <v>0</v>
      </c>
      <c r="I3086" s="23">
        <f t="shared" si="165"/>
        <v>0</v>
      </c>
      <c r="M3086" s="2">
        <v>500</v>
      </c>
    </row>
    <row r="3087" spans="8:13" ht="12.75" hidden="1">
      <c r="H3087" s="5">
        <f t="shared" si="166"/>
        <v>0</v>
      </c>
      <c r="I3087" s="23">
        <f t="shared" si="165"/>
        <v>0</v>
      </c>
      <c r="M3087" s="2">
        <v>500</v>
      </c>
    </row>
    <row r="3088" spans="8:13" ht="12.75" hidden="1">
      <c r="H3088" s="5">
        <f t="shared" si="166"/>
        <v>0</v>
      </c>
      <c r="I3088" s="23">
        <f t="shared" si="165"/>
        <v>0</v>
      </c>
      <c r="M3088" s="2">
        <v>500</v>
      </c>
    </row>
    <row r="3089" spans="8:13" ht="12.75" hidden="1">
      <c r="H3089" s="5">
        <f t="shared" si="166"/>
        <v>0</v>
      </c>
      <c r="I3089" s="23">
        <f t="shared" si="165"/>
        <v>0</v>
      </c>
      <c r="M3089" s="2">
        <v>500</v>
      </c>
    </row>
    <row r="3090" spans="8:13" ht="12.75" hidden="1">
      <c r="H3090" s="5">
        <f t="shared" si="166"/>
        <v>0</v>
      </c>
      <c r="I3090" s="23">
        <f t="shared" si="165"/>
        <v>0</v>
      </c>
      <c r="M3090" s="2">
        <v>500</v>
      </c>
    </row>
    <row r="3091" spans="8:13" ht="12.75" hidden="1">
      <c r="H3091" s="5">
        <f t="shared" si="166"/>
        <v>0</v>
      </c>
      <c r="I3091" s="23">
        <f t="shared" si="165"/>
        <v>0</v>
      </c>
      <c r="M3091" s="2">
        <v>500</v>
      </c>
    </row>
    <row r="3092" spans="8:13" ht="12.75" hidden="1">
      <c r="H3092" s="5">
        <f t="shared" si="166"/>
        <v>0</v>
      </c>
      <c r="I3092" s="23">
        <f t="shared" si="165"/>
        <v>0</v>
      </c>
      <c r="M3092" s="2">
        <v>500</v>
      </c>
    </row>
    <row r="3093" spans="8:13" ht="12.75" hidden="1">
      <c r="H3093" s="5">
        <f t="shared" si="166"/>
        <v>0</v>
      </c>
      <c r="I3093" s="23">
        <f t="shared" si="165"/>
        <v>0</v>
      </c>
      <c r="M3093" s="2">
        <v>500</v>
      </c>
    </row>
    <row r="3094" spans="8:13" ht="12.75" hidden="1">
      <c r="H3094" s="5">
        <f t="shared" si="166"/>
        <v>0</v>
      </c>
      <c r="I3094" s="23">
        <f t="shared" si="165"/>
        <v>0</v>
      </c>
      <c r="M3094" s="2">
        <v>500</v>
      </c>
    </row>
    <row r="3095" spans="8:13" ht="12.75" hidden="1">
      <c r="H3095" s="5">
        <f t="shared" si="166"/>
        <v>0</v>
      </c>
      <c r="I3095" s="23">
        <f aca="true" t="shared" si="167" ref="I3095:I3158">+B3095/M3095</f>
        <v>0</v>
      </c>
      <c r="M3095" s="2">
        <v>500</v>
      </c>
    </row>
    <row r="3096" spans="8:13" ht="12.75" hidden="1">
      <c r="H3096" s="5">
        <f t="shared" si="166"/>
        <v>0</v>
      </c>
      <c r="I3096" s="23">
        <f t="shared" si="167"/>
        <v>0</v>
      </c>
      <c r="M3096" s="2">
        <v>500</v>
      </c>
    </row>
    <row r="3097" spans="8:13" ht="12.75" hidden="1">
      <c r="H3097" s="5">
        <f t="shared" si="166"/>
        <v>0</v>
      </c>
      <c r="I3097" s="23">
        <f t="shared" si="167"/>
        <v>0</v>
      </c>
      <c r="M3097" s="2">
        <v>500</v>
      </c>
    </row>
    <row r="3098" spans="8:13" ht="12.75" hidden="1">
      <c r="H3098" s="5">
        <f t="shared" si="166"/>
        <v>0</v>
      </c>
      <c r="I3098" s="23">
        <f t="shared" si="167"/>
        <v>0</v>
      </c>
      <c r="M3098" s="2">
        <v>500</v>
      </c>
    </row>
    <row r="3099" spans="8:13" ht="12.75" hidden="1">
      <c r="H3099" s="5">
        <f t="shared" si="166"/>
        <v>0</v>
      </c>
      <c r="I3099" s="23">
        <f t="shared" si="167"/>
        <v>0</v>
      </c>
      <c r="M3099" s="2">
        <v>500</v>
      </c>
    </row>
    <row r="3100" spans="8:13" ht="12.75" hidden="1">
      <c r="H3100" s="5">
        <f t="shared" si="166"/>
        <v>0</v>
      </c>
      <c r="I3100" s="23">
        <f t="shared" si="167"/>
        <v>0</v>
      </c>
      <c r="M3100" s="2">
        <v>500</v>
      </c>
    </row>
    <row r="3101" spans="8:13" ht="12.75" hidden="1">
      <c r="H3101" s="5">
        <f t="shared" si="166"/>
        <v>0</v>
      </c>
      <c r="I3101" s="23">
        <f t="shared" si="167"/>
        <v>0</v>
      </c>
      <c r="M3101" s="2">
        <v>500</v>
      </c>
    </row>
    <row r="3102" spans="8:13" ht="12.75" hidden="1">
      <c r="H3102" s="5">
        <f t="shared" si="166"/>
        <v>0</v>
      </c>
      <c r="I3102" s="23">
        <f t="shared" si="167"/>
        <v>0</v>
      </c>
      <c r="M3102" s="2">
        <v>500</v>
      </c>
    </row>
    <row r="3103" spans="8:13" ht="12.75" hidden="1">
      <c r="H3103" s="5">
        <f t="shared" si="166"/>
        <v>0</v>
      </c>
      <c r="I3103" s="23">
        <f t="shared" si="167"/>
        <v>0</v>
      </c>
      <c r="M3103" s="2">
        <v>500</v>
      </c>
    </row>
    <row r="3104" spans="8:13" ht="12.75" hidden="1">
      <c r="H3104" s="5">
        <f t="shared" si="166"/>
        <v>0</v>
      </c>
      <c r="I3104" s="23">
        <f t="shared" si="167"/>
        <v>0</v>
      </c>
      <c r="M3104" s="2">
        <v>500</v>
      </c>
    </row>
    <row r="3105" spans="8:13" ht="12.75" hidden="1">
      <c r="H3105" s="5">
        <f t="shared" si="166"/>
        <v>0</v>
      </c>
      <c r="I3105" s="23">
        <f t="shared" si="167"/>
        <v>0</v>
      </c>
      <c r="M3105" s="2">
        <v>500</v>
      </c>
    </row>
    <row r="3106" spans="8:13" ht="12.75" hidden="1">
      <c r="H3106" s="5">
        <f t="shared" si="166"/>
        <v>0</v>
      </c>
      <c r="I3106" s="23">
        <f t="shared" si="167"/>
        <v>0</v>
      </c>
      <c r="M3106" s="2">
        <v>500</v>
      </c>
    </row>
    <row r="3107" spans="8:13" ht="12.75" hidden="1">
      <c r="H3107" s="5">
        <f t="shared" si="166"/>
        <v>0</v>
      </c>
      <c r="I3107" s="23">
        <f t="shared" si="167"/>
        <v>0</v>
      </c>
      <c r="M3107" s="2">
        <v>500</v>
      </c>
    </row>
    <row r="3108" spans="8:13" ht="12.75" hidden="1">
      <c r="H3108" s="5">
        <f t="shared" si="166"/>
        <v>0</v>
      </c>
      <c r="I3108" s="23">
        <f t="shared" si="167"/>
        <v>0</v>
      </c>
      <c r="M3108" s="2">
        <v>500</v>
      </c>
    </row>
    <row r="3109" spans="8:13" ht="12.75" hidden="1">
      <c r="H3109" s="5">
        <f t="shared" si="166"/>
        <v>0</v>
      </c>
      <c r="I3109" s="23">
        <f t="shared" si="167"/>
        <v>0</v>
      </c>
      <c r="M3109" s="2">
        <v>500</v>
      </c>
    </row>
    <row r="3110" spans="8:13" ht="12.75" hidden="1">
      <c r="H3110" s="5">
        <f t="shared" si="166"/>
        <v>0</v>
      </c>
      <c r="I3110" s="23">
        <f t="shared" si="167"/>
        <v>0</v>
      </c>
      <c r="M3110" s="2">
        <v>500</v>
      </c>
    </row>
    <row r="3111" spans="8:13" ht="12.75" hidden="1">
      <c r="H3111" s="5">
        <f t="shared" si="166"/>
        <v>0</v>
      </c>
      <c r="I3111" s="23">
        <f t="shared" si="167"/>
        <v>0</v>
      </c>
      <c r="M3111" s="2">
        <v>500</v>
      </c>
    </row>
    <row r="3112" spans="8:13" ht="12.75" hidden="1">
      <c r="H3112" s="5">
        <f t="shared" si="166"/>
        <v>0</v>
      </c>
      <c r="I3112" s="23">
        <f t="shared" si="167"/>
        <v>0</v>
      </c>
      <c r="M3112" s="2">
        <v>500</v>
      </c>
    </row>
    <row r="3113" spans="8:13" ht="12.75" hidden="1">
      <c r="H3113" s="5">
        <f t="shared" si="166"/>
        <v>0</v>
      </c>
      <c r="I3113" s="23">
        <f t="shared" si="167"/>
        <v>0</v>
      </c>
      <c r="M3113" s="2">
        <v>500</v>
      </c>
    </row>
    <row r="3114" spans="8:13" ht="12.75" hidden="1">
      <c r="H3114" s="5">
        <f t="shared" si="166"/>
        <v>0</v>
      </c>
      <c r="I3114" s="23">
        <f t="shared" si="167"/>
        <v>0</v>
      </c>
      <c r="M3114" s="2">
        <v>500</v>
      </c>
    </row>
    <row r="3115" spans="8:13" ht="12.75" hidden="1">
      <c r="H3115" s="5">
        <f t="shared" si="166"/>
        <v>0</v>
      </c>
      <c r="I3115" s="23">
        <f t="shared" si="167"/>
        <v>0</v>
      </c>
      <c r="M3115" s="2">
        <v>500</v>
      </c>
    </row>
    <row r="3116" spans="8:13" ht="12.75" hidden="1">
      <c r="H3116" s="5">
        <f t="shared" si="166"/>
        <v>0</v>
      </c>
      <c r="I3116" s="23">
        <f t="shared" si="167"/>
        <v>0</v>
      </c>
      <c r="M3116" s="2">
        <v>500</v>
      </c>
    </row>
    <row r="3117" spans="8:13" ht="12.75" hidden="1">
      <c r="H3117" s="5">
        <f t="shared" si="166"/>
        <v>0</v>
      </c>
      <c r="I3117" s="23">
        <f t="shared" si="167"/>
        <v>0</v>
      </c>
      <c r="M3117" s="2">
        <v>500</v>
      </c>
    </row>
    <row r="3118" spans="8:13" ht="12.75" hidden="1">
      <c r="H3118" s="5">
        <f t="shared" si="166"/>
        <v>0</v>
      </c>
      <c r="I3118" s="23">
        <f t="shared" si="167"/>
        <v>0</v>
      </c>
      <c r="M3118" s="2">
        <v>500</v>
      </c>
    </row>
    <row r="3119" spans="8:13" ht="12.75" hidden="1">
      <c r="H3119" s="5">
        <f t="shared" si="166"/>
        <v>0</v>
      </c>
      <c r="I3119" s="23">
        <f t="shared" si="167"/>
        <v>0</v>
      </c>
      <c r="M3119" s="2">
        <v>500</v>
      </c>
    </row>
    <row r="3120" spans="8:13" ht="12.75" hidden="1">
      <c r="H3120" s="5">
        <f t="shared" si="166"/>
        <v>0</v>
      </c>
      <c r="I3120" s="23">
        <f t="shared" si="167"/>
        <v>0</v>
      </c>
      <c r="M3120" s="2">
        <v>500</v>
      </c>
    </row>
    <row r="3121" spans="8:13" ht="12.75" hidden="1">
      <c r="H3121" s="5">
        <f t="shared" si="166"/>
        <v>0</v>
      </c>
      <c r="I3121" s="23">
        <f t="shared" si="167"/>
        <v>0</v>
      </c>
      <c r="M3121" s="2">
        <v>500</v>
      </c>
    </row>
    <row r="3122" spans="8:13" ht="12.75" hidden="1">
      <c r="H3122" s="5">
        <f t="shared" si="166"/>
        <v>0</v>
      </c>
      <c r="I3122" s="23">
        <f t="shared" si="167"/>
        <v>0</v>
      </c>
      <c r="M3122" s="2">
        <v>500</v>
      </c>
    </row>
    <row r="3123" spans="8:13" ht="12.75" hidden="1">
      <c r="H3123" s="5">
        <f t="shared" si="166"/>
        <v>0</v>
      </c>
      <c r="I3123" s="23">
        <f t="shared" si="167"/>
        <v>0</v>
      </c>
      <c r="M3123" s="2">
        <v>500</v>
      </c>
    </row>
    <row r="3124" spans="8:13" ht="12.75" hidden="1">
      <c r="H3124" s="5">
        <f t="shared" si="166"/>
        <v>0</v>
      </c>
      <c r="I3124" s="23">
        <f t="shared" si="167"/>
        <v>0</v>
      </c>
      <c r="M3124" s="2">
        <v>500</v>
      </c>
    </row>
    <row r="3125" spans="2:13" ht="12.75" hidden="1">
      <c r="B3125" s="30"/>
      <c r="C3125" s="13"/>
      <c r="D3125" s="13"/>
      <c r="E3125" s="13"/>
      <c r="F3125" s="31"/>
      <c r="H3125" s="5">
        <f t="shared" si="166"/>
        <v>0</v>
      </c>
      <c r="I3125" s="23">
        <f t="shared" si="167"/>
        <v>0</v>
      </c>
      <c r="M3125" s="2">
        <v>500</v>
      </c>
    </row>
    <row r="3126" spans="4:13" ht="12.75" hidden="1">
      <c r="D3126" s="13"/>
      <c r="H3126" s="5">
        <f t="shared" si="166"/>
        <v>0</v>
      </c>
      <c r="I3126" s="23">
        <f t="shared" si="167"/>
        <v>0</v>
      </c>
      <c r="M3126" s="2">
        <v>500</v>
      </c>
    </row>
    <row r="3127" spans="2:13" ht="12.75" hidden="1">
      <c r="B3127" s="30"/>
      <c r="D3127" s="13"/>
      <c r="G3127" s="32"/>
      <c r="H3127" s="5">
        <f t="shared" si="166"/>
        <v>0</v>
      </c>
      <c r="I3127" s="23">
        <f t="shared" si="167"/>
        <v>0</v>
      </c>
      <c r="M3127" s="2">
        <v>500</v>
      </c>
    </row>
    <row r="3128" spans="2:13" ht="12.75" hidden="1">
      <c r="B3128" s="33"/>
      <c r="C3128" s="34"/>
      <c r="D3128" s="13"/>
      <c r="E3128" s="34"/>
      <c r="G3128" s="32"/>
      <c r="H3128" s="5">
        <f t="shared" si="166"/>
        <v>0</v>
      </c>
      <c r="I3128" s="23">
        <f t="shared" si="167"/>
        <v>0</v>
      </c>
      <c r="M3128" s="2">
        <v>500</v>
      </c>
    </row>
    <row r="3129" spans="2:13" ht="12.75" hidden="1">
      <c r="B3129" s="71"/>
      <c r="C3129" s="34"/>
      <c r="D3129" s="13"/>
      <c r="E3129" s="35"/>
      <c r="G3129" s="36"/>
      <c r="H3129" s="5">
        <f t="shared" si="166"/>
        <v>0</v>
      </c>
      <c r="I3129" s="23">
        <f t="shared" si="167"/>
        <v>0</v>
      </c>
      <c r="M3129" s="2">
        <v>500</v>
      </c>
    </row>
    <row r="3130" spans="2:13" ht="12.75" hidden="1">
      <c r="B3130" s="30"/>
      <c r="C3130" s="34"/>
      <c r="D3130" s="13"/>
      <c r="E3130" s="13"/>
      <c r="G3130" s="31"/>
      <c r="H3130" s="5">
        <f t="shared" si="166"/>
        <v>0</v>
      </c>
      <c r="I3130" s="23">
        <f t="shared" si="167"/>
        <v>0</v>
      </c>
      <c r="M3130" s="2">
        <v>500</v>
      </c>
    </row>
    <row r="3131" spans="1:13" s="16" customFormat="1" ht="12.75" hidden="1">
      <c r="A3131" s="13"/>
      <c r="B3131" s="30"/>
      <c r="C3131" s="34"/>
      <c r="D3131" s="13"/>
      <c r="E3131" s="13"/>
      <c r="F3131" s="28"/>
      <c r="G3131" s="31"/>
      <c r="H3131" s="5">
        <f t="shared" si="166"/>
        <v>0</v>
      </c>
      <c r="I3131" s="23">
        <f t="shared" si="167"/>
        <v>0</v>
      </c>
      <c r="K3131"/>
      <c r="M3131" s="2">
        <v>500</v>
      </c>
    </row>
    <row r="3132" spans="3:13" ht="12.75" hidden="1">
      <c r="C3132" s="34"/>
      <c r="D3132" s="13"/>
      <c r="H3132" s="5">
        <f t="shared" si="166"/>
        <v>0</v>
      </c>
      <c r="I3132" s="23">
        <f t="shared" si="167"/>
        <v>0</v>
      </c>
      <c r="M3132" s="2">
        <v>500</v>
      </c>
    </row>
    <row r="3133" spans="3:13" ht="12.75" hidden="1">
      <c r="C3133" s="34"/>
      <c r="D3133" s="13"/>
      <c r="H3133" s="5">
        <f t="shared" si="166"/>
        <v>0</v>
      </c>
      <c r="I3133" s="23">
        <f t="shared" si="167"/>
        <v>0</v>
      </c>
      <c r="M3133" s="2">
        <v>500</v>
      </c>
    </row>
    <row r="3134" spans="3:13" ht="12.75" hidden="1">
      <c r="C3134" s="34"/>
      <c r="D3134" s="13"/>
      <c r="H3134" s="5">
        <f t="shared" si="166"/>
        <v>0</v>
      </c>
      <c r="I3134" s="23">
        <f t="shared" si="167"/>
        <v>0</v>
      </c>
      <c r="M3134" s="2">
        <v>500</v>
      </c>
    </row>
    <row r="3135" spans="2:14" ht="12.75" hidden="1">
      <c r="B3135" s="37"/>
      <c r="C3135" s="34"/>
      <c r="D3135" s="13"/>
      <c r="E3135" s="38"/>
      <c r="H3135" s="5">
        <f t="shared" si="166"/>
        <v>0</v>
      </c>
      <c r="I3135" s="23">
        <f t="shared" si="167"/>
        <v>0</v>
      </c>
      <c r="J3135" s="37"/>
      <c r="L3135" s="37"/>
      <c r="M3135" s="2">
        <v>500</v>
      </c>
      <c r="N3135" s="39"/>
    </row>
    <row r="3136" spans="3:13" ht="12.75" hidden="1">
      <c r="C3136" s="34"/>
      <c r="D3136" s="13"/>
      <c r="H3136" s="5">
        <f t="shared" si="166"/>
        <v>0</v>
      </c>
      <c r="I3136" s="23">
        <f t="shared" si="167"/>
        <v>0</v>
      </c>
      <c r="M3136" s="2">
        <v>500</v>
      </c>
    </row>
    <row r="3137" spans="3:13" ht="12.75" hidden="1">
      <c r="C3137" s="34"/>
      <c r="D3137" s="13"/>
      <c r="H3137" s="5">
        <f t="shared" si="166"/>
        <v>0</v>
      </c>
      <c r="I3137" s="23">
        <f t="shared" si="167"/>
        <v>0</v>
      </c>
      <c r="M3137" s="2">
        <v>500</v>
      </c>
    </row>
    <row r="3138" spans="3:13" ht="12.75" hidden="1">
      <c r="C3138" s="34"/>
      <c r="D3138" s="13"/>
      <c r="H3138" s="5">
        <f t="shared" si="166"/>
        <v>0</v>
      </c>
      <c r="I3138" s="23">
        <f t="shared" si="167"/>
        <v>0</v>
      </c>
      <c r="M3138" s="2">
        <v>500</v>
      </c>
    </row>
    <row r="3139" spans="3:13" ht="12.75" hidden="1">
      <c r="C3139" s="34"/>
      <c r="D3139" s="13"/>
      <c r="H3139" s="5">
        <f t="shared" si="166"/>
        <v>0</v>
      </c>
      <c r="I3139" s="23">
        <f t="shared" si="167"/>
        <v>0</v>
      </c>
      <c r="M3139" s="2">
        <v>500</v>
      </c>
    </row>
    <row r="3140" spans="3:13" ht="12.75" hidden="1">
      <c r="C3140" s="34"/>
      <c r="D3140" s="13"/>
      <c r="H3140" s="5">
        <f t="shared" si="166"/>
        <v>0</v>
      </c>
      <c r="I3140" s="23">
        <f t="shared" si="167"/>
        <v>0</v>
      </c>
      <c r="M3140" s="2">
        <v>500</v>
      </c>
    </row>
    <row r="3141" spans="3:13" ht="12.75" hidden="1">
      <c r="C3141" s="34"/>
      <c r="D3141" s="13"/>
      <c r="H3141" s="5">
        <f t="shared" si="166"/>
        <v>0</v>
      </c>
      <c r="I3141" s="23">
        <f t="shared" si="167"/>
        <v>0</v>
      </c>
      <c r="M3141" s="2">
        <v>500</v>
      </c>
    </row>
    <row r="3142" spans="4:13" ht="12.75" hidden="1">
      <c r="D3142" s="13"/>
      <c r="H3142" s="5">
        <f t="shared" si="166"/>
        <v>0</v>
      </c>
      <c r="I3142" s="23">
        <f t="shared" si="167"/>
        <v>0</v>
      </c>
      <c r="M3142" s="2">
        <v>500</v>
      </c>
    </row>
    <row r="3143" spans="4:13" ht="12.75" hidden="1">
      <c r="D3143" s="13"/>
      <c r="H3143" s="5">
        <f t="shared" si="166"/>
        <v>0</v>
      </c>
      <c r="I3143" s="23">
        <f t="shared" si="167"/>
        <v>0</v>
      </c>
      <c r="M3143" s="2">
        <v>500</v>
      </c>
    </row>
    <row r="3144" spans="4:13" ht="12.75" hidden="1">
      <c r="D3144" s="13"/>
      <c r="H3144" s="5">
        <f t="shared" si="166"/>
        <v>0</v>
      </c>
      <c r="I3144" s="23">
        <f t="shared" si="167"/>
        <v>0</v>
      </c>
      <c r="M3144" s="2">
        <v>500</v>
      </c>
    </row>
    <row r="3145" spans="4:13" ht="12.75" hidden="1">
      <c r="D3145" s="13"/>
      <c r="H3145" s="5">
        <f aca="true" t="shared" si="168" ref="H3145:H3208">H3144-B3145</f>
        <v>0</v>
      </c>
      <c r="I3145" s="23">
        <f t="shared" si="167"/>
        <v>0</v>
      </c>
      <c r="M3145" s="2">
        <v>500</v>
      </c>
    </row>
    <row r="3146" spans="4:13" ht="12.75" hidden="1">
      <c r="D3146" s="13"/>
      <c r="H3146" s="5">
        <f t="shared" si="168"/>
        <v>0</v>
      </c>
      <c r="I3146" s="23">
        <f t="shared" si="167"/>
        <v>0</v>
      </c>
      <c r="M3146" s="2">
        <v>500</v>
      </c>
    </row>
    <row r="3147" spans="4:13" ht="12.75" hidden="1">
      <c r="D3147" s="13"/>
      <c r="H3147" s="5">
        <f t="shared" si="168"/>
        <v>0</v>
      </c>
      <c r="I3147" s="23">
        <f t="shared" si="167"/>
        <v>0</v>
      </c>
      <c r="M3147" s="2">
        <v>500</v>
      </c>
    </row>
    <row r="3148" spans="4:13" ht="12.75" hidden="1">
      <c r="D3148" s="13"/>
      <c r="H3148" s="5">
        <f t="shared" si="168"/>
        <v>0</v>
      </c>
      <c r="I3148" s="23">
        <f t="shared" si="167"/>
        <v>0</v>
      </c>
      <c r="M3148" s="2">
        <v>500</v>
      </c>
    </row>
    <row r="3149" spans="2:13" ht="12.75" hidden="1">
      <c r="B3149" s="41"/>
      <c r="D3149" s="13"/>
      <c r="H3149" s="5">
        <f t="shared" si="168"/>
        <v>0</v>
      </c>
      <c r="I3149" s="23">
        <f t="shared" si="167"/>
        <v>0</v>
      </c>
      <c r="M3149" s="2">
        <v>500</v>
      </c>
    </row>
    <row r="3150" spans="4:13" ht="12.75" hidden="1">
      <c r="D3150" s="13"/>
      <c r="H3150" s="5">
        <f t="shared" si="168"/>
        <v>0</v>
      </c>
      <c r="I3150" s="23">
        <f t="shared" si="167"/>
        <v>0</v>
      </c>
      <c r="M3150" s="2">
        <v>500</v>
      </c>
    </row>
    <row r="3151" spans="4:13" ht="12.75" hidden="1">
      <c r="D3151" s="13"/>
      <c r="H3151" s="5">
        <f t="shared" si="168"/>
        <v>0</v>
      </c>
      <c r="I3151" s="23">
        <f t="shared" si="167"/>
        <v>0</v>
      </c>
      <c r="M3151" s="2">
        <v>500</v>
      </c>
    </row>
    <row r="3152" spans="4:13" ht="12.75" hidden="1">
      <c r="D3152" s="13"/>
      <c r="H3152" s="5">
        <f t="shared" si="168"/>
        <v>0</v>
      </c>
      <c r="I3152" s="23">
        <f t="shared" si="167"/>
        <v>0</v>
      </c>
      <c r="M3152" s="2">
        <v>500</v>
      </c>
    </row>
    <row r="3153" spans="4:13" ht="12.75" hidden="1">
      <c r="D3153" s="13"/>
      <c r="H3153" s="5">
        <f t="shared" si="168"/>
        <v>0</v>
      </c>
      <c r="I3153" s="23">
        <f t="shared" si="167"/>
        <v>0</v>
      </c>
      <c r="M3153" s="2">
        <v>500</v>
      </c>
    </row>
    <row r="3154" spans="4:13" ht="12.75" hidden="1">
      <c r="D3154" s="13"/>
      <c r="H3154" s="5">
        <f t="shared" si="168"/>
        <v>0</v>
      </c>
      <c r="I3154" s="23">
        <f t="shared" si="167"/>
        <v>0</v>
      </c>
      <c r="M3154" s="2">
        <v>500</v>
      </c>
    </row>
    <row r="3155" spans="4:13" ht="12.75" hidden="1">
      <c r="D3155" s="13"/>
      <c r="H3155" s="5">
        <f t="shared" si="168"/>
        <v>0</v>
      </c>
      <c r="I3155" s="23">
        <f t="shared" si="167"/>
        <v>0</v>
      </c>
      <c r="M3155" s="2">
        <v>500</v>
      </c>
    </row>
    <row r="3156" spans="4:13" ht="12.75" hidden="1">
      <c r="D3156" s="13"/>
      <c r="H3156" s="5">
        <f t="shared" si="168"/>
        <v>0</v>
      </c>
      <c r="I3156" s="23">
        <f t="shared" si="167"/>
        <v>0</v>
      </c>
      <c r="M3156" s="2">
        <v>500</v>
      </c>
    </row>
    <row r="3157" spans="4:13" ht="12.75" hidden="1">
      <c r="D3157" s="13"/>
      <c r="H3157" s="5">
        <f t="shared" si="168"/>
        <v>0</v>
      </c>
      <c r="I3157" s="23">
        <f t="shared" si="167"/>
        <v>0</v>
      </c>
      <c r="M3157" s="2">
        <v>500</v>
      </c>
    </row>
    <row r="3158" spans="4:13" ht="12.75" hidden="1">
      <c r="D3158" s="13"/>
      <c r="H3158" s="5">
        <f t="shared" si="168"/>
        <v>0</v>
      </c>
      <c r="I3158" s="23">
        <f t="shared" si="167"/>
        <v>0</v>
      </c>
      <c r="M3158" s="2">
        <v>500</v>
      </c>
    </row>
    <row r="3159" spans="4:13" ht="12.75" hidden="1">
      <c r="D3159" s="13"/>
      <c r="H3159" s="5">
        <f t="shared" si="168"/>
        <v>0</v>
      </c>
      <c r="I3159" s="23">
        <f aca="true" t="shared" si="169" ref="I3159:I3222">+B3159/M3159</f>
        <v>0</v>
      </c>
      <c r="M3159" s="2">
        <v>500</v>
      </c>
    </row>
    <row r="3160" spans="4:13" ht="12.75" hidden="1">
      <c r="D3160" s="13"/>
      <c r="H3160" s="5">
        <f t="shared" si="168"/>
        <v>0</v>
      </c>
      <c r="I3160" s="23">
        <f t="shared" si="169"/>
        <v>0</v>
      </c>
      <c r="M3160" s="2">
        <v>500</v>
      </c>
    </row>
    <row r="3161" spans="4:13" ht="12.75" hidden="1">
      <c r="D3161" s="13"/>
      <c r="H3161" s="5">
        <f t="shared" si="168"/>
        <v>0</v>
      </c>
      <c r="I3161" s="23">
        <f t="shared" si="169"/>
        <v>0</v>
      </c>
      <c r="M3161" s="2">
        <v>500</v>
      </c>
    </row>
    <row r="3162" spans="4:13" ht="12.75" hidden="1">
      <c r="D3162" s="13"/>
      <c r="H3162" s="5">
        <f t="shared" si="168"/>
        <v>0</v>
      </c>
      <c r="I3162" s="23">
        <f t="shared" si="169"/>
        <v>0</v>
      </c>
      <c r="M3162" s="2">
        <v>500</v>
      </c>
    </row>
    <row r="3163" spans="4:13" ht="12.75" hidden="1">
      <c r="D3163" s="13"/>
      <c r="H3163" s="5">
        <f t="shared" si="168"/>
        <v>0</v>
      </c>
      <c r="I3163" s="23">
        <f t="shared" si="169"/>
        <v>0</v>
      </c>
      <c r="M3163" s="2">
        <v>500</v>
      </c>
    </row>
    <row r="3164" spans="4:13" ht="12.75" hidden="1">
      <c r="D3164" s="13"/>
      <c r="H3164" s="5">
        <f t="shared" si="168"/>
        <v>0</v>
      </c>
      <c r="I3164" s="23">
        <f t="shared" si="169"/>
        <v>0</v>
      </c>
      <c r="M3164" s="2">
        <v>500</v>
      </c>
    </row>
    <row r="3165" spans="4:13" ht="12.75" hidden="1">
      <c r="D3165" s="13"/>
      <c r="H3165" s="5">
        <f t="shared" si="168"/>
        <v>0</v>
      </c>
      <c r="I3165" s="23">
        <f t="shared" si="169"/>
        <v>0</v>
      </c>
      <c r="M3165" s="2">
        <v>500</v>
      </c>
    </row>
    <row r="3166" spans="4:13" ht="12.75" hidden="1">
      <c r="D3166" s="13"/>
      <c r="H3166" s="5">
        <f t="shared" si="168"/>
        <v>0</v>
      </c>
      <c r="I3166" s="23">
        <f t="shared" si="169"/>
        <v>0</v>
      </c>
      <c r="M3166" s="2">
        <v>500</v>
      </c>
    </row>
    <row r="3167" spans="4:13" ht="12.75" hidden="1">
      <c r="D3167" s="13"/>
      <c r="H3167" s="5">
        <f t="shared" si="168"/>
        <v>0</v>
      </c>
      <c r="I3167" s="23">
        <f t="shared" si="169"/>
        <v>0</v>
      </c>
      <c r="M3167" s="2">
        <v>500</v>
      </c>
    </row>
    <row r="3168" spans="4:13" ht="12.75" hidden="1">
      <c r="D3168" s="13"/>
      <c r="H3168" s="5">
        <f t="shared" si="168"/>
        <v>0</v>
      </c>
      <c r="I3168" s="23">
        <f t="shared" si="169"/>
        <v>0</v>
      </c>
      <c r="M3168" s="2">
        <v>500</v>
      </c>
    </row>
    <row r="3169" spans="4:13" ht="12.75" hidden="1">
      <c r="D3169" s="13"/>
      <c r="H3169" s="5">
        <f t="shared" si="168"/>
        <v>0</v>
      </c>
      <c r="I3169" s="23">
        <f t="shared" si="169"/>
        <v>0</v>
      </c>
      <c r="M3169" s="2">
        <v>500</v>
      </c>
    </row>
    <row r="3170" spans="4:13" ht="12.75" hidden="1">
      <c r="D3170" s="13"/>
      <c r="H3170" s="5">
        <f t="shared" si="168"/>
        <v>0</v>
      </c>
      <c r="I3170" s="23">
        <f t="shared" si="169"/>
        <v>0</v>
      </c>
      <c r="M3170" s="2">
        <v>500</v>
      </c>
    </row>
    <row r="3171" spans="4:13" ht="12.75" hidden="1">
      <c r="D3171" s="13"/>
      <c r="H3171" s="5">
        <f t="shared" si="168"/>
        <v>0</v>
      </c>
      <c r="I3171" s="23">
        <f t="shared" si="169"/>
        <v>0</v>
      </c>
      <c r="M3171" s="2">
        <v>500</v>
      </c>
    </row>
    <row r="3172" spans="4:13" ht="12.75" hidden="1">
      <c r="D3172" s="13"/>
      <c r="H3172" s="5">
        <f t="shared" si="168"/>
        <v>0</v>
      </c>
      <c r="I3172" s="23">
        <f t="shared" si="169"/>
        <v>0</v>
      </c>
      <c r="M3172" s="2">
        <v>500</v>
      </c>
    </row>
    <row r="3173" spans="4:13" ht="12.75" hidden="1">
      <c r="D3173" s="13"/>
      <c r="H3173" s="5">
        <f t="shared" si="168"/>
        <v>0</v>
      </c>
      <c r="I3173" s="23">
        <f t="shared" si="169"/>
        <v>0</v>
      </c>
      <c r="M3173" s="2">
        <v>500</v>
      </c>
    </row>
    <row r="3174" spans="4:13" ht="12.75" hidden="1">
      <c r="D3174" s="13"/>
      <c r="H3174" s="5">
        <f t="shared" si="168"/>
        <v>0</v>
      </c>
      <c r="I3174" s="23">
        <f t="shared" si="169"/>
        <v>0</v>
      </c>
      <c r="M3174" s="2">
        <v>500</v>
      </c>
    </row>
    <row r="3175" spans="4:13" ht="12.75" hidden="1">
      <c r="D3175" s="13"/>
      <c r="H3175" s="5">
        <f t="shared" si="168"/>
        <v>0</v>
      </c>
      <c r="I3175" s="23">
        <f t="shared" si="169"/>
        <v>0</v>
      </c>
      <c r="M3175" s="2">
        <v>500</v>
      </c>
    </row>
    <row r="3176" spans="4:13" ht="12.75" hidden="1">
      <c r="D3176" s="13"/>
      <c r="H3176" s="5">
        <f t="shared" si="168"/>
        <v>0</v>
      </c>
      <c r="I3176" s="23">
        <f t="shared" si="169"/>
        <v>0</v>
      </c>
      <c r="M3176" s="2">
        <v>500</v>
      </c>
    </row>
    <row r="3177" spans="4:13" ht="12.75" hidden="1">
      <c r="D3177" s="13"/>
      <c r="H3177" s="5">
        <f t="shared" si="168"/>
        <v>0</v>
      </c>
      <c r="I3177" s="23">
        <f t="shared" si="169"/>
        <v>0</v>
      </c>
      <c r="M3177" s="2">
        <v>500</v>
      </c>
    </row>
    <row r="3178" spans="4:13" ht="12.75" hidden="1">
      <c r="D3178" s="13"/>
      <c r="H3178" s="5">
        <f t="shared" si="168"/>
        <v>0</v>
      </c>
      <c r="I3178" s="23">
        <f t="shared" si="169"/>
        <v>0</v>
      </c>
      <c r="M3178" s="2">
        <v>500</v>
      </c>
    </row>
    <row r="3179" spans="1:13" s="43" customFormat="1" ht="12.75" hidden="1">
      <c r="A3179" s="42"/>
      <c r="B3179" s="70"/>
      <c r="C3179" s="72"/>
      <c r="D3179" s="35"/>
      <c r="E3179" s="42"/>
      <c r="F3179" s="36"/>
      <c r="G3179" s="36"/>
      <c r="H3179" s="5">
        <f t="shared" si="168"/>
        <v>0</v>
      </c>
      <c r="I3179" s="23">
        <f t="shared" si="169"/>
        <v>0</v>
      </c>
      <c r="M3179" s="2">
        <v>500</v>
      </c>
    </row>
    <row r="3180" spans="4:13" ht="12.75" hidden="1">
      <c r="D3180" s="13"/>
      <c r="H3180" s="5">
        <f t="shared" si="168"/>
        <v>0</v>
      </c>
      <c r="I3180" s="23">
        <f t="shared" si="169"/>
        <v>0</v>
      </c>
      <c r="M3180" s="2">
        <v>500</v>
      </c>
    </row>
    <row r="3181" spans="4:13" ht="12.75" hidden="1">
      <c r="D3181" s="13"/>
      <c r="H3181" s="5">
        <f t="shared" si="168"/>
        <v>0</v>
      </c>
      <c r="I3181" s="23">
        <f t="shared" si="169"/>
        <v>0</v>
      </c>
      <c r="M3181" s="2">
        <v>500</v>
      </c>
    </row>
    <row r="3182" spans="4:13" ht="12.75" hidden="1">
      <c r="D3182" s="13"/>
      <c r="H3182" s="5">
        <f t="shared" si="168"/>
        <v>0</v>
      </c>
      <c r="I3182" s="23">
        <f t="shared" si="169"/>
        <v>0</v>
      </c>
      <c r="M3182" s="2">
        <v>500</v>
      </c>
    </row>
    <row r="3183" spans="4:13" ht="12.75" hidden="1">
      <c r="D3183" s="13"/>
      <c r="H3183" s="5">
        <f t="shared" si="168"/>
        <v>0</v>
      </c>
      <c r="I3183" s="23">
        <f t="shared" si="169"/>
        <v>0</v>
      </c>
      <c r="M3183" s="2">
        <v>500</v>
      </c>
    </row>
    <row r="3184" spans="4:13" ht="12.75" hidden="1">
      <c r="D3184" s="13"/>
      <c r="H3184" s="5">
        <f t="shared" si="168"/>
        <v>0</v>
      </c>
      <c r="I3184" s="23">
        <f t="shared" si="169"/>
        <v>0</v>
      </c>
      <c r="M3184" s="2">
        <v>500</v>
      </c>
    </row>
    <row r="3185" spans="4:13" ht="12.75" hidden="1">
      <c r="D3185" s="13"/>
      <c r="H3185" s="5">
        <f t="shared" si="168"/>
        <v>0</v>
      </c>
      <c r="I3185" s="23">
        <f t="shared" si="169"/>
        <v>0</v>
      </c>
      <c r="M3185" s="2">
        <v>500</v>
      </c>
    </row>
    <row r="3186" spans="4:13" ht="12.75" hidden="1">
      <c r="D3186" s="13"/>
      <c r="H3186" s="5">
        <f t="shared" si="168"/>
        <v>0</v>
      </c>
      <c r="I3186" s="23">
        <f t="shared" si="169"/>
        <v>0</v>
      </c>
      <c r="M3186" s="2">
        <v>500</v>
      </c>
    </row>
    <row r="3187" spans="4:13" ht="12.75" hidden="1">
      <c r="D3187" s="13"/>
      <c r="H3187" s="5">
        <f t="shared" si="168"/>
        <v>0</v>
      </c>
      <c r="I3187" s="23">
        <f t="shared" si="169"/>
        <v>0</v>
      </c>
      <c r="M3187" s="2">
        <v>500</v>
      </c>
    </row>
    <row r="3188" spans="4:13" ht="12.75" hidden="1">
      <c r="D3188" s="13"/>
      <c r="H3188" s="5">
        <f t="shared" si="168"/>
        <v>0</v>
      </c>
      <c r="I3188" s="23">
        <f t="shared" si="169"/>
        <v>0</v>
      </c>
      <c r="M3188" s="2">
        <v>500</v>
      </c>
    </row>
    <row r="3189" spans="4:13" ht="12.75" hidden="1">
      <c r="D3189" s="13"/>
      <c r="H3189" s="5">
        <f t="shared" si="168"/>
        <v>0</v>
      </c>
      <c r="I3189" s="23">
        <f t="shared" si="169"/>
        <v>0</v>
      </c>
      <c r="M3189" s="2">
        <v>500</v>
      </c>
    </row>
    <row r="3190" spans="4:13" ht="12.75" hidden="1">
      <c r="D3190" s="13"/>
      <c r="H3190" s="5">
        <f t="shared" si="168"/>
        <v>0</v>
      </c>
      <c r="I3190" s="23">
        <f t="shared" si="169"/>
        <v>0</v>
      </c>
      <c r="M3190" s="2">
        <v>500</v>
      </c>
    </row>
    <row r="3191" spans="8:13" ht="12.75" hidden="1">
      <c r="H3191" s="5">
        <f t="shared" si="168"/>
        <v>0</v>
      </c>
      <c r="I3191" s="23">
        <f t="shared" si="169"/>
        <v>0</v>
      </c>
      <c r="M3191" s="2">
        <v>500</v>
      </c>
    </row>
    <row r="3192" spans="8:13" ht="12.75" hidden="1">
      <c r="H3192" s="5">
        <f t="shared" si="168"/>
        <v>0</v>
      </c>
      <c r="I3192" s="23">
        <f t="shared" si="169"/>
        <v>0</v>
      </c>
      <c r="M3192" s="2">
        <v>500</v>
      </c>
    </row>
    <row r="3193" spans="8:13" ht="12.75" hidden="1">
      <c r="H3193" s="5">
        <f t="shared" si="168"/>
        <v>0</v>
      </c>
      <c r="I3193" s="23">
        <f t="shared" si="169"/>
        <v>0</v>
      </c>
      <c r="M3193" s="2">
        <v>500</v>
      </c>
    </row>
    <row r="3194" spans="8:13" ht="12.75" hidden="1">
      <c r="H3194" s="5">
        <f t="shared" si="168"/>
        <v>0</v>
      </c>
      <c r="I3194" s="23">
        <f t="shared" si="169"/>
        <v>0</v>
      </c>
      <c r="M3194" s="2">
        <v>500</v>
      </c>
    </row>
    <row r="3195" spans="8:13" ht="12.75" hidden="1">
      <c r="H3195" s="5">
        <f t="shared" si="168"/>
        <v>0</v>
      </c>
      <c r="I3195" s="23">
        <f t="shared" si="169"/>
        <v>0</v>
      </c>
      <c r="M3195" s="2">
        <v>500</v>
      </c>
    </row>
    <row r="3196" spans="8:13" ht="12.75" hidden="1">
      <c r="H3196" s="5">
        <f t="shared" si="168"/>
        <v>0</v>
      </c>
      <c r="I3196" s="23">
        <f t="shared" si="169"/>
        <v>0</v>
      </c>
      <c r="M3196" s="2">
        <v>500</v>
      </c>
    </row>
    <row r="3197" spans="8:13" ht="12.75" hidden="1">
      <c r="H3197" s="5">
        <f t="shared" si="168"/>
        <v>0</v>
      </c>
      <c r="I3197" s="23">
        <f t="shared" si="169"/>
        <v>0</v>
      </c>
      <c r="M3197" s="2">
        <v>500</v>
      </c>
    </row>
    <row r="3198" spans="8:13" ht="12.75" hidden="1">
      <c r="H3198" s="5">
        <f t="shared" si="168"/>
        <v>0</v>
      </c>
      <c r="I3198" s="23">
        <f t="shared" si="169"/>
        <v>0</v>
      </c>
      <c r="M3198" s="2">
        <v>500</v>
      </c>
    </row>
    <row r="3199" spans="8:13" ht="12.75" hidden="1">
      <c r="H3199" s="5">
        <f t="shared" si="168"/>
        <v>0</v>
      </c>
      <c r="I3199" s="23">
        <f t="shared" si="169"/>
        <v>0</v>
      </c>
      <c r="M3199" s="2">
        <v>500</v>
      </c>
    </row>
    <row r="3200" spans="8:13" ht="12.75" hidden="1">
      <c r="H3200" s="5">
        <f t="shared" si="168"/>
        <v>0</v>
      </c>
      <c r="I3200" s="23">
        <f t="shared" si="169"/>
        <v>0</v>
      </c>
      <c r="M3200" s="2">
        <v>500</v>
      </c>
    </row>
    <row r="3201" spans="8:13" ht="12.75" hidden="1">
      <c r="H3201" s="5">
        <f t="shared" si="168"/>
        <v>0</v>
      </c>
      <c r="I3201" s="23">
        <f t="shared" si="169"/>
        <v>0</v>
      </c>
      <c r="M3201" s="2">
        <v>500</v>
      </c>
    </row>
    <row r="3202" spans="8:13" ht="12.75" hidden="1">
      <c r="H3202" s="5">
        <f t="shared" si="168"/>
        <v>0</v>
      </c>
      <c r="I3202" s="23">
        <f t="shared" si="169"/>
        <v>0</v>
      </c>
      <c r="M3202" s="2">
        <v>500</v>
      </c>
    </row>
    <row r="3203" spans="8:13" ht="12.75" hidden="1">
      <c r="H3203" s="5">
        <f t="shared" si="168"/>
        <v>0</v>
      </c>
      <c r="I3203" s="23">
        <f t="shared" si="169"/>
        <v>0</v>
      </c>
      <c r="M3203" s="2">
        <v>500</v>
      </c>
    </row>
    <row r="3204" spans="8:13" ht="12.75" hidden="1">
      <c r="H3204" s="5">
        <f t="shared" si="168"/>
        <v>0</v>
      </c>
      <c r="I3204" s="23">
        <f t="shared" si="169"/>
        <v>0</v>
      </c>
      <c r="M3204" s="2">
        <v>500</v>
      </c>
    </row>
    <row r="3205" spans="8:13" ht="12.75" hidden="1">
      <c r="H3205" s="5">
        <f t="shared" si="168"/>
        <v>0</v>
      </c>
      <c r="I3205" s="23">
        <f t="shared" si="169"/>
        <v>0</v>
      </c>
      <c r="M3205" s="2">
        <v>500</v>
      </c>
    </row>
    <row r="3206" spans="8:13" ht="12.75" hidden="1">
      <c r="H3206" s="5">
        <f t="shared" si="168"/>
        <v>0</v>
      </c>
      <c r="I3206" s="23">
        <f t="shared" si="169"/>
        <v>0</v>
      </c>
      <c r="M3206" s="2">
        <v>500</v>
      </c>
    </row>
    <row r="3207" spans="8:13" ht="12.75" hidden="1">
      <c r="H3207" s="5">
        <f t="shared" si="168"/>
        <v>0</v>
      </c>
      <c r="I3207" s="23">
        <f t="shared" si="169"/>
        <v>0</v>
      </c>
      <c r="M3207" s="2">
        <v>500</v>
      </c>
    </row>
    <row r="3208" spans="8:13" ht="12.75" hidden="1">
      <c r="H3208" s="5">
        <f t="shared" si="168"/>
        <v>0</v>
      </c>
      <c r="I3208" s="23">
        <f t="shared" si="169"/>
        <v>0</v>
      </c>
      <c r="M3208" s="2">
        <v>500</v>
      </c>
    </row>
    <row r="3209" spans="8:13" ht="12.75" hidden="1">
      <c r="H3209" s="5">
        <f aca="true" t="shared" si="170" ref="H3209:H3272">H3208-B3209</f>
        <v>0</v>
      </c>
      <c r="I3209" s="23">
        <f t="shared" si="169"/>
        <v>0</v>
      </c>
      <c r="M3209" s="2">
        <v>500</v>
      </c>
    </row>
    <row r="3210" spans="8:13" ht="12.75" hidden="1">
      <c r="H3210" s="5">
        <f t="shared" si="170"/>
        <v>0</v>
      </c>
      <c r="I3210" s="23">
        <f t="shared" si="169"/>
        <v>0</v>
      </c>
      <c r="M3210" s="2">
        <v>500</v>
      </c>
    </row>
    <row r="3211" spans="8:13" ht="12.75" hidden="1">
      <c r="H3211" s="5">
        <f t="shared" si="170"/>
        <v>0</v>
      </c>
      <c r="I3211" s="23">
        <f t="shared" si="169"/>
        <v>0</v>
      </c>
      <c r="M3211" s="2">
        <v>500</v>
      </c>
    </row>
    <row r="3212" spans="8:13" ht="12.75" hidden="1">
      <c r="H3212" s="5">
        <f t="shared" si="170"/>
        <v>0</v>
      </c>
      <c r="I3212" s="23">
        <f t="shared" si="169"/>
        <v>0</v>
      </c>
      <c r="M3212" s="2">
        <v>500</v>
      </c>
    </row>
    <row r="3213" spans="8:13" ht="12.75" hidden="1">
      <c r="H3213" s="5">
        <f t="shared" si="170"/>
        <v>0</v>
      </c>
      <c r="I3213" s="23">
        <f t="shared" si="169"/>
        <v>0</v>
      </c>
      <c r="M3213" s="2">
        <v>500</v>
      </c>
    </row>
    <row r="3214" spans="8:13" ht="12.75" hidden="1">
      <c r="H3214" s="5">
        <f t="shared" si="170"/>
        <v>0</v>
      </c>
      <c r="I3214" s="23">
        <f t="shared" si="169"/>
        <v>0</v>
      </c>
      <c r="M3214" s="2">
        <v>500</v>
      </c>
    </row>
    <row r="3215" spans="2:13" ht="12.75" hidden="1">
      <c r="B3215" s="73"/>
      <c r="H3215" s="5">
        <f t="shared" si="170"/>
        <v>0</v>
      </c>
      <c r="I3215" s="23">
        <f t="shared" si="169"/>
        <v>0</v>
      </c>
      <c r="M3215" s="2">
        <v>500</v>
      </c>
    </row>
    <row r="3216" spans="8:13" ht="12.75" hidden="1">
      <c r="H3216" s="5">
        <f t="shared" si="170"/>
        <v>0</v>
      </c>
      <c r="I3216" s="23">
        <f t="shared" si="169"/>
        <v>0</v>
      </c>
      <c r="M3216" s="2">
        <v>500</v>
      </c>
    </row>
    <row r="3217" spans="8:13" ht="12.75" hidden="1">
      <c r="H3217" s="5">
        <f t="shared" si="170"/>
        <v>0</v>
      </c>
      <c r="I3217" s="23">
        <f t="shared" si="169"/>
        <v>0</v>
      </c>
      <c r="M3217" s="2">
        <v>500</v>
      </c>
    </row>
    <row r="3218" spans="8:13" ht="12.75" hidden="1">
      <c r="H3218" s="5">
        <f t="shared" si="170"/>
        <v>0</v>
      </c>
      <c r="I3218" s="23">
        <f t="shared" si="169"/>
        <v>0</v>
      </c>
      <c r="M3218" s="2">
        <v>500</v>
      </c>
    </row>
    <row r="3219" spans="8:13" ht="12.75" hidden="1">
      <c r="H3219" s="5">
        <f t="shared" si="170"/>
        <v>0</v>
      </c>
      <c r="I3219" s="23">
        <f t="shared" si="169"/>
        <v>0</v>
      </c>
      <c r="M3219" s="2">
        <v>500</v>
      </c>
    </row>
    <row r="3220" spans="2:13" ht="12.75" hidden="1">
      <c r="B3220" s="69"/>
      <c r="H3220" s="5">
        <f t="shared" si="170"/>
        <v>0</v>
      </c>
      <c r="I3220" s="23">
        <f t="shared" si="169"/>
        <v>0</v>
      </c>
      <c r="M3220" s="2">
        <v>500</v>
      </c>
    </row>
    <row r="3221" spans="3:13" ht="12.75" hidden="1">
      <c r="C3221" s="74"/>
      <c r="H3221" s="5">
        <f t="shared" si="170"/>
        <v>0</v>
      </c>
      <c r="I3221" s="23">
        <f t="shared" si="169"/>
        <v>0</v>
      </c>
      <c r="M3221" s="2">
        <v>500</v>
      </c>
    </row>
    <row r="3222" spans="8:13" ht="12.75" hidden="1">
      <c r="H3222" s="5">
        <f t="shared" si="170"/>
        <v>0</v>
      </c>
      <c r="I3222" s="23">
        <f t="shared" si="169"/>
        <v>0</v>
      </c>
      <c r="M3222" s="2">
        <v>500</v>
      </c>
    </row>
    <row r="3223" spans="2:13" ht="12.75" hidden="1">
      <c r="B3223" s="6"/>
      <c r="H3223" s="5">
        <f t="shared" si="170"/>
        <v>0</v>
      </c>
      <c r="I3223" s="23">
        <f aca="true" t="shared" si="171" ref="I3223:I3286">+B3223/M3223</f>
        <v>0</v>
      </c>
      <c r="M3223" s="2">
        <v>500</v>
      </c>
    </row>
    <row r="3224" spans="8:13" ht="12.75" hidden="1">
      <c r="H3224" s="5">
        <f t="shared" si="170"/>
        <v>0</v>
      </c>
      <c r="I3224" s="23">
        <f t="shared" si="171"/>
        <v>0</v>
      </c>
      <c r="M3224" s="2">
        <v>500</v>
      </c>
    </row>
    <row r="3225" spans="8:13" ht="12.75" hidden="1">
      <c r="H3225" s="5">
        <f t="shared" si="170"/>
        <v>0</v>
      </c>
      <c r="I3225" s="23">
        <f t="shared" si="171"/>
        <v>0</v>
      </c>
      <c r="M3225" s="2">
        <v>500</v>
      </c>
    </row>
    <row r="3226" spans="8:13" ht="12.75" hidden="1">
      <c r="H3226" s="5">
        <f t="shared" si="170"/>
        <v>0</v>
      </c>
      <c r="I3226" s="23">
        <f t="shared" si="171"/>
        <v>0</v>
      </c>
      <c r="M3226" s="2">
        <v>500</v>
      </c>
    </row>
    <row r="3227" spans="8:13" ht="12.75" hidden="1">
      <c r="H3227" s="5">
        <f t="shared" si="170"/>
        <v>0</v>
      </c>
      <c r="I3227" s="23">
        <f t="shared" si="171"/>
        <v>0</v>
      </c>
      <c r="M3227" s="2">
        <v>500</v>
      </c>
    </row>
    <row r="3228" spans="8:13" ht="12.75" hidden="1">
      <c r="H3228" s="5">
        <f t="shared" si="170"/>
        <v>0</v>
      </c>
      <c r="I3228" s="23">
        <f t="shared" si="171"/>
        <v>0</v>
      </c>
      <c r="M3228" s="2">
        <v>500</v>
      </c>
    </row>
    <row r="3229" spans="8:13" ht="12.75" hidden="1">
      <c r="H3229" s="5">
        <f t="shared" si="170"/>
        <v>0</v>
      </c>
      <c r="I3229" s="23">
        <f t="shared" si="171"/>
        <v>0</v>
      </c>
      <c r="M3229" s="2">
        <v>500</v>
      </c>
    </row>
    <row r="3230" spans="8:13" ht="12.75" hidden="1">
      <c r="H3230" s="5">
        <f t="shared" si="170"/>
        <v>0</v>
      </c>
      <c r="I3230" s="23">
        <f t="shared" si="171"/>
        <v>0</v>
      </c>
      <c r="M3230" s="2">
        <v>500</v>
      </c>
    </row>
    <row r="3231" spans="8:13" ht="12.75" hidden="1">
      <c r="H3231" s="5">
        <f t="shared" si="170"/>
        <v>0</v>
      </c>
      <c r="I3231" s="23">
        <f t="shared" si="171"/>
        <v>0</v>
      </c>
      <c r="M3231" s="2">
        <v>500</v>
      </c>
    </row>
    <row r="3232" spans="8:13" ht="12.75" hidden="1">
      <c r="H3232" s="5">
        <f t="shared" si="170"/>
        <v>0</v>
      </c>
      <c r="I3232" s="23">
        <f t="shared" si="171"/>
        <v>0</v>
      </c>
      <c r="M3232" s="2">
        <v>500</v>
      </c>
    </row>
    <row r="3233" spans="8:13" ht="12.75" hidden="1">
      <c r="H3233" s="5">
        <f t="shared" si="170"/>
        <v>0</v>
      </c>
      <c r="I3233" s="23">
        <f t="shared" si="171"/>
        <v>0</v>
      </c>
      <c r="M3233" s="2">
        <v>500</v>
      </c>
    </row>
    <row r="3234" spans="8:13" ht="12.75" hidden="1">
      <c r="H3234" s="5">
        <f t="shared" si="170"/>
        <v>0</v>
      </c>
      <c r="I3234" s="23">
        <f t="shared" si="171"/>
        <v>0</v>
      </c>
      <c r="M3234" s="2">
        <v>500</v>
      </c>
    </row>
    <row r="3235" spans="8:13" ht="12.75" hidden="1">
      <c r="H3235" s="5">
        <f t="shared" si="170"/>
        <v>0</v>
      </c>
      <c r="I3235" s="23">
        <f t="shared" si="171"/>
        <v>0</v>
      </c>
      <c r="M3235" s="2">
        <v>500</v>
      </c>
    </row>
    <row r="3236" spans="8:13" ht="12.75" hidden="1">
      <c r="H3236" s="5">
        <f t="shared" si="170"/>
        <v>0</v>
      </c>
      <c r="I3236" s="23">
        <f t="shared" si="171"/>
        <v>0</v>
      </c>
      <c r="M3236" s="2">
        <v>500</v>
      </c>
    </row>
    <row r="3237" spans="8:13" ht="12.75" hidden="1">
      <c r="H3237" s="5">
        <f t="shared" si="170"/>
        <v>0</v>
      </c>
      <c r="I3237" s="23">
        <f t="shared" si="171"/>
        <v>0</v>
      </c>
      <c r="M3237" s="2">
        <v>500</v>
      </c>
    </row>
    <row r="3238" spans="8:13" ht="12.75" hidden="1">
      <c r="H3238" s="5">
        <f t="shared" si="170"/>
        <v>0</v>
      </c>
      <c r="I3238" s="23">
        <f t="shared" si="171"/>
        <v>0</v>
      </c>
      <c r="M3238" s="2">
        <v>500</v>
      </c>
    </row>
    <row r="3239" spans="8:13" ht="12.75" hidden="1">
      <c r="H3239" s="5">
        <f t="shared" si="170"/>
        <v>0</v>
      </c>
      <c r="I3239" s="23">
        <f t="shared" si="171"/>
        <v>0</v>
      </c>
      <c r="M3239" s="2">
        <v>500</v>
      </c>
    </row>
    <row r="3240" spans="8:13" ht="12.75" hidden="1">
      <c r="H3240" s="5">
        <f t="shared" si="170"/>
        <v>0</v>
      </c>
      <c r="I3240" s="23">
        <f t="shared" si="171"/>
        <v>0</v>
      </c>
      <c r="M3240" s="2">
        <v>500</v>
      </c>
    </row>
    <row r="3241" spans="8:13" ht="12.75" hidden="1">
      <c r="H3241" s="5">
        <f t="shared" si="170"/>
        <v>0</v>
      </c>
      <c r="I3241" s="23">
        <f t="shared" si="171"/>
        <v>0</v>
      </c>
      <c r="M3241" s="2">
        <v>500</v>
      </c>
    </row>
    <row r="3242" spans="2:13" ht="12.75" hidden="1">
      <c r="B3242" s="7"/>
      <c r="H3242" s="5">
        <f t="shared" si="170"/>
        <v>0</v>
      </c>
      <c r="I3242" s="23">
        <f t="shared" si="171"/>
        <v>0</v>
      </c>
      <c r="M3242" s="2">
        <v>500</v>
      </c>
    </row>
    <row r="3243" spans="2:13" ht="12.75" hidden="1">
      <c r="B3243" s="6"/>
      <c r="H3243" s="5">
        <f t="shared" si="170"/>
        <v>0</v>
      </c>
      <c r="I3243" s="23">
        <f t="shared" si="171"/>
        <v>0</v>
      </c>
      <c r="M3243" s="2">
        <v>500</v>
      </c>
    </row>
    <row r="3244" spans="2:13" ht="12.75" hidden="1">
      <c r="B3244" s="6"/>
      <c r="H3244" s="5">
        <f t="shared" si="170"/>
        <v>0</v>
      </c>
      <c r="I3244" s="23">
        <f t="shared" si="171"/>
        <v>0</v>
      </c>
      <c r="M3244" s="2">
        <v>500</v>
      </c>
    </row>
    <row r="3245" spans="8:13" ht="12.75" hidden="1">
      <c r="H3245" s="5">
        <f t="shared" si="170"/>
        <v>0</v>
      </c>
      <c r="I3245" s="23">
        <f t="shared" si="171"/>
        <v>0</v>
      </c>
      <c r="M3245" s="2">
        <v>500</v>
      </c>
    </row>
    <row r="3246" spans="2:13" ht="12.75" hidden="1">
      <c r="B3246" s="8"/>
      <c r="H3246" s="5">
        <f t="shared" si="170"/>
        <v>0</v>
      </c>
      <c r="I3246" s="23">
        <f t="shared" si="171"/>
        <v>0</v>
      </c>
      <c r="M3246" s="2">
        <v>500</v>
      </c>
    </row>
    <row r="3247" spans="2:13" ht="12.75" hidden="1">
      <c r="B3247" s="8"/>
      <c r="H3247" s="5">
        <f t="shared" si="170"/>
        <v>0</v>
      </c>
      <c r="I3247" s="23">
        <f t="shared" si="171"/>
        <v>0</v>
      </c>
      <c r="M3247" s="2">
        <v>500</v>
      </c>
    </row>
    <row r="3248" spans="2:13" ht="12.75" hidden="1">
      <c r="B3248" s="8"/>
      <c r="H3248" s="5">
        <f t="shared" si="170"/>
        <v>0</v>
      </c>
      <c r="I3248" s="23">
        <f t="shared" si="171"/>
        <v>0</v>
      </c>
      <c r="M3248" s="2">
        <v>500</v>
      </c>
    </row>
    <row r="3249" spans="2:13" ht="12.75" hidden="1">
      <c r="B3249" s="8"/>
      <c r="H3249" s="5">
        <f t="shared" si="170"/>
        <v>0</v>
      </c>
      <c r="I3249" s="23">
        <f t="shared" si="171"/>
        <v>0</v>
      </c>
      <c r="M3249" s="2">
        <v>500</v>
      </c>
    </row>
    <row r="3250" spans="2:13" ht="12.75" hidden="1">
      <c r="B3250" s="8"/>
      <c r="H3250" s="5">
        <f t="shared" si="170"/>
        <v>0</v>
      </c>
      <c r="I3250" s="23">
        <f t="shared" si="171"/>
        <v>0</v>
      </c>
      <c r="M3250" s="2">
        <v>500</v>
      </c>
    </row>
    <row r="3251" spans="2:13" ht="12.75" hidden="1">
      <c r="B3251" s="8"/>
      <c r="H3251" s="5">
        <f t="shared" si="170"/>
        <v>0</v>
      </c>
      <c r="I3251" s="23">
        <f t="shared" si="171"/>
        <v>0</v>
      </c>
      <c r="M3251" s="2">
        <v>500</v>
      </c>
    </row>
    <row r="3252" spans="2:13" ht="12.75" hidden="1">
      <c r="B3252" s="8"/>
      <c r="H3252" s="5">
        <f t="shared" si="170"/>
        <v>0</v>
      </c>
      <c r="I3252" s="23">
        <f t="shared" si="171"/>
        <v>0</v>
      </c>
      <c r="M3252" s="2">
        <v>500</v>
      </c>
    </row>
    <row r="3253" spans="2:13" ht="12.75" hidden="1">
      <c r="B3253" s="8"/>
      <c r="H3253" s="5">
        <f t="shared" si="170"/>
        <v>0</v>
      </c>
      <c r="I3253" s="23">
        <f t="shared" si="171"/>
        <v>0</v>
      </c>
      <c r="M3253" s="2">
        <v>500</v>
      </c>
    </row>
    <row r="3254" spans="2:13" ht="12.75" hidden="1">
      <c r="B3254" s="8"/>
      <c r="H3254" s="5">
        <f t="shared" si="170"/>
        <v>0</v>
      </c>
      <c r="I3254" s="23">
        <f t="shared" si="171"/>
        <v>0</v>
      </c>
      <c r="M3254" s="2">
        <v>500</v>
      </c>
    </row>
    <row r="3255" spans="2:13" ht="12.75" hidden="1">
      <c r="B3255" s="8"/>
      <c r="H3255" s="5">
        <f t="shared" si="170"/>
        <v>0</v>
      </c>
      <c r="I3255" s="23">
        <f t="shared" si="171"/>
        <v>0</v>
      </c>
      <c r="M3255" s="2">
        <v>500</v>
      </c>
    </row>
    <row r="3256" spans="2:13" ht="12.75" hidden="1">
      <c r="B3256" s="8"/>
      <c r="H3256" s="5">
        <f t="shared" si="170"/>
        <v>0</v>
      </c>
      <c r="I3256" s="23">
        <f t="shared" si="171"/>
        <v>0</v>
      </c>
      <c r="M3256" s="2">
        <v>500</v>
      </c>
    </row>
    <row r="3257" spans="2:13" ht="12.75" hidden="1">
      <c r="B3257" s="8"/>
      <c r="H3257" s="5">
        <f t="shared" si="170"/>
        <v>0</v>
      </c>
      <c r="I3257" s="23">
        <f t="shared" si="171"/>
        <v>0</v>
      </c>
      <c r="M3257" s="2">
        <v>500</v>
      </c>
    </row>
    <row r="3258" spans="8:13" ht="12.75" hidden="1">
      <c r="H3258" s="5">
        <f t="shared" si="170"/>
        <v>0</v>
      </c>
      <c r="I3258" s="23">
        <f t="shared" si="171"/>
        <v>0</v>
      </c>
      <c r="M3258" s="2">
        <v>500</v>
      </c>
    </row>
    <row r="3259" spans="8:13" ht="12.75" hidden="1">
      <c r="H3259" s="5">
        <f t="shared" si="170"/>
        <v>0</v>
      </c>
      <c r="I3259" s="23">
        <f t="shared" si="171"/>
        <v>0</v>
      </c>
      <c r="M3259" s="2">
        <v>500</v>
      </c>
    </row>
    <row r="3260" spans="8:13" ht="12.75" hidden="1">
      <c r="H3260" s="5">
        <f t="shared" si="170"/>
        <v>0</v>
      </c>
      <c r="I3260" s="23">
        <f t="shared" si="171"/>
        <v>0</v>
      </c>
      <c r="M3260" s="2">
        <v>500</v>
      </c>
    </row>
    <row r="3261" spans="8:13" ht="12.75" hidden="1">
      <c r="H3261" s="5">
        <f t="shared" si="170"/>
        <v>0</v>
      </c>
      <c r="I3261" s="23">
        <f t="shared" si="171"/>
        <v>0</v>
      </c>
      <c r="M3261" s="2">
        <v>500</v>
      </c>
    </row>
    <row r="3262" spans="8:13" ht="12.75" hidden="1">
      <c r="H3262" s="5">
        <f t="shared" si="170"/>
        <v>0</v>
      </c>
      <c r="I3262" s="23">
        <f t="shared" si="171"/>
        <v>0</v>
      </c>
      <c r="M3262" s="2">
        <v>500</v>
      </c>
    </row>
    <row r="3263" spans="8:13" ht="12.75" hidden="1">
      <c r="H3263" s="5">
        <f t="shared" si="170"/>
        <v>0</v>
      </c>
      <c r="I3263" s="23">
        <f t="shared" si="171"/>
        <v>0</v>
      </c>
      <c r="M3263" s="2">
        <v>500</v>
      </c>
    </row>
    <row r="3264" spans="8:13" ht="12.75" hidden="1">
      <c r="H3264" s="5">
        <f t="shared" si="170"/>
        <v>0</v>
      </c>
      <c r="I3264" s="23">
        <f t="shared" si="171"/>
        <v>0</v>
      </c>
      <c r="M3264" s="2">
        <v>500</v>
      </c>
    </row>
    <row r="3265" spans="8:13" ht="12.75" hidden="1">
      <c r="H3265" s="5">
        <f t="shared" si="170"/>
        <v>0</v>
      </c>
      <c r="I3265" s="23">
        <f t="shared" si="171"/>
        <v>0</v>
      </c>
      <c r="M3265" s="2">
        <v>500</v>
      </c>
    </row>
    <row r="3266" spans="8:13" ht="12.75" hidden="1">
      <c r="H3266" s="5">
        <f t="shared" si="170"/>
        <v>0</v>
      </c>
      <c r="I3266" s="23">
        <f t="shared" si="171"/>
        <v>0</v>
      </c>
      <c r="M3266" s="2">
        <v>500</v>
      </c>
    </row>
    <row r="3267" spans="8:13" ht="12.75" hidden="1">
      <c r="H3267" s="5">
        <f t="shared" si="170"/>
        <v>0</v>
      </c>
      <c r="I3267" s="23">
        <f t="shared" si="171"/>
        <v>0</v>
      </c>
      <c r="M3267" s="2">
        <v>500</v>
      </c>
    </row>
    <row r="3268" spans="8:13" ht="12.75" hidden="1">
      <c r="H3268" s="5">
        <f t="shared" si="170"/>
        <v>0</v>
      </c>
      <c r="I3268" s="23">
        <f t="shared" si="171"/>
        <v>0</v>
      </c>
      <c r="M3268" s="2">
        <v>500</v>
      </c>
    </row>
    <row r="3269" spans="8:13" ht="12.75" hidden="1">
      <c r="H3269" s="5">
        <f t="shared" si="170"/>
        <v>0</v>
      </c>
      <c r="I3269" s="23">
        <f t="shared" si="171"/>
        <v>0</v>
      </c>
      <c r="M3269" s="2">
        <v>500</v>
      </c>
    </row>
    <row r="3270" spans="8:13" ht="12.75" hidden="1">
      <c r="H3270" s="5">
        <f t="shared" si="170"/>
        <v>0</v>
      </c>
      <c r="I3270" s="23">
        <f t="shared" si="171"/>
        <v>0</v>
      </c>
      <c r="M3270" s="2">
        <v>500</v>
      </c>
    </row>
    <row r="3271" spans="8:13" ht="12.75" hidden="1">
      <c r="H3271" s="5">
        <f t="shared" si="170"/>
        <v>0</v>
      </c>
      <c r="I3271" s="23">
        <f t="shared" si="171"/>
        <v>0</v>
      </c>
      <c r="M3271" s="2">
        <v>500</v>
      </c>
    </row>
    <row r="3272" spans="8:13" ht="12.75" hidden="1">
      <c r="H3272" s="5">
        <f t="shared" si="170"/>
        <v>0</v>
      </c>
      <c r="I3272" s="23">
        <f t="shared" si="171"/>
        <v>0</v>
      </c>
      <c r="M3272" s="2">
        <v>500</v>
      </c>
    </row>
    <row r="3273" spans="8:13" ht="12.75" hidden="1">
      <c r="H3273" s="5">
        <f aca="true" t="shared" si="172" ref="H3273:H3336">H3272-B3273</f>
        <v>0</v>
      </c>
      <c r="I3273" s="23">
        <f t="shared" si="171"/>
        <v>0</v>
      </c>
      <c r="M3273" s="2">
        <v>500</v>
      </c>
    </row>
    <row r="3274" spans="8:13" ht="12.75" hidden="1">
      <c r="H3274" s="5">
        <f t="shared" si="172"/>
        <v>0</v>
      </c>
      <c r="I3274" s="23">
        <f t="shared" si="171"/>
        <v>0</v>
      </c>
      <c r="M3274" s="2">
        <v>500</v>
      </c>
    </row>
    <row r="3275" spans="8:13" ht="12.75" hidden="1">
      <c r="H3275" s="5">
        <f t="shared" si="172"/>
        <v>0</v>
      </c>
      <c r="I3275" s="23">
        <f t="shared" si="171"/>
        <v>0</v>
      </c>
      <c r="M3275" s="2">
        <v>500</v>
      </c>
    </row>
    <row r="3276" spans="8:13" ht="12.75" hidden="1">
      <c r="H3276" s="5">
        <f t="shared" si="172"/>
        <v>0</v>
      </c>
      <c r="I3276" s="23">
        <f t="shared" si="171"/>
        <v>0</v>
      </c>
      <c r="M3276" s="2">
        <v>500</v>
      </c>
    </row>
    <row r="3277" spans="8:13" ht="12.75" hidden="1">
      <c r="H3277" s="5">
        <f t="shared" si="172"/>
        <v>0</v>
      </c>
      <c r="I3277" s="23">
        <f t="shared" si="171"/>
        <v>0</v>
      </c>
      <c r="M3277" s="2">
        <v>500</v>
      </c>
    </row>
    <row r="3278" spans="8:13" ht="12.75" hidden="1">
      <c r="H3278" s="5">
        <f t="shared" si="172"/>
        <v>0</v>
      </c>
      <c r="I3278" s="23">
        <f t="shared" si="171"/>
        <v>0</v>
      </c>
      <c r="M3278" s="2">
        <v>500</v>
      </c>
    </row>
    <row r="3279" spans="8:13" ht="12.75" hidden="1">
      <c r="H3279" s="5">
        <f t="shared" si="172"/>
        <v>0</v>
      </c>
      <c r="I3279" s="23">
        <f t="shared" si="171"/>
        <v>0</v>
      </c>
      <c r="M3279" s="2">
        <v>500</v>
      </c>
    </row>
    <row r="3280" spans="8:13" ht="12.75" hidden="1">
      <c r="H3280" s="5">
        <f t="shared" si="172"/>
        <v>0</v>
      </c>
      <c r="I3280" s="23">
        <f t="shared" si="171"/>
        <v>0</v>
      </c>
      <c r="M3280" s="2">
        <v>500</v>
      </c>
    </row>
    <row r="3281" spans="8:13" ht="12.75" hidden="1">
      <c r="H3281" s="5">
        <f t="shared" si="172"/>
        <v>0</v>
      </c>
      <c r="I3281" s="23">
        <f t="shared" si="171"/>
        <v>0</v>
      </c>
      <c r="M3281" s="2">
        <v>500</v>
      </c>
    </row>
    <row r="3282" spans="8:13" ht="12.75" hidden="1">
      <c r="H3282" s="5">
        <f t="shared" si="172"/>
        <v>0</v>
      </c>
      <c r="I3282" s="23">
        <f t="shared" si="171"/>
        <v>0</v>
      </c>
      <c r="M3282" s="2">
        <v>500</v>
      </c>
    </row>
    <row r="3283" spans="8:13" ht="12.75" hidden="1">
      <c r="H3283" s="5">
        <f t="shared" si="172"/>
        <v>0</v>
      </c>
      <c r="I3283" s="23">
        <f t="shared" si="171"/>
        <v>0</v>
      </c>
      <c r="M3283" s="2">
        <v>500</v>
      </c>
    </row>
    <row r="3284" spans="8:13" ht="12.75" hidden="1">
      <c r="H3284" s="5">
        <f t="shared" si="172"/>
        <v>0</v>
      </c>
      <c r="I3284" s="23">
        <f t="shared" si="171"/>
        <v>0</v>
      </c>
      <c r="M3284" s="2">
        <v>500</v>
      </c>
    </row>
    <row r="3285" spans="8:13" ht="12.75" hidden="1">
      <c r="H3285" s="5">
        <f t="shared" si="172"/>
        <v>0</v>
      </c>
      <c r="I3285" s="23">
        <f t="shared" si="171"/>
        <v>0</v>
      </c>
      <c r="M3285" s="2">
        <v>500</v>
      </c>
    </row>
    <row r="3286" spans="8:13" ht="12.75" hidden="1">
      <c r="H3286" s="5">
        <f t="shared" si="172"/>
        <v>0</v>
      </c>
      <c r="I3286" s="23">
        <f t="shared" si="171"/>
        <v>0</v>
      </c>
      <c r="M3286" s="2">
        <v>500</v>
      </c>
    </row>
    <row r="3287" spans="8:13" ht="12.75" hidden="1">
      <c r="H3287" s="5">
        <f t="shared" si="172"/>
        <v>0</v>
      </c>
      <c r="I3287" s="23">
        <f aca="true" t="shared" si="173" ref="I3287:I3350">+B3287/M3287</f>
        <v>0</v>
      </c>
      <c r="M3287" s="2">
        <v>500</v>
      </c>
    </row>
    <row r="3288" spans="8:13" ht="12.75" hidden="1">
      <c r="H3288" s="5">
        <f t="shared" si="172"/>
        <v>0</v>
      </c>
      <c r="I3288" s="23">
        <f t="shared" si="173"/>
        <v>0</v>
      </c>
      <c r="M3288" s="2">
        <v>500</v>
      </c>
    </row>
    <row r="3289" spans="8:13" ht="12.75" hidden="1">
      <c r="H3289" s="5">
        <f t="shared" si="172"/>
        <v>0</v>
      </c>
      <c r="I3289" s="23">
        <f t="shared" si="173"/>
        <v>0</v>
      </c>
      <c r="M3289" s="2">
        <v>500</v>
      </c>
    </row>
    <row r="3290" spans="8:13" ht="12.75" hidden="1">
      <c r="H3290" s="5">
        <f t="shared" si="172"/>
        <v>0</v>
      </c>
      <c r="I3290" s="23">
        <f t="shared" si="173"/>
        <v>0</v>
      </c>
      <c r="M3290" s="2">
        <v>500</v>
      </c>
    </row>
    <row r="3291" spans="8:13" ht="12.75" hidden="1">
      <c r="H3291" s="5">
        <f t="shared" si="172"/>
        <v>0</v>
      </c>
      <c r="I3291" s="23">
        <f t="shared" si="173"/>
        <v>0</v>
      </c>
      <c r="M3291" s="2">
        <v>500</v>
      </c>
    </row>
    <row r="3292" spans="8:13" ht="12.75" hidden="1">
      <c r="H3292" s="5">
        <f t="shared" si="172"/>
        <v>0</v>
      </c>
      <c r="I3292" s="23">
        <f t="shared" si="173"/>
        <v>0</v>
      </c>
      <c r="M3292" s="2">
        <v>500</v>
      </c>
    </row>
    <row r="3293" spans="8:13" ht="12.75" hidden="1">
      <c r="H3293" s="5">
        <f t="shared" si="172"/>
        <v>0</v>
      </c>
      <c r="I3293" s="23">
        <f t="shared" si="173"/>
        <v>0</v>
      </c>
      <c r="M3293" s="2">
        <v>500</v>
      </c>
    </row>
    <row r="3294" spans="8:13" ht="12.75" hidden="1">
      <c r="H3294" s="5">
        <f t="shared" si="172"/>
        <v>0</v>
      </c>
      <c r="I3294" s="23">
        <f t="shared" si="173"/>
        <v>0</v>
      </c>
      <c r="M3294" s="2">
        <v>500</v>
      </c>
    </row>
    <row r="3295" spans="8:13" ht="12.75" hidden="1">
      <c r="H3295" s="5">
        <f t="shared" si="172"/>
        <v>0</v>
      </c>
      <c r="I3295" s="23">
        <f t="shared" si="173"/>
        <v>0</v>
      </c>
      <c r="M3295" s="2">
        <v>500</v>
      </c>
    </row>
    <row r="3296" spans="8:13" ht="12.75" hidden="1">
      <c r="H3296" s="5">
        <f t="shared" si="172"/>
        <v>0</v>
      </c>
      <c r="I3296" s="23">
        <f t="shared" si="173"/>
        <v>0</v>
      </c>
      <c r="M3296" s="2">
        <v>500</v>
      </c>
    </row>
    <row r="3297" spans="8:13" ht="12.75" hidden="1">
      <c r="H3297" s="5">
        <f t="shared" si="172"/>
        <v>0</v>
      </c>
      <c r="I3297" s="23">
        <f t="shared" si="173"/>
        <v>0</v>
      </c>
      <c r="M3297" s="2">
        <v>500</v>
      </c>
    </row>
    <row r="3298" spans="8:13" ht="12.75" hidden="1">
      <c r="H3298" s="5">
        <f t="shared" si="172"/>
        <v>0</v>
      </c>
      <c r="I3298" s="23">
        <f t="shared" si="173"/>
        <v>0</v>
      </c>
      <c r="M3298" s="2">
        <v>500</v>
      </c>
    </row>
    <row r="3299" spans="8:13" ht="12.75" hidden="1">
      <c r="H3299" s="5">
        <f t="shared" si="172"/>
        <v>0</v>
      </c>
      <c r="I3299" s="23">
        <f t="shared" si="173"/>
        <v>0</v>
      </c>
      <c r="M3299" s="2">
        <v>500</v>
      </c>
    </row>
    <row r="3300" spans="8:13" ht="12.75" hidden="1">
      <c r="H3300" s="5">
        <f t="shared" si="172"/>
        <v>0</v>
      </c>
      <c r="I3300" s="23">
        <f t="shared" si="173"/>
        <v>0</v>
      </c>
      <c r="M3300" s="2">
        <v>500</v>
      </c>
    </row>
    <row r="3301" spans="8:13" ht="12.75" hidden="1">
      <c r="H3301" s="5">
        <f t="shared" si="172"/>
        <v>0</v>
      </c>
      <c r="I3301" s="23">
        <f t="shared" si="173"/>
        <v>0</v>
      </c>
      <c r="M3301" s="2">
        <v>500</v>
      </c>
    </row>
    <row r="3302" spans="8:13" ht="12.75" hidden="1">
      <c r="H3302" s="5">
        <f t="shared" si="172"/>
        <v>0</v>
      </c>
      <c r="I3302" s="23">
        <f t="shared" si="173"/>
        <v>0</v>
      </c>
      <c r="M3302" s="2">
        <v>500</v>
      </c>
    </row>
    <row r="3303" spans="8:13" ht="12.75" hidden="1">
      <c r="H3303" s="5">
        <f t="shared" si="172"/>
        <v>0</v>
      </c>
      <c r="I3303" s="23">
        <f t="shared" si="173"/>
        <v>0</v>
      </c>
      <c r="M3303" s="2">
        <v>500</v>
      </c>
    </row>
    <row r="3304" spans="8:13" ht="12.75" hidden="1">
      <c r="H3304" s="5">
        <f t="shared" si="172"/>
        <v>0</v>
      </c>
      <c r="I3304" s="23">
        <f t="shared" si="173"/>
        <v>0</v>
      </c>
      <c r="M3304" s="2">
        <v>500</v>
      </c>
    </row>
    <row r="3305" spans="8:13" ht="12.75" hidden="1">
      <c r="H3305" s="5">
        <f t="shared" si="172"/>
        <v>0</v>
      </c>
      <c r="I3305" s="23">
        <f t="shared" si="173"/>
        <v>0</v>
      </c>
      <c r="M3305" s="2">
        <v>500</v>
      </c>
    </row>
    <row r="3306" spans="8:13" ht="12.75" hidden="1">
      <c r="H3306" s="5">
        <f t="shared" si="172"/>
        <v>0</v>
      </c>
      <c r="I3306" s="23">
        <f t="shared" si="173"/>
        <v>0</v>
      </c>
      <c r="M3306" s="2">
        <v>500</v>
      </c>
    </row>
    <row r="3307" spans="8:13" ht="12.75" hidden="1">
      <c r="H3307" s="5">
        <f t="shared" si="172"/>
        <v>0</v>
      </c>
      <c r="I3307" s="23">
        <f t="shared" si="173"/>
        <v>0</v>
      </c>
      <c r="M3307" s="2">
        <v>500</v>
      </c>
    </row>
    <row r="3308" spans="8:13" ht="12.75" hidden="1">
      <c r="H3308" s="5">
        <f t="shared" si="172"/>
        <v>0</v>
      </c>
      <c r="I3308" s="23">
        <f t="shared" si="173"/>
        <v>0</v>
      </c>
      <c r="M3308" s="2">
        <v>500</v>
      </c>
    </row>
    <row r="3309" spans="2:13" ht="12.75" hidden="1">
      <c r="B3309" s="8"/>
      <c r="H3309" s="5">
        <f t="shared" si="172"/>
        <v>0</v>
      </c>
      <c r="I3309" s="23">
        <f t="shared" si="173"/>
        <v>0</v>
      </c>
      <c r="M3309" s="2">
        <v>500</v>
      </c>
    </row>
    <row r="3310" spans="2:13" ht="12.75" hidden="1">
      <c r="B3310" s="8"/>
      <c r="H3310" s="5">
        <f t="shared" si="172"/>
        <v>0</v>
      </c>
      <c r="I3310" s="23">
        <f t="shared" si="173"/>
        <v>0</v>
      </c>
      <c r="M3310" s="2">
        <v>500</v>
      </c>
    </row>
    <row r="3311" spans="2:13" ht="12.75" hidden="1">
      <c r="B3311" s="8"/>
      <c r="H3311" s="5">
        <f t="shared" si="172"/>
        <v>0</v>
      </c>
      <c r="I3311" s="23">
        <f t="shared" si="173"/>
        <v>0</v>
      </c>
      <c r="M3311" s="2">
        <v>500</v>
      </c>
    </row>
    <row r="3312" spans="8:13" ht="12.75" hidden="1">
      <c r="H3312" s="5">
        <f t="shared" si="172"/>
        <v>0</v>
      </c>
      <c r="I3312" s="23">
        <f t="shared" si="173"/>
        <v>0</v>
      </c>
      <c r="M3312" s="2">
        <v>500</v>
      </c>
    </row>
    <row r="3313" spans="8:13" ht="12.75" hidden="1">
      <c r="H3313" s="5">
        <f t="shared" si="172"/>
        <v>0</v>
      </c>
      <c r="I3313" s="23">
        <f t="shared" si="173"/>
        <v>0</v>
      </c>
      <c r="M3313" s="2">
        <v>500</v>
      </c>
    </row>
    <row r="3314" spans="8:13" ht="12.75" hidden="1">
      <c r="H3314" s="5">
        <f t="shared" si="172"/>
        <v>0</v>
      </c>
      <c r="I3314" s="23">
        <f t="shared" si="173"/>
        <v>0</v>
      </c>
      <c r="M3314" s="2">
        <v>500</v>
      </c>
    </row>
    <row r="3315" spans="8:13" ht="12.75" hidden="1">
      <c r="H3315" s="5">
        <f t="shared" si="172"/>
        <v>0</v>
      </c>
      <c r="I3315" s="23">
        <f t="shared" si="173"/>
        <v>0</v>
      </c>
      <c r="M3315" s="2">
        <v>500</v>
      </c>
    </row>
    <row r="3316" spans="8:13" ht="12.75" hidden="1">
      <c r="H3316" s="5">
        <f t="shared" si="172"/>
        <v>0</v>
      </c>
      <c r="I3316" s="23">
        <f t="shared" si="173"/>
        <v>0</v>
      </c>
      <c r="M3316" s="2">
        <v>500</v>
      </c>
    </row>
    <row r="3317" spans="8:13" ht="12.75" hidden="1">
      <c r="H3317" s="5">
        <f t="shared" si="172"/>
        <v>0</v>
      </c>
      <c r="I3317" s="23">
        <f t="shared" si="173"/>
        <v>0</v>
      </c>
      <c r="M3317" s="2">
        <v>500</v>
      </c>
    </row>
    <row r="3318" spans="8:13" ht="12.75" hidden="1">
      <c r="H3318" s="5">
        <f t="shared" si="172"/>
        <v>0</v>
      </c>
      <c r="I3318" s="23">
        <f t="shared" si="173"/>
        <v>0</v>
      </c>
      <c r="M3318" s="2">
        <v>500</v>
      </c>
    </row>
    <row r="3319" spans="8:13" ht="12.75" hidden="1">
      <c r="H3319" s="5">
        <f t="shared" si="172"/>
        <v>0</v>
      </c>
      <c r="I3319" s="23">
        <f t="shared" si="173"/>
        <v>0</v>
      </c>
      <c r="M3319" s="2">
        <v>500</v>
      </c>
    </row>
    <row r="3320" spans="8:13" ht="12.75" hidden="1">
      <c r="H3320" s="5">
        <f t="shared" si="172"/>
        <v>0</v>
      </c>
      <c r="I3320" s="23">
        <f t="shared" si="173"/>
        <v>0</v>
      </c>
      <c r="M3320" s="2">
        <v>500</v>
      </c>
    </row>
    <row r="3321" spans="8:13" ht="12.75" hidden="1">
      <c r="H3321" s="5">
        <f t="shared" si="172"/>
        <v>0</v>
      </c>
      <c r="I3321" s="23">
        <f t="shared" si="173"/>
        <v>0</v>
      </c>
      <c r="M3321" s="2">
        <v>500</v>
      </c>
    </row>
    <row r="3322" spans="8:13" ht="12.75" hidden="1">
      <c r="H3322" s="5">
        <f t="shared" si="172"/>
        <v>0</v>
      </c>
      <c r="I3322" s="23">
        <f t="shared" si="173"/>
        <v>0</v>
      </c>
      <c r="M3322" s="2">
        <v>500</v>
      </c>
    </row>
    <row r="3323" spans="8:13" ht="12.75" hidden="1">
      <c r="H3323" s="5">
        <f t="shared" si="172"/>
        <v>0</v>
      </c>
      <c r="I3323" s="23">
        <f t="shared" si="173"/>
        <v>0</v>
      </c>
      <c r="M3323" s="2">
        <v>500</v>
      </c>
    </row>
    <row r="3324" spans="8:13" ht="12.75" hidden="1">
      <c r="H3324" s="5">
        <f t="shared" si="172"/>
        <v>0</v>
      </c>
      <c r="I3324" s="23">
        <f t="shared" si="173"/>
        <v>0</v>
      </c>
      <c r="M3324" s="2">
        <v>500</v>
      </c>
    </row>
    <row r="3325" spans="8:13" ht="12.75" hidden="1">
      <c r="H3325" s="5">
        <f t="shared" si="172"/>
        <v>0</v>
      </c>
      <c r="I3325" s="23">
        <f t="shared" si="173"/>
        <v>0</v>
      </c>
      <c r="M3325" s="2">
        <v>500</v>
      </c>
    </row>
    <row r="3326" spans="8:13" ht="12.75" hidden="1">
      <c r="H3326" s="5">
        <f t="shared" si="172"/>
        <v>0</v>
      </c>
      <c r="I3326" s="23">
        <f t="shared" si="173"/>
        <v>0</v>
      </c>
      <c r="M3326" s="2">
        <v>500</v>
      </c>
    </row>
    <row r="3327" spans="8:13" ht="12.75" hidden="1">
      <c r="H3327" s="5">
        <f t="shared" si="172"/>
        <v>0</v>
      </c>
      <c r="I3327" s="23">
        <f t="shared" si="173"/>
        <v>0</v>
      </c>
      <c r="M3327" s="2">
        <v>500</v>
      </c>
    </row>
    <row r="3328" spans="8:13" ht="12.75" hidden="1">
      <c r="H3328" s="5">
        <f t="shared" si="172"/>
        <v>0</v>
      </c>
      <c r="I3328" s="23">
        <f t="shared" si="173"/>
        <v>0</v>
      </c>
      <c r="M3328" s="2">
        <v>500</v>
      </c>
    </row>
    <row r="3329" spans="8:13" ht="12.75" hidden="1">
      <c r="H3329" s="5">
        <f t="shared" si="172"/>
        <v>0</v>
      </c>
      <c r="I3329" s="23">
        <f t="shared" si="173"/>
        <v>0</v>
      </c>
      <c r="M3329" s="2">
        <v>500</v>
      </c>
    </row>
    <row r="3330" spans="8:13" ht="12.75" hidden="1">
      <c r="H3330" s="5">
        <f t="shared" si="172"/>
        <v>0</v>
      </c>
      <c r="I3330" s="23">
        <f t="shared" si="173"/>
        <v>0</v>
      </c>
      <c r="M3330" s="2">
        <v>500</v>
      </c>
    </row>
    <row r="3331" spans="8:13" ht="12.75" hidden="1">
      <c r="H3331" s="5">
        <f t="shared" si="172"/>
        <v>0</v>
      </c>
      <c r="I3331" s="23">
        <f t="shared" si="173"/>
        <v>0</v>
      </c>
      <c r="M3331" s="2">
        <v>500</v>
      </c>
    </row>
    <row r="3332" spans="8:13" ht="12.75" hidden="1">
      <c r="H3332" s="5">
        <f t="shared" si="172"/>
        <v>0</v>
      </c>
      <c r="I3332" s="23">
        <f t="shared" si="173"/>
        <v>0</v>
      </c>
      <c r="M3332" s="2">
        <v>500</v>
      </c>
    </row>
    <row r="3333" spans="8:13" ht="12.75" hidden="1">
      <c r="H3333" s="5">
        <f t="shared" si="172"/>
        <v>0</v>
      </c>
      <c r="I3333" s="23">
        <f t="shared" si="173"/>
        <v>0</v>
      </c>
      <c r="M3333" s="2">
        <v>500</v>
      </c>
    </row>
    <row r="3334" spans="8:13" ht="12.75" hidden="1">
      <c r="H3334" s="5">
        <f t="shared" si="172"/>
        <v>0</v>
      </c>
      <c r="I3334" s="23">
        <f t="shared" si="173"/>
        <v>0</v>
      </c>
      <c r="M3334" s="2">
        <v>500</v>
      </c>
    </row>
    <row r="3335" spans="8:13" ht="12.75" hidden="1">
      <c r="H3335" s="5">
        <f t="shared" si="172"/>
        <v>0</v>
      </c>
      <c r="I3335" s="23">
        <f t="shared" si="173"/>
        <v>0</v>
      </c>
      <c r="M3335" s="2">
        <v>500</v>
      </c>
    </row>
    <row r="3336" spans="8:13" ht="12.75" hidden="1">
      <c r="H3336" s="5">
        <f t="shared" si="172"/>
        <v>0</v>
      </c>
      <c r="I3336" s="23">
        <f t="shared" si="173"/>
        <v>0</v>
      </c>
      <c r="M3336" s="2">
        <v>500</v>
      </c>
    </row>
    <row r="3337" spans="8:13" ht="12.75" hidden="1">
      <c r="H3337" s="5">
        <f aca="true" t="shared" si="174" ref="H3337:H3400">H3336-B3337</f>
        <v>0</v>
      </c>
      <c r="I3337" s="23">
        <f t="shared" si="173"/>
        <v>0</v>
      </c>
      <c r="M3337" s="2">
        <v>500</v>
      </c>
    </row>
    <row r="3338" spans="8:13" ht="12.75" hidden="1">
      <c r="H3338" s="5">
        <f t="shared" si="174"/>
        <v>0</v>
      </c>
      <c r="I3338" s="23">
        <f t="shared" si="173"/>
        <v>0</v>
      </c>
      <c r="M3338" s="2">
        <v>500</v>
      </c>
    </row>
    <row r="3339" spans="8:13" ht="12.75" hidden="1">
      <c r="H3339" s="5">
        <f t="shared" si="174"/>
        <v>0</v>
      </c>
      <c r="I3339" s="23">
        <f t="shared" si="173"/>
        <v>0</v>
      </c>
      <c r="M3339" s="2">
        <v>500</v>
      </c>
    </row>
    <row r="3340" spans="8:13" ht="12.75" hidden="1">
      <c r="H3340" s="5">
        <f t="shared" si="174"/>
        <v>0</v>
      </c>
      <c r="I3340" s="23">
        <f t="shared" si="173"/>
        <v>0</v>
      </c>
      <c r="M3340" s="2">
        <v>500</v>
      </c>
    </row>
    <row r="3341" spans="8:13" ht="12.75" hidden="1">
      <c r="H3341" s="5">
        <f t="shared" si="174"/>
        <v>0</v>
      </c>
      <c r="I3341" s="23">
        <f t="shared" si="173"/>
        <v>0</v>
      </c>
      <c r="M3341" s="2">
        <v>500</v>
      </c>
    </row>
    <row r="3342" spans="8:13" ht="12.75" hidden="1">
      <c r="H3342" s="5">
        <f t="shared" si="174"/>
        <v>0</v>
      </c>
      <c r="I3342" s="23">
        <f t="shared" si="173"/>
        <v>0</v>
      </c>
      <c r="M3342" s="2">
        <v>500</v>
      </c>
    </row>
    <row r="3343" spans="8:13" ht="12.75" hidden="1">
      <c r="H3343" s="5">
        <f t="shared" si="174"/>
        <v>0</v>
      </c>
      <c r="I3343" s="23">
        <f t="shared" si="173"/>
        <v>0</v>
      </c>
      <c r="M3343" s="2">
        <v>500</v>
      </c>
    </row>
    <row r="3344" spans="8:13" ht="12.75" hidden="1">
      <c r="H3344" s="5">
        <f t="shared" si="174"/>
        <v>0</v>
      </c>
      <c r="I3344" s="23">
        <f t="shared" si="173"/>
        <v>0</v>
      </c>
      <c r="M3344" s="2">
        <v>500</v>
      </c>
    </row>
    <row r="3345" spans="8:13" ht="12.75" hidden="1">
      <c r="H3345" s="5">
        <f t="shared" si="174"/>
        <v>0</v>
      </c>
      <c r="I3345" s="23">
        <f t="shared" si="173"/>
        <v>0</v>
      </c>
      <c r="M3345" s="2">
        <v>500</v>
      </c>
    </row>
    <row r="3346" spans="8:13" ht="12.75" hidden="1">
      <c r="H3346" s="5">
        <f t="shared" si="174"/>
        <v>0</v>
      </c>
      <c r="I3346" s="23">
        <f t="shared" si="173"/>
        <v>0</v>
      </c>
      <c r="M3346" s="2">
        <v>500</v>
      </c>
    </row>
    <row r="3347" spans="8:13" ht="12.75" hidden="1">
      <c r="H3347" s="5">
        <f t="shared" si="174"/>
        <v>0</v>
      </c>
      <c r="I3347" s="23">
        <f t="shared" si="173"/>
        <v>0</v>
      </c>
      <c r="M3347" s="2">
        <v>500</v>
      </c>
    </row>
    <row r="3348" spans="8:13" ht="12.75" hidden="1">
      <c r="H3348" s="5">
        <f t="shared" si="174"/>
        <v>0</v>
      </c>
      <c r="I3348" s="23">
        <f t="shared" si="173"/>
        <v>0</v>
      </c>
      <c r="M3348" s="2">
        <v>500</v>
      </c>
    </row>
    <row r="3349" spans="8:13" ht="12.75" hidden="1">
      <c r="H3349" s="5">
        <f t="shared" si="174"/>
        <v>0</v>
      </c>
      <c r="I3349" s="23">
        <f t="shared" si="173"/>
        <v>0</v>
      </c>
      <c r="M3349" s="2">
        <v>500</v>
      </c>
    </row>
    <row r="3350" spans="8:13" ht="12.75" hidden="1">
      <c r="H3350" s="5">
        <f t="shared" si="174"/>
        <v>0</v>
      </c>
      <c r="I3350" s="23">
        <f t="shared" si="173"/>
        <v>0</v>
      </c>
      <c r="M3350" s="2">
        <v>500</v>
      </c>
    </row>
    <row r="3351" spans="8:13" ht="12.75" hidden="1">
      <c r="H3351" s="5">
        <f t="shared" si="174"/>
        <v>0</v>
      </c>
      <c r="I3351" s="23">
        <f aca="true" t="shared" si="175" ref="I3351:I3414">+B3351/M3351</f>
        <v>0</v>
      </c>
      <c r="M3351" s="2">
        <v>500</v>
      </c>
    </row>
    <row r="3352" spans="8:13" ht="12.75" hidden="1">
      <c r="H3352" s="5">
        <f t="shared" si="174"/>
        <v>0</v>
      </c>
      <c r="I3352" s="23">
        <f t="shared" si="175"/>
        <v>0</v>
      </c>
      <c r="M3352" s="2">
        <v>500</v>
      </c>
    </row>
    <row r="3353" spans="8:13" ht="12.75" hidden="1">
      <c r="H3353" s="5">
        <f t="shared" si="174"/>
        <v>0</v>
      </c>
      <c r="I3353" s="23">
        <f t="shared" si="175"/>
        <v>0</v>
      </c>
      <c r="M3353" s="2">
        <v>500</v>
      </c>
    </row>
    <row r="3354" spans="8:13" ht="12.75" hidden="1">
      <c r="H3354" s="5">
        <f t="shared" si="174"/>
        <v>0</v>
      </c>
      <c r="I3354" s="23">
        <f t="shared" si="175"/>
        <v>0</v>
      </c>
      <c r="M3354" s="2">
        <v>500</v>
      </c>
    </row>
    <row r="3355" spans="8:13" ht="12.75" hidden="1">
      <c r="H3355" s="5">
        <f t="shared" si="174"/>
        <v>0</v>
      </c>
      <c r="I3355" s="23">
        <f t="shared" si="175"/>
        <v>0</v>
      </c>
      <c r="M3355" s="2">
        <v>500</v>
      </c>
    </row>
    <row r="3356" spans="8:13" ht="12.75" hidden="1">
      <c r="H3356" s="5">
        <f t="shared" si="174"/>
        <v>0</v>
      </c>
      <c r="I3356" s="23">
        <f t="shared" si="175"/>
        <v>0</v>
      </c>
      <c r="M3356" s="2">
        <v>500</v>
      </c>
    </row>
    <row r="3357" spans="8:13" ht="12.75" hidden="1">
      <c r="H3357" s="5">
        <f t="shared" si="174"/>
        <v>0</v>
      </c>
      <c r="I3357" s="23">
        <f t="shared" si="175"/>
        <v>0</v>
      </c>
      <c r="M3357" s="2">
        <v>500</v>
      </c>
    </row>
    <row r="3358" spans="8:13" ht="12.75" hidden="1">
      <c r="H3358" s="5">
        <f t="shared" si="174"/>
        <v>0</v>
      </c>
      <c r="I3358" s="23">
        <f t="shared" si="175"/>
        <v>0</v>
      </c>
      <c r="M3358" s="2">
        <v>500</v>
      </c>
    </row>
    <row r="3359" spans="8:13" ht="12.75" hidden="1">
      <c r="H3359" s="5">
        <f t="shared" si="174"/>
        <v>0</v>
      </c>
      <c r="I3359" s="23">
        <f t="shared" si="175"/>
        <v>0</v>
      </c>
      <c r="M3359" s="2">
        <v>500</v>
      </c>
    </row>
    <row r="3360" spans="8:13" ht="12.75" hidden="1">
      <c r="H3360" s="5">
        <f t="shared" si="174"/>
        <v>0</v>
      </c>
      <c r="I3360" s="23">
        <f t="shared" si="175"/>
        <v>0</v>
      </c>
      <c r="M3360" s="2">
        <v>500</v>
      </c>
    </row>
    <row r="3361" spans="8:13" ht="12.75" hidden="1">
      <c r="H3361" s="5">
        <f t="shared" si="174"/>
        <v>0</v>
      </c>
      <c r="I3361" s="23">
        <f t="shared" si="175"/>
        <v>0</v>
      </c>
      <c r="M3361" s="2">
        <v>500</v>
      </c>
    </row>
    <row r="3362" spans="8:13" ht="12.75" hidden="1">
      <c r="H3362" s="5">
        <f t="shared" si="174"/>
        <v>0</v>
      </c>
      <c r="I3362" s="23">
        <f t="shared" si="175"/>
        <v>0</v>
      </c>
      <c r="M3362" s="2">
        <v>500</v>
      </c>
    </row>
    <row r="3363" spans="8:13" ht="12.75" hidden="1">
      <c r="H3363" s="5">
        <f t="shared" si="174"/>
        <v>0</v>
      </c>
      <c r="I3363" s="23">
        <f t="shared" si="175"/>
        <v>0</v>
      </c>
      <c r="M3363" s="2">
        <v>500</v>
      </c>
    </row>
    <row r="3364" spans="8:13" ht="12.75" hidden="1">
      <c r="H3364" s="5">
        <f t="shared" si="174"/>
        <v>0</v>
      </c>
      <c r="I3364" s="23">
        <f t="shared" si="175"/>
        <v>0</v>
      </c>
      <c r="M3364" s="2">
        <v>500</v>
      </c>
    </row>
    <row r="3365" spans="8:13" ht="12.75" hidden="1">
      <c r="H3365" s="5">
        <f t="shared" si="174"/>
        <v>0</v>
      </c>
      <c r="I3365" s="23">
        <f t="shared" si="175"/>
        <v>0</v>
      </c>
      <c r="M3365" s="2">
        <v>500</v>
      </c>
    </row>
    <row r="3366" spans="2:13" ht="12.75" hidden="1">
      <c r="B3366" s="30"/>
      <c r="C3366" s="13"/>
      <c r="D3366" s="13"/>
      <c r="E3366" s="13"/>
      <c r="F3366" s="31"/>
      <c r="H3366" s="5">
        <f t="shared" si="174"/>
        <v>0</v>
      </c>
      <c r="I3366" s="23">
        <f t="shared" si="175"/>
        <v>0</v>
      </c>
      <c r="M3366" s="2">
        <v>500</v>
      </c>
    </row>
    <row r="3367" spans="4:13" ht="12.75" hidden="1">
      <c r="D3367" s="13"/>
      <c r="H3367" s="5">
        <f t="shared" si="174"/>
        <v>0</v>
      </c>
      <c r="I3367" s="23">
        <f t="shared" si="175"/>
        <v>0</v>
      </c>
      <c r="M3367" s="2">
        <v>500</v>
      </c>
    </row>
    <row r="3368" spans="2:13" ht="12.75" hidden="1">
      <c r="B3368" s="30"/>
      <c r="D3368" s="13"/>
      <c r="G3368" s="32"/>
      <c r="H3368" s="5">
        <f t="shared" si="174"/>
        <v>0</v>
      </c>
      <c r="I3368" s="23">
        <f t="shared" si="175"/>
        <v>0</v>
      </c>
      <c r="M3368" s="2">
        <v>500</v>
      </c>
    </row>
    <row r="3369" spans="2:13" ht="12.75" hidden="1">
      <c r="B3369" s="33"/>
      <c r="C3369" s="34"/>
      <c r="D3369" s="13"/>
      <c r="E3369" s="34"/>
      <c r="G3369" s="32"/>
      <c r="H3369" s="5">
        <f t="shared" si="174"/>
        <v>0</v>
      </c>
      <c r="I3369" s="23">
        <f t="shared" si="175"/>
        <v>0</v>
      </c>
      <c r="M3369" s="2">
        <v>500</v>
      </c>
    </row>
    <row r="3370" spans="2:13" ht="12.75" hidden="1">
      <c r="B3370" s="71"/>
      <c r="C3370" s="34"/>
      <c r="D3370" s="13"/>
      <c r="E3370" s="35"/>
      <c r="G3370" s="36"/>
      <c r="H3370" s="5">
        <f t="shared" si="174"/>
        <v>0</v>
      </c>
      <c r="I3370" s="23">
        <f t="shared" si="175"/>
        <v>0</v>
      </c>
      <c r="M3370" s="2">
        <v>500</v>
      </c>
    </row>
    <row r="3371" spans="2:13" ht="12.75" hidden="1">
      <c r="B3371" s="30"/>
      <c r="C3371" s="34"/>
      <c r="D3371" s="13"/>
      <c r="E3371" s="13"/>
      <c r="G3371" s="31"/>
      <c r="H3371" s="5">
        <f t="shared" si="174"/>
        <v>0</v>
      </c>
      <c r="I3371" s="23">
        <f t="shared" si="175"/>
        <v>0</v>
      </c>
      <c r="M3371" s="2">
        <v>500</v>
      </c>
    </row>
    <row r="3372" spans="1:13" s="16" customFormat="1" ht="12.75" hidden="1">
      <c r="A3372" s="13"/>
      <c r="B3372" s="30"/>
      <c r="C3372" s="34"/>
      <c r="D3372" s="13"/>
      <c r="E3372" s="13"/>
      <c r="F3372" s="28"/>
      <c r="G3372" s="31"/>
      <c r="H3372" s="5">
        <f t="shared" si="174"/>
        <v>0</v>
      </c>
      <c r="I3372" s="23">
        <f t="shared" si="175"/>
        <v>0</v>
      </c>
      <c r="K3372"/>
      <c r="M3372" s="2">
        <v>500</v>
      </c>
    </row>
    <row r="3373" spans="3:13" ht="12.75" hidden="1">
      <c r="C3373" s="34"/>
      <c r="D3373" s="13"/>
      <c r="H3373" s="5">
        <f t="shared" si="174"/>
        <v>0</v>
      </c>
      <c r="I3373" s="23">
        <f t="shared" si="175"/>
        <v>0</v>
      </c>
      <c r="M3373" s="2">
        <v>500</v>
      </c>
    </row>
    <row r="3374" spans="3:13" ht="12.75" hidden="1">
      <c r="C3374" s="34"/>
      <c r="D3374" s="13"/>
      <c r="H3374" s="5">
        <f t="shared" si="174"/>
        <v>0</v>
      </c>
      <c r="I3374" s="23">
        <f t="shared" si="175"/>
        <v>0</v>
      </c>
      <c r="M3374" s="2">
        <v>500</v>
      </c>
    </row>
    <row r="3375" spans="3:13" ht="12.75" hidden="1">
      <c r="C3375" s="34"/>
      <c r="D3375" s="13"/>
      <c r="H3375" s="5">
        <f t="shared" si="174"/>
        <v>0</v>
      </c>
      <c r="I3375" s="23">
        <f t="shared" si="175"/>
        <v>0</v>
      </c>
      <c r="M3375" s="2">
        <v>500</v>
      </c>
    </row>
    <row r="3376" spans="2:14" ht="12.75" hidden="1">
      <c r="B3376" s="37"/>
      <c r="C3376" s="34"/>
      <c r="D3376" s="13"/>
      <c r="E3376" s="38"/>
      <c r="H3376" s="5">
        <f t="shared" si="174"/>
        <v>0</v>
      </c>
      <c r="I3376" s="23">
        <f t="shared" si="175"/>
        <v>0</v>
      </c>
      <c r="J3376" s="37"/>
      <c r="L3376" s="37"/>
      <c r="M3376" s="2">
        <v>500</v>
      </c>
      <c r="N3376" s="39"/>
    </row>
    <row r="3377" spans="3:13" ht="12.75" hidden="1">
      <c r="C3377" s="34"/>
      <c r="D3377" s="13"/>
      <c r="H3377" s="5">
        <f t="shared" si="174"/>
        <v>0</v>
      </c>
      <c r="I3377" s="23">
        <f t="shared" si="175"/>
        <v>0</v>
      </c>
      <c r="M3377" s="2">
        <v>500</v>
      </c>
    </row>
    <row r="3378" spans="3:13" ht="12.75" hidden="1">
      <c r="C3378" s="34"/>
      <c r="D3378" s="13"/>
      <c r="H3378" s="5">
        <f t="shared" si="174"/>
        <v>0</v>
      </c>
      <c r="I3378" s="23">
        <f t="shared" si="175"/>
        <v>0</v>
      </c>
      <c r="M3378" s="2">
        <v>500</v>
      </c>
    </row>
    <row r="3379" spans="3:13" ht="12.75" hidden="1">
      <c r="C3379" s="34"/>
      <c r="D3379" s="13"/>
      <c r="H3379" s="5">
        <f t="shared" si="174"/>
        <v>0</v>
      </c>
      <c r="I3379" s="23">
        <f t="shared" si="175"/>
        <v>0</v>
      </c>
      <c r="M3379" s="2">
        <v>500</v>
      </c>
    </row>
    <row r="3380" spans="3:13" ht="12.75" hidden="1">
      <c r="C3380" s="34"/>
      <c r="D3380" s="13"/>
      <c r="H3380" s="5">
        <f t="shared" si="174"/>
        <v>0</v>
      </c>
      <c r="I3380" s="23">
        <f t="shared" si="175"/>
        <v>0</v>
      </c>
      <c r="M3380" s="2">
        <v>500</v>
      </c>
    </row>
    <row r="3381" spans="3:13" ht="12.75" hidden="1">
      <c r="C3381" s="34"/>
      <c r="D3381" s="13"/>
      <c r="H3381" s="5">
        <f t="shared" si="174"/>
        <v>0</v>
      </c>
      <c r="I3381" s="23">
        <f t="shared" si="175"/>
        <v>0</v>
      </c>
      <c r="M3381" s="2">
        <v>500</v>
      </c>
    </row>
    <row r="3382" spans="3:13" ht="12.75" hidden="1">
      <c r="C3382" s="34"/>
      <c r="D3382" s="13"/>
      <c r="H3382" s="5">
        <f t="shared" si="174"/>
        <v>0</v>
      </c>
      <c r="I3382" s="23">
        <f t="shared" si="175"/>
        <v>0</v>
      </c>
      <c r="M3382" s="2">
        <v>500</v>
      </c>
    </row>
    <row r="3383" spans="4:13" ht="12.75" hidden="1">
      <c r="D3383" s="13"/>
      <c r="H3383" s="5">
        <f t="shared" si="174"/>
        <v>0</v>
      </c>
      <c r="I3383" s="23">
        <f t="shared" si="175"/>
        <v>0</v>
      </c>
      <c r="M3383" s="2">
        <v>500</v>
      </c>
    </row>
    <row r="3384" spans="4:13" ht="12.75" hidden="1">
      <c r="D3384" s="13"/>
      <c r="H3384" s="5">
        <f t="shared" si="174"/>
        <v>0</v>
      </c>
      <c r="I3384" s="23">
        <f t="shared" si="175"/>
        <v>0</v>
      </c>
      <c r="M3384" s="2">
        <v>500</v>
      </c>
    </row>
    <row r="3385" spans="4:13" ht="12.75" hidden="1">
      <c r="D3385" s="13"/>
      <c r="H3385" s="5">
        <f t="shared" si="174"/>
        <v>0</v>
      </c>
      <c r="I3385" s="23">
        <f t="shared" si="175"/>
        <v>0</v>
      </c>
      <c r="M3385" s="2">
        <v>500</v>
      </c>
    </row>
    <row r="3386" spans="4:13" ht="12.75" hidden="1">
      <c r="D3386" s="13"/>
      <c r="H3386" s="5">
        <f t="shared" si="174"/>
        <v>0</v>
      </c>
      <c r="I3386" s="23">
        <f t="shared" si="175"/>
        <v>0</v>
      </c>
      <c r="M3386" s="2">
        <v>500</v>
      </c>
    </row>
    <row r="3387" spans="4:13" ht="12.75" hidden="1">
      <c r="D3387" s="13"/>
      <c r="H3387" s="5">
        <f t="shared" si="174"/>
        <v>0</v>
      </c>
      <c r="I3387" s="23">
        <f t="shared" si="175"/>
        <v>0</v>
      </c>
      <c r="M3387" s="2">
        <v>500</v>
      </c>
    </row>
    <row r="3388" spans="4:13" ht="12.75" hidden="1">
      <c r="D3388" s="13"/>
      <c r="H3388" s="5">
        <f t="shared" si="174"/>
        <v>0</v>
      </c>
      <c r="I3388" s="23">
        <f t="shared" si="175"/>
        <v>0</v>
      </c>
      <c r="M3388" s="2">
        <v>500</v>
      </c>
    </row>
    <row r="3389" spans="4:13" ht="12.75" hidden="1">
      <c r="D3389" s="13"/>
      <c r="H3389" s="5">
        <f t="shared" si="174"/>
        <v>0</v>
      </c>
      <c r="I3389" s="23">
        <f t="shared" si="175"/>
        <v>0</v>
      </c>
      <c r="M3389" s="2">
        <v>500</v>
      </c>
    </row>
    <row r="3390" spans="2:13" ht="12.75" hidden="1">
      <c r="B3390" s="41"/>
      <c r="D3390" s="13"/>
      <c r="H3390" s="5">
        <f t="shared" si="174"/>
        <v>0</v>
      </c>
      <c r="I3390" s="23">
        <f t="shared" si="175"/>
        <v>0</v>
      </c>
      <c r="M3390" s="2">
        <v>500</v>
      </c>
    </row>
    <row r="3391" spans="4:13" ht="12.75" hidden="1">
      <c r="D3391" s="13"/>
      <c r="H3391" s="5">
        <f t="shared" si="174"/>
        <v>0</v>
      </c>
      <c r="I3391" s="23">
        <f t="shared" si="175"/>
        <v>0</v>
      </c>
      <c r="M3391" s="2">
        <v>500</v>
      </c>
    </row>
    <row r="3392" spans="4:13" ht="12.75" hidden="1">
      <c r="D3392" s="13"/>
      <c r="H3392" s="5">
        <f t="shared" si="174"/>
        <v>0</v>
      </c>
      <c r="I3392" s="23">
        <f t="shared" si="175"/>
        <v>0</v>
      </c>
      <c r="M3392" s="2">
        <v>500</v>
      </c>
    </row>
    <row r="3393" spans="4:13" ht="12.75" hidden="1">
      <c r="D3393" s="13"/>
      <c r="H3393" s="5">
        <f t="shared" si="174"/>
        <v>0</v>
      </c>
      <c r="I3393" s="23">
        <f t="shared" si="175"/>
        <v>0</v>
      </c>
      <c r="M3393" s="2">
        <v>500</v>
      </c>
    </row>
    <row r="3394" spans="4:13" ht="12.75" hidden="1">
      <c r="D3394" s="13"/>
      <c r="H3394" s="5">
        <f t="shared" si="174"/>
        <v>0</v>
      </c>
      <c r="I3394" s="23">
        <f t="shared" si="175"/>
        <v>0</v>
      </c>
      <c r="M3394" s="2">
        <v>500</v>
      </c>
    </row>
    <row r="3395" spans="4:13" ht="12.75" hidden="1">
      <c r="D3395" s="13"/>
      <c r="H3395" s="5">
        <f t="shared" si="174"/>
        <v>0</v>
      </c>
      <c r="I3395" s="23">
        <f t="shared" si="175"/>
        <v>0</v>
      </c>
      <c r="M3395" s="2">
        <v>500</v>
      </c>
    </row>
    <row r="3396" spans="4:13" ht="12.75" hidden="1">
      <c r="D3396" s="13"/>
      <c r="H3396" s="5">
        <f t="shared" si="174"/>
        <v>0</v>
      </c>
      <c r="I3396" s="23">
        <f t="shared" si="175"/>
        <v>0</v>
      </c>
      <c r="M3396" s="2">
        <v>500</v>
      </c>
    </row>
    <row r="3397" spans="4:13" ht="12.75" hidden="1">
      <c r="D3397" s="13"/>
      <c r="H3397" s="5">
        <f t="shared" si="174"/>
        <v>0</v>
      </c>
      <c r="I3397" s="23">
        <f t="shared" si="175"/>
        <v>0</v>
      </c>
      <c r="M3397" s="2">
        <v>500</v>
      </c>
    </row>
    <row r="3398" spans="4:13" ht="12.75" hidden="1">
      <c r="D3398" s="13"/>
      <c r="H3398" s="5">
        <f t="shared" si="174"/>
        <v>0</v>
      </c>
      <c r="I3398" s="23">
        <f t="shared" si="175"/>
        <v>0</v>
      </c>
      <c r="M3398" s="2">
        <v>500</v>
      </c>
    </row>
    <row r="3399" spans="4:13" ht="12.75" hidden="1">
      <c r="D3399" s="13"/>
      <c r="H3399" s="5">
        <f t="shared" si="174"/>
        <v>0</v>
      </c>
      <c r="I3399" s="23">
        <f t="shared" si="175"/>
        <v>0</v>
      </c>
      <c r="M3399" s="2">
        <v>500</v>
      </c>
    </row>
    <row r="3400" spans="4:13" ht="12.75" hidden="1">
      <c r="D3400" s="13"/>
      <c r="H3400" s="5">
        <f t="shared" si="174"/>
        <v>0</v>
      </c>
      <c r="I3400" s="23">
        <f t="shared" si="175"/>
        <v>0</v>
      </c>
      <c r="M3400" s="2">
        <v>500</v>
      </c>
    </row>
    <row r="3401" spans="4:13" ht="12.75" hidden="1">
      <c r="D3401" s="13"/>
      <c r="H3401" s="5">
        <f aca="true" t="shared" si="176" ref="H3401:H3464">H3400-B3401</f>
        <v>0</v>
      </c>
      <c r="I3401" s="23">
        <f t="shared" si="175"/>
        <v>0</v>
      </c>
      <c r="M3401" s="2">
        <v>500</v>
      </c>
    </row>
    <row r="3402" spans="4:13" ht="12.75" hidden="1">
      <c r="D3402" s="13"/>
      <c r="H3402" s="5">
        <f t="shared" si="176"/>
        <v>0</v>
      </c>
      <c r="I3402" s="23">
        <f t="shared" si="175"/>
        <v>0</v>
      </c>
      <c r="M3402" s="2">
        <v>500</v>
      </c>
    </row>
    <row r="3403" spans="4:13" ht="12.75" hidden="1">
      <c r="D3403" s="13"/>
      <c r="H3403" s="5">
        <f t="shared" si="176"/>
        <v>0</v>
      </c>
      <c r="I3403" s="23">
        <f t="shared" si="175"/>
        <v>0</v>
      </c>
      <c r="M3403" s="2">
        <v>500</v>
      </c>
    </row>
    <row r="3404" spans="4:13" ht="12.75" hidden="1">
      <c r="D3404" s="13"/>
      <c r="H3404" s="5">
        <f t="shared" si="176"/>
        <v>0</v>
      </c>
      <c r="I3404" s="23">
        <f t="shared" si="175"/>
        <v>0</v>
      </c>
      <c r="M3404" s="2">
        <v>500</v>
      </c>
    </row>
    <row r="3405" spans="4:13" ht="12.75" hidden="1">
      <c r="D3405" s="13"/>
      <c r="H3405" s="5">
        <f t="shared" si="176"/>
        <v>0</v>
      </c>
      <c r="I3405" s="23">
        <f t="shared" si="175"/>
        <v>0</v>
      </c>
      <c r="M3405" s="2">
        <v>500</v>
      </c>
    </row>
    <row r="3406" spans="4:13" ht="12.75" hidden="1">
      <c r="D3406" s="13"/>
      <c r="H3406" s="5">
        <f t="shared" si="176"/>
        <v>0</v>
      </c>
      <c r="I3406" s="23">
        <f t="shared" si="175"/>
        <v>0</v>
      </c>
      <c r="M3406" s="2">
        <v>500</v>
      </c>
    </row>
    <row r="3407" spans="4:13" ht="12.75" hidden="1">
      <c r="D3407" s="13"/>
      <c r="H3407" s="5">
        <f t="shared" si="176"/>
        <v>0</v>
      </c>
      <c r="I3407" s="23">
        <f t="shared" si="175"/>
        <v>0</v>
      </c>
      <c r="M3407" s="2">
        <v>500</v>
      </c>
    </row>
    <row r="3408" spans="4:13" ht="12.75" hidden="1">
      <c r="D3408" s="13"/>
      <c r="H3408" s="5">
        <f t="shared" si="176"/>
        <v>0</v>
      </c>
      <c r="I3408" s="23">
        <f t="shared" si="175"/>
        <v>0</v>
      </c>
      <c r="M3408" s="2">
        <v>500</v>
      </c>
    </row>
    <row r="3409" spans="4:13" ht="12.75" hidden="1">
      <c r="D3409" s="13"/>
      <c r="H3409" s="5">
        <f t="shared" si="176"/>
        <v>0</v>
      </c>
      <c r="I3409" s="23">
        <f t="shared" si="175"/>
        <v>0</v>
      </c>
      <c r="M3409" s="2">
        <v>500</v>
      </c>
    </row>
    <row r="3410" spans="4:13" ht="12.75" hidden="1">
      <c r="D3410" s="13"/>
      <c r="H3410" s="5">
        <f t="shared" si="176"/>
        <v>0</v>
      </c>
      <c r="I3410" s="23">
        <f t="shared" si="175"/>
        <v>0</v>
      </c>
      <c r="M3410" s="2">
        <v>500</v>
      </c>
    </row>
    <row r="3411" spans="4:13" ht="12.75" hidden="1">
      <c r="D3411" s="13"/>
      <c r="H3411" s="5">
        <f t="shared" si="176"/>
        <v>0</v>
      </c>
      <c r="I3411" s="23">
        <f t="shared" si="175"/>
        <v>0</v>
      </c>
      <c r="M3411" s="2">
        <v>500</v>
      </c>
    </row>
    <row r="3412" spans="4:13" ht="12.75" hidden="1">
      <c r="D3412" s="13"/>
      <c r="H3412" s="5">
        <f t="shared" si="176"/>
        <v>0</v>
      </c>
      <c r="I3412" s="23">
        <f t="shared" si="175"/>
        <v>0</v>
      </c>
      <c r="M3412" s="2">
        <v>500</v>
      </c>
    </row>
    <row r="3413" spans="4:13" ht="12.75" hidden="1">
      <c r="D3413" s="13"/>
      <c r="H3413" s="5">
        <f t="shared" si="176"/>
        <v>0</v>
      </c>
      <c r="I3413" s="23">
        <f t="shared" si="175"/>
        <v>0</v>
      </c>
      <c r="M3413" s="2">
        <v>500</v>
      </c>
    </row>
    <row r="3414" spans="4:13" ht="12.75" hidden="1">
      <c r="D3414" s="13"/>
      <c r="H3414" s="5">
        <f t="shared" si="176"/>
        <v>0</v>
      </c>
      <c r="I3414" s="23">
        <f t="shared" si="175"/>
        <v>0</v>
      </c>
      <c r="M3414" s="2">
        <v>500</v>
      </c>
    </row>
    <row r="3415" spans="4:13" ht="12.75" hidden="1">
      <c r="D3415" s="13"/>
      <c r="H3415" s="5">
        <f t="shared" si="176"/>
        <v>0</v>
      </c>
      <c r="I3415" s="23">
        <f aca="true" t="shared" si="177" ref="I3415:I3478">+B3415/M3415</f>
        <v>0</v>
      </c>
      <c r="M3415" s="2">
        <v>500</v>
      </c>
    </row>
    <row r="3416" spans="4:13" ht="12.75" hidden="1">
      <c r="D3416" s="13"/>
      <c r="H3416" s="5">
        <f t="shared" si="176"/>
        <v>0</v>
      </c>
      <c r="I3416" s="23">
        <f t="shared" si="177"/>
        <v>0</v>
      </c>
      <c r="M3416" s="2">
        <v>500</v>
      </c>
    </row>
    <row r="3417" spans="4:13" ht="12.75" hidden="1">
      <c r="D3417" s="13"/>
      <c r="H3417" s="5">
        <f t="shared" si="176"/>
        <v>0</v>
      </c>
      <c r="I3417" s="23">
        <f t="shared" si="177"/>
        <v>0</v>
      </c>
      <c r="M3417" s="2">
        <v>500</v>
      </c>
    </row>
    <row r="3418" spans="4:13" ht="12.75" hidden="1">
      <c r="D3418" s="13"/>
      <c r="H3418" s="5">
        <f t="shared" si="176"/>
        <v>0</v>
      </c>
      <c r="I3418" s="23">
        <f t="shared" si="177"/>
        <v>0</v>
      </c>
      <c r="M3418" s="2">
        <v>500</v>
      </c>
    </row>
    <row r="3419" spans="4:13" ht="12.75" hidden="1">
      <c r="D3419" s="13"/>
      <c r="H3419" s="5">
        <f t="shared" si="176"/>
        <v>0</v>
      </c>
      <c r="I3419" s="23">
        <f t="shared" si="177"/>
        <v>0</v>
      </c>
      <c r="M3419" s="2">
        <v>500</v>
      </c>
    </row>
    <row r="3420" spans="1:13" s="43" customFormat="1" ht="12.75" hidden="1">
      <c r="A3420" s="42"/>
      <c r="B3420" s="70"/>
      <c r="C3420" s="72"/>
      <c r="D3420" s="35"/>
      <c r="E3420" s="42"/>
      <c r="F3420" s="36"/>
      <c r="G3420" s="36"/>
      <c r="H3420" s="5">
        <f t="shared" si="176"/>
        <v>0</v>
      </c>
      <c r="I3420" s="23">
        <f t="shared" si="177"/>
        <v>0</v>
      </c>
      <c r="M3420" s="2">
        <v>500</v>
      </c>
    </row>
    <row r="3421" spans="4:13" ht="12.75" hidden="1">
      <c r="D3421" s="13"/>
      <c r="H3421" s="5">
        <f t="shared" si="176"/>
        <v>0</v>
      </c>
      <c r="I3421" s="23">
        <f t="shared" si="177"/>
        <v>0</v>
      </c>
      <c r="M3421" s="2">
        <v>500</v>
      </c>
    </row>
    <row r="3422" spans="4:13" ht="12.75" hidden="1">
      <c r="D3422" s="13"/>
      <c r="H3422" s="5">
        <f t="shared" si="176"/>
        <v>0</v>
      </c>
      <c r="I3422" s="23">
        <f t="shared" si="177"/>
        <v>0</v>
      </c>
      <c r="M3422" s="2">
        <v>500</v>
      </c>
    </row>
    <row r="3423" spans="4:13" ht="12.75" hidden="1">
      <c r="D3423" s="13"/>
      <c r="H3423" s="5">
        <f t="shared" si="176"/>
        <v>0</v>
      </c>
      <c r="I3423" s="23">
        <f t="shared" si="177"/>
        <v>0</v>
      </c>
      <c r="M3423" s="2">
        <v>500</v>
      </c>
    </row>
    <row r="3424" spans="4:13" ht="12.75" hidden="1">
      <c r="D3424" s="13"/>
      <c r="H3424" s="5">
        <f t="shared" si="176"/>
        <v>0</v>
      </c>
      <c r="I3424" s="23">
        <f t="shared" si="177"/>
        <v>0</v>
      </c>
      <c r="M3424" s="2">
        <v>500</v>
      </c>
    </row>
    <row r="3425" spans="4:13" ht="12.75" hidden="1">
      <c r="D3425" s="13"/>
      <c r="H3425" s="5">
        <f t="shared" si="176"/>
        <v>0</v>
      </c>
      <c r="I3425" s="23">
        <f t="shared" si="177"/>
        <v>0</v>
      </c>
      <c r="M3425" s="2">
        <v>500</v>
      </c>
    </row>
    <row r="3426" spans="4:13" ht="12.75" hidden="1">
      <c r="D3426" s="13"/>
      <c r="H3426" s="5">
        <f t="shared" si="176"/>
        <v>0</v>
      </c>
      <c r="I3426" s="23">
        <f t="shared" si="177"/>
        <v>0</v>
      </c>
      <c r="M3426" s="2">
        <v>500</v>
      </c>
    </row>
    <row r="3427" spans="4:13" ht="12.75" hidden="1">
      <c r="D3427" s="13"/>
      <c r="H3427" s="5">
        <f t="shared" si="176"/>
        <v>0</v>
      </c>
      <c r="I3427" s="23">
        <f t="shared" si="177"/>
        <v>0</v>
      </c>
      <c r="M3427" s="2">
        <v>500</v>
      </c>
    </row>
    <row r="3428" spans="4:13" ht="12.75" hidden="1">
      <c r="D3428" s="13"/>
      <c r="H3428" s="5">
        <f t="shared" si="176"/>
        <v>0</v>
      </c>
      <c r="I3428" s="23">
        <f t="shared" si="177"/>
        <v>0</v>
      </c>
      <c r="M3428" s="2">
        <v>500</v>
      </c>
    </row>
    <row r="3429" spans="4:13" ht="12.75" hidden="1">
      <c r="D3429" s="13"/>
      <c r="H3429" s="5">
        <f t="shared" si="176"/>
        <v>0</v>
      </c>
      <c r="I3429" s="23">
        <f t="shared" si="177"/>
        <v>0</v>
      </c>
      <c r="M3429" s="2">
        <v>500</v>
      </c>
    </row>
    <row r="3430" spans="4:13" ht="12.75" hidden="1">
      <c r="D3430" s="13"/>
      <c r="H3430" s="5">
        <f t="shared" si="176"/>
        <v>0</v>
      </c>
      <c r="I3430" s="23">
        <f t="shared" si="177"/>
        <v>0</v>
      </c>
      <c r="M3430" s="2">
        <v>500</v>
      </c>
    </row>
    <row r="3431" spans="4:13" ht="12.75" hidden="1">
      <c r="D3431" s="13"/>
      <c r="H3431" s="5">
        <f t="shared" si="176"/>
        <v>0</v>
      </c>
      <c r="I3431" s="23">
        <f t="shared" si="177"/>
        <v>0</v>
      </c>
      <c r="M3431" s="2">
        <v>500</v>
      </c>
    </row>
    <row r="3432" spans="8:13" ht="12.75" hidden="1">
      <c r="H3432" s="5">
        <f t="shared" si="176"/>
        <v>0</v>
      </c>
      <c r="I3432" s="23">
        <f t="shared" si="177"/>
        <v>0</v>
      </c>
      <c r="M3432" s="2">
        <v>500</v>
      </c>
    </row>
    <row r="3433" spans="8:13" ht="12.75" hidden="1">
      <c r="H3433" s="5">
        <f t="shared" si="176"/>
        <v>0</v>
      </c>
      <c r="I3433" s="23">
        <f t="shared" si="177"/>
        <v>0</v>
      </c>
      <c r="M3433" s="2">
        <v>500</v>
      </c>
    </row>
    <row r="3434" spans="8:13" ht="12.75" hidden="1">
      <c r="H3434" s="5">
        <f t="shared" si="176"/>
        <v>0</v>
      </c>
      <c r="I3434" s="23">
        <f t="shared" si="177"/>
        <v>0</v>
      </c>
      <c r="M3434" s="2">
        <v>500</v>
      </c>
    </row>
    <row r="3435" spans="8:13" ht="12.75" hidden="1">
      <c r="H3435" s="5">
        <f t="shared" si="176"/>
        <v>0</v>
      </c>
      <c r="I3435" s="23">
        <f t="shared" si="177"/>
        <v>0</v>
      </c>
      <c r="M3435" s="2">
        <v>500</v>
      </c>
    </row>
    <row r="3436" spans="8:13" ht="12.75" hidden="1">
      <c r="H3436" s="5">
        <f t="shared" si="176"/>
        <v>0</v>
      </c>
      <c r="I3436" s="23">
        <f t="shared" si="177"/>
        <v>0</v>
      </c>
      <c r="M3436" s="2">
        <v>500</v>
      </c>
    </row>
    <row r="3437" spans="8:13" ht="12.75" hidden="1">
      <c r="H3437" s="5">
        <f t="shared" si="176"/>
        <v>0</v>
      </c>
      <c r="I3437" s="23">
        <f t="shared" si="177"/>
        <v>0</v>
      </c>
      <c r="M3437" s="2">
        <v>500</v>
      </c>
    </row>
    <row r="3438" spans="8:13" ht="12.75" hidden="1">
      <c r="H3438" s="5">
        <f t="shared" si="176"/>
        <v>0</v>
      </c>
      <c r="I3438" s="23">
        <f t="shared" si="177"/>
        <v>0</v>
      </c>
      <c r="M3438" s="2">
        <v>500</v>
      </c>
    </row>
    <row r="3439" spans="8:13" ht="12.75" hidden="1">
      <c r="H3439" s="5">
        <f t="shared" si="176"/>
        <v>0</v>
      </c>
      <c r="I3439" s="23">
        <f t="shared" si="177"/>
        <v>0</v>
      </c>
      <c r="M3439" s="2">
        <v>500</v>
      </c>
    </row>
    <row r="3440" spans="8:13" ht="12.75" hidden="1">
      <c r="H3440" s="5">
        <f t="shared" si="176"/>
        <v>0</v>
      </c>
      <c r="I3440" s="23">
        <f t="shared" si="177"/>
        <v>0</v>
      </c>
      <c r="M3440" s="2">
        <v>500</v>
      </c>
    </row>
    <row r="3441" spans="8:13" ht="12.75" hidden="1">
      <c r="H3441" s="5">
        <f t="shared" si="176"/>
        <v>0</v>
      </c>
      <c r="I3441" s="23">
        <f t="shared" si="177"/>
        <v>0</v>
      </c>
      <c r="M3441" s="2">
        <v>500</v>
      </c>
    </row>
    <row r="3442" spans="8:13" ht="12.75" hidden="1">
      <c r="H3442" s="5">
        <f t="shared" si="176"/>
        <v>0</v>
      </c>
      <c r="I3442" s="23">
        <f t="shared" si="177"/>
        <v>0</v>
      </c>
      <c r="M3442" s="2">
        <v>500</v>
      </c>
    </row>
    <row r="3443" spans="8:13" ht="12.75" hidden="1">
      <c r="H3443" s="5">
        <f t="shared" si="176"/>
        <v>0</v>
      </c>
      <c r="I3443" s="23">
        <f t="shared" si="177"/>
        <v>0</v>
      </c>
      <c r="M3443" s="2">
        <v>500</v>
      </c>
    </row>
    <row r="3444" spans="8:13" ht="12.75" hidden="1">
      <c r="H3444" s="5">
        <f t="shared" si="176"/>
        <v>0</v>
      </c>
      <c r="I3444" s="23">
        <f t="shared" si="177"/>
        <v>0</v>
      </c>
      <c r="M3444" s="2">
        <v>500</v>
      </c>
    </row>
    <row r="3445" spans="8:13" ht="12.75" hidden="1">
      <c r="H3445" s="5">
        <f t="shared" si="176"/>
        <v>0</v>
      </c>
      <c r="I3445" s="23">
        <f t="shared" si="177"/>
        <v>0</v>
      </c>
      <c r="M3445" s="2">
        <v>500</v>
      </c>
    </row>
    <row r="3446" spans="8:13" ht="12.75" hidden="1">
      <c r="H3446" s="5">
        <f t="shared" si="176"/>
        <v>0</v>
      </c>
      <c r="I3446" s="23">
        <f t="shared" si="177"/>
        <v>0</v>
      </c>
      <c r="M3446" s="2">
        <v>500</v>
      </c>
    </row>
    <row r="3447" spans="8:13" ht="12.75" hidden="1">
      <c r="H3447" s="5">
        <f t="shared" si="176"/>
        <v>0</v>
      </c>
      <c r="I3447" s="23">
        <f t="shared" si="177"/>
        <v>0</v>
      </c>
      <c r="M3447" s="2">
        <v>500</v>
      </c>
    </row>
    <row r="3448" spans="8:13" ht="12.75" hidden="1">
      <c r="H3448" s="5">
        <f t="shared" si="176"/>
        <v>0</v>
      </c>
      <c r="I3448" s="23">
        <f t="shared" si="177"/>
        <v>0</v>
      </c>
      <c r="M3448" s="2">
        <v>500</v>
      </c>
    </row>
    <row r="3449" spans="8:13" ht="12.75" hidden="1">
      <c r="H3449" s="5">
        <f t="shared" si="176"/>
        <v>0</v>
      </c>
      <c r="I3449" s="23">
        <f t="shared" si="177"/>
        <v>0</v>
      </c>
      <c r="M3449" s="2">
        <v>500</v>
      </c>
    </row>
    <row r="3450" spans="8:13" ht="12.75" hidden="1">
      <c r="H3450" s="5">
        <f t="shared" si="176"/>
        <v>0</v>
      </c>
      <c r="I3450" s="23">
        <f t="shared" si="177"/>
        <v>0</v>
      </c>
      <c r="M3450" s="2">
        <v>500</v>
      </c>
    </row>
    <row r="3451" spans="8:13" ht="12.75" hidden="1">
      <c r="H3451" s="5">
        <f t="shared" si="176"/>
        <v>0</v>
      </c>
      <c r="I3451" s="23">
        <f t="shared" si="177"/>
        <v>0</v>
      </c>
      <c r="M3451" s="2">
        <v>500</v>
      </c>
    </row>
    <row r="3452" spans="8:13" ht="12.75" hidden="1">
      <c r="H3452" s="5">
        <f t="shared" si="176"/>
        <v>0</v>
      </c>
      <c r="I3452" s="23">
        <f t="shared" si="177"/>
        <v>0</v>
      </c>
      <c r="M3452" s="2">
        <v>500</v>
      </c>
    </row>
    <row r="3453" spans="8:13" ht="12.75" hidden="1">
      <c r="H3453" s="5">
        <f t="shared" si="176"/>
        <v>0</v>
      </c>
      <c r="I3453" s="23">
        <f t="shared" si="177"/>
        <v>0</v>
      </c>
      <c r="M3453" s="2">
        <v>500</v>
      </c>
    </row>
    <row r="3454" spans="8:13" ht="12.75" hidden="1">
      <c r="H3454" s="5">
        <f t="shared" si="176"/>
        <v>0</v>
      </c>
      <c r="I3454" s="23">
        <f t="shared" si="177"/>
        <v>0</v>
      </c>
      <c r="M3454" s="2">
        <v>500</v>
      </c>
    </row>
    <row r="3455" spans="8:13" ht="12.75" hidden="1">
      <c r="H3455" s="5">
        <f t="shared" si="176"/>
        <v>0</v>
      </c>
      <c r="I3455" s="23">
        <f t="shared" si="177"/>
        <v>0</v>
      </c>
      <c r="M3455" s="2">
        <v>500</v>
      </c>
    </row>
    <row r="3456" spans="2:13" ht="12.75" hidden="1">
      <c r="B3456" s="73"/>
      <c r="H3456" s="5">
        <f t="shared" si="176"/>
        <v>0</v>
      </c>
      <c r="I3456" s="23">
        <f t="shared" si="177"/>
        <v>0</v>
      </c>
      <c r="M3456" s="2">
        <v>500</v>
      </c>
    </row>
    <row r="3457" spans="8:13" ht="12.75" hidden="1">
      <c r="H3457" s="5">
        <f t="shared" si="176"/>
        <v>0</v>
      </c>
      <c r="I3457" s="23">
        <f t="shared" si="177"/>
        <v>0</v>
      </c>
      <c r="M3457" s="2">
        <v>500</v>
      </c>
    </row>
    <row r="3458" spans="8:13" ht="12.75" hidden="1">
      <c r="H3458" s="5">
        <f t="shared" si="176"/>
        <v>0</v>
      </c>
      <c r="I3458" s="23">
        <f t="shared" si="177"/>
        <v>0</v>
      </c>
      <c r="M3458" s="2">
        <v>500</v>
      </c>
    </row>
    <row r="3459" spans="8:13" ht="12.75" hidden="1">
      <c r="H3459" s="5">
        <f t="shared" si="176"/>
        <v>0</v>
      </c>
      <c r="I3459" s="23">
        <f t="shared" si="177"/>
        <v>0</v>
      </c>
      <c r="M3459" s="2">
        <v>500</v>
      </c>
    </row>
    <row r="3460" spans="8:13" ht="12.75" hidden="1">
      <c r="H3460" s="5">
        <f t="shared" si="176"/>
        <v>0</v>
      </c>
      <c r="I3460" s="23">
        <f t="shared" si="177"/>
        <v>0</v>
      </c>
      <c r="M3460" s="2">
        <v>500</v>
      </c>
    </row>
    <row r="3461" spans="2:13" ht="12.75" hidden="1">
      <c r="B3461" s="69"/>
      <c r="H3461" s="5">
        <f t="shared" si="176"/>
        <v>0</v>
      </c>
      <c r="I3461" s="23">
        <f t="shared" si="177"/>
        <v>0</v>
      </c>
      <c r="M3461" s="2">
        <v>500</v>
      </c>
    </row>
    <row r="3462" spans="3:13" ht="12.75" hidden="1">
      <c r="C3462" s="74"/>
      <c r="H3462" s="5">
        <f t="shared" si="176"/>
        <v>0</v>
      </c>
      <c r="I3462" s="23">
        <f t="shared" si="177"/>
        <v>0</v>
      </c>
      <c r="M3462" s="2">
        <v>500</v>
      </c>
    </row>
    <row r="3463" spans="8:13" ht="12.75" hidden="1">
      <c r="H3463" s="5">
        <f t="shared" si="176"/>
        <v>0</v>
      </c>
      <c r="I3463" s="23">
        <f t="shared" si="177"/>
        <v>0</v>
      </c>
      <c r="M3463" s="2">
        <v>500</v>
      </c>
    </row>
    <row r="3464" spans="2:13" ht="12.75" hidden="1">
      <c r="B3464" s="6"/>
      <c r="H3464" s="5">
        <f t="shared" si="176"/>
        <v>0</v>
      </c>
      <c r="I3464" s="23">
        <f t="shared" si="177"/>
        <v>0</v>
      </c>
      <c r="M3464" s="2">
        <v>500</v>
      </c>
    </row>
    <row r="3465" spans="8:13" ht="12.75" hidden="1">
      <c r="H3465" s="5">
        <f aca="true" t="shared" si="178" ref="H3465:H3528">H3464-B3465</f>
        <v>0</v>
      </c>
      <c r="I3465" s="23">
        <f t="shared" si="177"/>
        <v>0</v>
      </c>
      <c r="M3465" s="2">
        <v>500</v>
      </c>
    </row>
    <row r="3466" spans="8:13" ht="12.75" hidden="1">
      <c r="H3466" s="5">
        <f t="shared" si="178"/>
        <v>0</v>
      </c>
      <c r="I3466" s="23">
        <f t="shared" si="177"/>
        <v>0</v>
      </c>
      <c r="M3466" s="2">
        <v>500</v>
      </c>
    </row>
    <row r="3467" spans="8:13" ht="12.75" hidden="1">
      <c r="H3467" s="5">
        <f t="shared" si="178"/>
        <v>0</v>
      </c>
      <c r="I3467" s="23">
        <f t="shared" si="177"/>
        <v>0</v>
      </c>
      <c r="M3467" s="2">
        <v>500</v>
      </c>
    </row>
    <row r="3468" spans="8:13" ht="12.75" hidden="1">
      <c r="H3468" s="5">
        <f t="shared" si="178"/>
        <v>0</v>
      </c>
      <c r="I3468" s="23">
        <f t="shared" si="177"/>
        <v>0</v>
      </c>
      <c r="M3468" s="2">
        <v>500</v>
      </c>
    </row>
    <row r="3469" spans="8:13" ht="12.75" hidden="1">
      <c r="H3469" s="5">
        <f t="shared" si="178"/>
        <v>0</v>
      </c>
      <c r="I3469" s="23">
        <f t="shared" si="177"/>
        <v>0</v>
      </c>
      <c r="M3469" s="2">
        <v>500</v>
      </c>
    </row>
    <row r="3470" spans="8:13" ht="12.75" hidden="1">
      <c r="H3470" s="5">
        <f t="shared" si="178"/>
        <v>0</v>
      </c>
      <c r="I3470" s="23">
        <f t="shared" si="177"/>
        <v>0</v>
      </c>
      <c r="M3470" s="2">
        <v>500</v>
      </c>
    </row>
    <row r="3471" spans="8:13" ht="12.75" hidden="1">
      <c r="H3471" s="5">
        <f t="shared" si="178"/>
        <v>0</v>
      </c>
      <c r="I3471" s="23">
        <f t="shared" si="177"/>
        <v>0</v>
      </c>
      <c r="M3471" s="2">
        <v>500</v>
      </c>
    </row>
    <row r="3472" spans="8:13" ht="12.75" hidden="1">
      <c r="H3472" s="5">
        <f t="shared" si="178"/>
        <v>0</v>
      </c>
      <c r="I3472" s="23">
        <f t="shared" si="177"/>
        <v>0</v>
      </c>
      <c r="M3472" s="2">
        <v>500</v>
      </c>
    </row>
    <row r="3473" spans="8:13" ht="12.75" hidden="1">
      <c r="H3473" s="5">
        <f t="shared" si="178"/>
        <v>0</v>
      </c>
      <c r="I3473" s="23">
        <f t="shared" si="177"/>
        <v>0</v>
      </c>
      <c r="M3473" s="2">
        <v>500</v>
      </c>
    </row>
    <row r="3474" spans="8:13" ht="12.75" hidden="1">
      <c r="H3474" s="5">
        <f t="shared" si="178"/>
        <v>0</v>
      </c>
      <c r="I3474" s="23">
        <f t="shared" si="177"/>
        <v>0</v>
      </c>
      <c r="M3474" s="2">
        <v>500</v>
      </c>
    </row>
    <row r="3475" spans="8:13" ht="12.75" hidden="1">
      <c r="H3475" s="5">
        <f t="shared" si="178"/>
        <v>0</v>
      </c>
      <c r="I3475" s="23">
        <f t="shared" si="177"/>
        <v>0</v>
      </c>
      <c r="M3475" s="2">
        <v>500</v>
      </c>
    </row>
    <row r="3476" spans="8:13" ht="12.75" hidden="1">
      <c r="H3476" s="5">
        <f t="shared" si="178"/>
        <v>0</v>
      </c>
      <c r="I3476" s="23">
        <f t="shared" si="177"/>
        <v>0</v>
      </c>
      <c r="M3476" s="2">
        <v>500</v>
      </c>
    </row>
    <row r="3477" spans="8:13" ht="12.75" hidden="1">
      <c r="H3477" s="5">
        <f t="shared" si="178"/>
        <v>0</v>
      </c>
      <c r="I3477" s="23">
        <f t="shared" si="177"/>
        <v>0</v>
      </c>
      <c r="M3477" s="2">
        <v>500</v>
      </c>
    </row>
    <row r="3478" spans="8:13" ht="12.75" hidden="1">
      <c r="H3478" s="5">
        <f t="shared" si="178"/>
        <v>0</v>
      </c>
      <c r="I3478" s="23">
        <f t="shared" si="177"/>
        <v>0</v>
      </c>
      <c r="M3478" s="2">
        <v>500</v>
      </c>
    </row>
    <row r="3479" spans="8:13" ht="12.75" hidden="1">
      <c r="H3479" s="5">
        <f t="shared" si="178"/>
        <v>0</v>
      </c>
      <c r="I3479" s="23">
        <f aca="true" t="shared" si="179" ref="I3479:I3542">+B3479/M3479</f>
        <v>0</v>
      </c>
      <c r="M3479" s="2">
        <v>500</v>
      </c>
    </row>
    <row r="3480" spans="8:13" ht="12.75" hidden="1">
      <c r="H3480" s="5">
        <f t="shared" si="178"/>
        <v>0</v>
      </c>
      <c r="I3480" s="23">
        <f t="shared" si="179"/>
        <v>0</v>
      </c>
      <c r="M3480" s="2">
        <v>500</v>
      </c>
    </row>
    <row r="3481" spans="8:13" ht="12.75" hidden="1">
      <c r="H3481" s="5">
        <f t="shared" si="178"/>
        <v>0</v>
      </c>
      <c r="I3481" s="23">
        <f t="shared" si="179"/>
        <v>0</v>
      </c>
      <c r="M3481" s="2">
        <v>500</v>
      </c>
    </row>
    <row r="3482" spans="8:13" ht="12.75" hidden="1">
      <c r="H3482" s="5">
        <f t="shared" si="178"/>
        <v>0</v>
      </c>
      <c r="I3482" s="23">
        <f t="shared" si="179"/>
        <v>0</v>
      </c>
      <c r="M3482" s="2">
        <v>500</v>
      </c>
    </row>
    <row r="3483" spans="2:13" ht="12.75" hidden="1">
      <c r="B3483" s="7"/>
      <c r="H3483" s="5">
        <f t="shared" si="178"/>
        <v>0</v>
      </c>
      <c r="I3483" s="23">
        <f t="shared" si="179"/>
        <v>0</v>
      </c>
      <c r="M3483" s="2">
        <v>500</v>
      </c>
    </row>
    <row r="3484" spans="2:13" ht="12.75" hidden="1">
      <c r="B3484" s="6"/>
      <c r="H3484" s="5">
        <f t="shared" si="178"/>
        <v>0</v>
      </c>
      <c r="I3484" s="23">
        <f t="shared" si="179"/>
        <v>0</v>
      </c>
      <c r="M3484" s="2">
        <v>500</v>
      </c>
    </row>
    <row r="3485" spans="2:13" ht="12.75" hidden="1">
      <c r="B3485" s="6"/>
      <c r="H3485" s="5">
        <f t="shared" si="178"/>
        <v>0</v>
      </c>
      <c r="I3485" s="23">
        <f t="shared" si="179"/>
        <v>0</v>
      </c>
      <c r="M3485" s="2">
        <v>500</v>
      </c>
    </row>
    <row r="3486" spans="8:13" ht="12.75" hidden="1">
      <c r="H3486" s="5">
        <f t="shared" si="178"/>
        <v>0</v>
      </c>
      <c r="I3486" s="23">
        <f t="shared" si="179"/>
        <v>0</v>
      </c>
      <c r="M3486" s="2">
        <v>500</v>
      </c>
    </row>
    <row r="3487" spans="2:13" ht="12.75" hidden="1">
      <c r="B3487" s="8"/>
      <c r="H3487" s="5">
        <f t="shared" si="178"/>
        <v>0</v>
      </c>
      <c r="I3487" s="23">
        <f t="shared" si="179"/>
        <v>0</v>
      </c>
      <c r="M3487" s="2">
        <v>500</v>
      </c>
    </row>
    <row r="3488" spans="2:13" ht="12.75" hidden="1">
      <c r="B3488" s="8"/>
      <c r="H3488" s="5">
        <f t="shared" si="178"/>
        <v>0</v>
      </c>
      <c r="I3488" s="23">
        <f t="shared" si="179"/>
        <v>0</v>
      </c>
      <c r="M3488" s="2">
        <v>500</v>
      </c>
    </row>
    <row r="3489" spans="2:13" ht="12.75" hidden="1">
      <c r="B3489" s="8"/>
      <c r="H3489" s="5">
        <f t="shared" si="178"/>
        <v>0</v>
      </c>
      <c r="I3489" s="23">
        <f t="shared" si="179"/>
        <v>0</v>
      </c>
      <c r="M3489" s="2">
        <v>500</v>
      </c>
    </row>
    <row r="3490" spans="2:13" ht="12.75" hidden="1">
      <c r="B3490" s="8"/>
      <c r="H3490" s="5">
        <f t="shared" si="178"/>
        <v>0</v>
      </c>
      <c r="I3490" s="23">
        <f t="shared" si="179"/>
        <v>0</v>
      </c>
      <c r="M3490" s="2">
        <v>500</v>
      </c>
    </row>
    <row r="3491" spans="2:13" ht="12.75" hidden="1">
      <c r="B3491" s="8"/>
      <c r="H3491" s="5">
        <f t="shared" si="178"/>
        <v>0</v>
      </c>
      <c r="I3491" s="23">
        <f t="shared" si="179"/>
        <v>0</v>
      </c>
      <c r="M3491" s="2">
        <v>500</v>
      </c>
    </row>
    <row r="3492" spans="2:13" ht="12.75" hidden="1">
      <c r="B3492" s="8"/>
      <c r="H3492" s="5">
        <f t="shared" si="178"/>
        <v>0</v>
      </c>
      <c r="I3492" s="23">
        <f t="shared" si="179"/>
        <v>0</v>
      </c>
      <c r="M3492" s="2">
        <v>500</v>
      </c>
    </row>
    <row r="3493" spans="2:13" ht="12.75" hidden="1">
      <c r="B3493" s="8"/>
      <c r="H3493" s="5">
        <f t="shared" si="178"/>
        <v>0</v>
      </c>
      <c r="I3493" s="23">
        <f t="shared" si="179"/>
        <v>0</v>
      </c>
      <c r="M3493" s="2">
        <v>500</v>
      </c>
    </row>
    <row r="3494" spans="2:13" ht="12.75" hidden="1">
      <c r="B3494" s="8"/>
      <c r="H3494" s="5">
        <f t="shared" si="178"/>
        <v>0</v>
      </c>
      <c r="I3494" s="23">
        <f t="shared" si="179"/>
        <v>0</v>
      </c>
      <c r="M3494" s="2">
        <v>500</v>
      </c>
    </row>
    <row r="3495" spans="2:13" ht="12.75" hidden="1">
      <c r="B3495" s="8"/>
      <c r="H3495" s="5">
        <f t="shared" si="178"/>
        <v>0</v>
      </c>
      <c r="I3495" s="23">
        <f t="shared" si="179"/>
        <v>0</v>
      </c>
      <c r="M3495" s="2">
        <v>500</v>
      </c>
    </row>
    <row r="3496" spans="2:13" ht="12.75" hidden="1">
      <c r="B3496" s="8"/>
      <c r="H3496" s="5">
        <f t="shared" si="178"/>
        <v>0</v>
      </c>
      <c r="I3496" s="23">
        <f t="shared" si="179"/>
        <v>0</v>
      </c>
      <c r="M3496" s="2">
        <v>500</v>
      </c>
    </row>
    <row r="3497" spans="2:13" ht="12.75" hidden="1">
      <c r="B3497" s="8"/>
      <c r="H3497" s="5">
        <f t="shared" si="178"/>
        <v>0</v>
      </c>
      <c r="I3497" s="23">
        <f t="shared" si="179"/>
        <v>0</v>
      </c>
      <c r="M3497" s="2">
        <v>500</v>
      </c>
    </row>
    <row r="3498" spans="2:13" ht="12.75" hidden="1">
      <c r="B3498" s="8"/>
      <c r="H3498" s="5">
        <f t="shared" si="178"/>
        <v>0</v>
      </c>
      <c r="I3498" s="23">
        <f t="shared" si="179"/>
        <v>0</v>
      </c>
      <c r="M3498" s="2">
        <v>500</v>
      </c>
    </row>
    <row r="3499" spans="8:13" ht="12.75" hidden="1">
      <c r="H3499" s="5">
        <f t="shared" si="178"/>
        <v>0</v>
      </c>
      <c r="I3499" s="23">
        <f t="shared" si="179"/>
        <v>0</v>
      </c>
      <c r="M3499" s="2">
        <v>500</v>
      </c>
    </row>
    <row r="3500" spans="8:13" ht="12.75" hidden="1">
      <c r="H3500" s="5">
        <f t="shared" si="178"/>
        <v>0</v>
      </c>
      <c r="I3500" s="23">
        <f t="shared" si="179"/>
        <v>0</v>
      </c>
      <c r="M3500" s="2">
        <v>500</v>
      </c>
    </row>
    <row r="3501" spans="8:13" ht="12.75" hidden="1">
      <c r="H3501" s="5">
        <f t="shared" si="178"/>
        <v>0</v>
      </c>
      <c r="I3501" s="23">
        <f t="shared" si="179"/>
        <v>0</v>
      </c>
      <c r="M3501" s="2">
        <v>500</v>
      </c>
    </row>
    <row r="3502" spans="8:13" ht="12.75" hidden="1">
      <c r="H3502" s="5">
        <f t="shared" si="178"/>
        <v>0</v>
      </c>
      <c r="I3502" s="23">
        <f t="shared" si="179"/>
        <v>0</v>
      </c>
      <c r="M3502" s="2">
        <v>500</v>
      </c>
    </row>
    <row r="3503" spans="8:13" ht="12.75" hidden="1">
      <c r="H3503" s="5">
        <f t="shared" si="178"/>
        <v>0</v>
      </c>
      <c r="I3503" s="23">
        <f t="shared" si="179"/>
        <v>0</v>
      </c>
      <c r="M3503" s="2">
        <v>500</v>
      </c>
    </row>
    <row r="3504" spans="8:13" ht="12.75" hidden="1">
      <c r="H3504" s="5">
        <f t="shared" si="178"/>
        <v>0</v>
      </c>
      <c r="I3504" s="23">
        <f t="shared" si="179"/>
        <v>0</v>
      </c>
      <c r="M3504" s="2">
        <v>500</v>
      </c>
    </row>
    <row r="3505" spans="8:13" ht="12.75" hidden="1">
      <c r="H3505" s="5">
        <f t="shared" si="178"/>
        <v>0</v>
      </c>
      <c r="I3505" s="23">
        <f t="shared" si="179"/>
        <v>0</v>
      </c>
      <c r="M3505" s="2">
        <v>500</v>
      </c>
    </row>
    <row r="3506" spans="8:13" ht="12.75" hidden="1">
      <c r="H3506" s="5">
        <f t="shared" si="178"/>
        <v>0</v>
      </c>
      <c r="I3506" s="23">
        <f t="shared" si="179"/>
        <v>0</v>
      </c>
      <c r="M3506" s="2">
        <v>500</v>
      </c>
    </row>
    <row r="3507" spans="8:13" ht="12.75" hidden="1">
      <c r="H3507" s="5">
        <f t="shared" si="178"/>
        <v>0</v>
      </c>
      <c r="I3507" s="23">
        <f t="shared" si="179"/>
        <v>0</v>
      </c>
      <c r="M3507" s="2">
        <v>500</v>
      </c>
    </row>
    <row r="3508" spans="8:13" ht="12.75" hidden="1">
      <c r="H3508" s="5">
        <f t="shared" si="178"/>
        <v>0</v>
      </c>
      <c r="I3508" s="23">
        <f t="shared" si="179"/>
        <v>0</v>
      </c>
      <c r="M3508" s="2">
        <v>500</v>
      </c>
    </row>
    <row r="3509" spans="8:13" ht="12.75" hidden="1">
      <c r="H3509" s="5">
        <f t="shared" si="178"/>
        <v>0</v>
      </c>
      <c r="I3509" s="23">
        <f t="shared" si="179"/>
        <v>0</v>
      </c>
      <c r="M3509" s="2">
        <v>500</v>
      </c>
    </row>
    <row r="3510" spans="8:13" ht="12.75" hidden="1">
      <c r="H3510" s="5">
        <f t="shared" si="178"/>
        <v>0</v>
      </c>
      <c r="I3510" s="23">
        <f t="shared" si="179"/>
        <v>0</v>
      </c>
      <c r="M3510" s="2">
        <v>500</v>
      </c>
    </row>
    <row r="3511" spans="8:13" ht="12.75" hidden="1">
      <c r="H3511" s="5">
        <f t="shared" si="178"/>
        <v>0</v>
      </c>
      <c r="I3511" s="23">
        <f t="shared" si="179"/>
        <v>0</v>
      </c>
      <c r="M3511" s="2">
        <v>500</v>
      </c>
    </row>
    <row r="3512" spans="8:13" ht="12.75" hidden="1">
      <c r="H3512" s="5">
        <f t="shared" si="178"/>
        <v>0</v>
      </c>
      <c r="I3512" s="23">
        <f t="shared" si="179"/>
        <v>0</v>
      </c>
      <c r="M3512" s="2">
        <v>500</v>
      </c>
    </row>
    <row r="3513" spans="8:13" ht="12.75" hidden="1">
      <c r="H3513" s="5">
        <f t="shared" si="178"/>
        <v>0</v>
      </c>
      <c r="I3513" s="23">
        <f t="shared" si="179"/>
        <v>0</v>
      </c>
      <c r="M3513" s="2">
        <v>500</v>
      </c>
    </row>
    <row r="3514" spans="8:13" ht="12.75" hidden="1">
      <c r="H3514" s="5">
        <f t="shared" si="178"/>
        <v>0</v>
      </c>
      <c r="I3514" s="23">
        <f t="shared" si="179"/>
        <v>0</v>
      </c>
      <c r="M3514" s="2">
        <v>500</v>
      </c>
    </row>
    <row r="3515" spans="8:13" ht="12.75" hidden="1">
      <c r="H3515" s="5">
        <f t="shared" si="178"/>
        <v>0</v>
      </c>
      <c r="I3515" s="23">
        <f t="shared" si="179"/>
        <v>0</v>
      </c>
      <c r="M3515" s="2">
        <v>500</v>
      </c>
    </row>
    <row r="3516" spans="8:13" ht="12.75" hidden="1">
      <c r="H3516" s="5">
        <f t="shared" si="178"/>
        <v>0</v>
      </c>
      <c r="I3516" s="23">
        <f t="shared" si="179"/>
        <v>0</v>
      </c>
      <c r="M3516" s="2">
        <v>500</v>
      </c>
    </row>
    <row r="3517" spans="8:13" ht="12.75" hidden="1">
      <c r="H3517" s="5">
        <f t="shared" si="178"/>
        <v>0</v>
      </c>
      <c r="I3517" s="23">
        <f t="shared" si="179"/>
        <v>0</v>
      </c>
      <c r="M3517" s="2">
        <v>500</v>
      </c>
    </row>
    <row r="3518" spans="8:13" ht="12.75" hidden="1">
      <c r="H3518" s="5">
        <f t="shared" si="178"/>
        <v>0</v>
      </c>
      <c r="I3518" s="23">
        <f t="shared" si="179"/>
        <v>0</v>
      </c>
      <c r="M3518" s="2">
        <v>500</v>
      </c>
    </row>
    <row r="3519" spans="8:13" ht="12.75" hidden="1">
      <c r="H3519" s="5">
        <f t="shared" si="178"/>
        <v>0</v>
      </c>
      <c r="I3519" s="23">
        <f t="shared" si="179"/>
        <v>0</v>
      </c>
      <c r="M3519" s="2">
        <v>500</v>
      </c>
    </row>
    <row r="3520" spans="8:13" ht="12.75" hidden="1">
      <c r="H3520" s="5">
        <f t="shared" si="178"/>
        <v>0</v>
      </c>
      <c r="I3520" s="23">
        <f t="shared" si="179"/>
        <v>0</v>
      </c>
      <c r="M3520" s="2">
        <v>500</v>
      </c>
    </row>
    <row r="3521" spans="8:13" ht="12.75" hidden="1">
      <c r="H3521" s="5">
        <f t="shared" si="178"/>
        <v>0</v>
      </c>
      <c r="I3521" s="23">
        <f t="shared" si="179"/>
        <v>0</v>
      </c>
      <c r="M3521" s="2">
        <v>500</v>
      </c>
    </row>
    <row r="3522" spans="8:13" ht="12.75" hidden="1">
      <c r="H3522" s="5">
        <f t="shared" si="178"/>
        <v>0</v>
      </c>
      <c r="I3522" s="23">
        <f t="shared" si="179"/>
        <v>0</v>
      </c>
      <c r="M3522" s="2">
        <v>500</v>
      </c>
    </row>
    <row r="3523" spans="8:13" ht="12.75" hidden="1">
      <c r="H3523" s="5">
        <f t="shared" si="178"/>
        <v>0</v>
      </c>
      <c r="I3523" s="23">
        <f t="shared" si="179"/>
        <v>0</v>
      </c>
      <c r="M3523" s="2">
        <v>500</v>
      </c>
    </row>
    <row r="3524" spans="8:13" ht="12.75" hidden="1">
      <c r="H3524" s="5">
        <f t="shared" si="178"/>
        <v>0</v>
      </c>
      <c r="I3524" s="23">
        <f t="shared" si="179"/>
        <v>0</v>
      </c>
      <c r="M3524" s="2">
        <v>500</v>
      </c>
    </row>
    <row r="3525" spans="8:13" ht="12.75" hidden="1">
      <c r="H3525" s="5">
        <f t="shared" si="178"/>
        <v>0</v>
      </c>
      <c r="I3525" s="23">
        <f t="shared" si="179"/>
        <v>0</v>
      </c>
      <c r="M3525" s="2">
        <v>500</v>
      </c>
    </row>
    <row r="3526" spans="8:13" ht="12.75" hidden="1">
      <c r="H3526" s="5">
        <f t="shared" si="178"/>
        <v>0</v>
      </c>
      <c r="I3526" s="23">
        <f t="shared" si="179"/>
        <v>0</v>
      </c>
      <c r="M3526" s="2">
        <v>500</v>
      </c>
    </row>
    <row r="3527" spans="8:13" ht="12.75" hidden="1">
      <c r="H3527" s="5">
        <f t="shared" si="178"/>
        <v>0</v>
      </c>
      <c r="I3527" s="23">
        <f t="shared" si="179"/>
        <v>0</v>
      </c>
      <c r="M3527" s="2">
        <v>500</v>
      </c>
    </row>
    <row r="3528" spans="8:13" ht="12.75" hidden="1">
      <c r="H3528" s="5">
        <f t="shared" si="178"/>
        <v>0</v>
      </c>
      <c r="I3528" s="23">
        <f t="shared" si="179"/>
        <v>0</v>
      </c>
      <c r="M3528" s="2">
        <v>500</v>
      </c>
    </row>
    <row r="3529" spans="8:13" ht="12.75" hidden="1">
      <c r="H3529" s="5">
        <f aca="true" t="shared" si="180" ref="H3529:H3551">H3528-B3529</f>
        <v>0</v>
      </c>
      <c r="I3529" s="23">
        <f t="shared" si="179"/>
        <v>0</v>
      </c>
      <c r="M3529" s="2">
        <v>500</v>
      </c>
    </row>
    <row r="3530" spans="8:13" ht="12.75" hidden="1">
      <c r="H3530" s="5">
        <f t="shared" si="180"/>
        <v>0</v>
      </c>
      <c r="I3530" s="23">
        <f t="shared" si="179"/>
        <v>0</v>
      </c>
      <c r="M3530" s="2">
        <v>500</v>
      </c>
    </row>
    <row r="3531" spans="8:13" ht="12.75" hidden="1">
      <c r="H3531" s="5">
        <f t="shared" si="180"/>
        <v>0</v>
      </c>
      <c r="I3531" s="23">
        <f t="shared" si="179"/>
        <v>0</v>
      </c>
      <c r="M3531" s="2">
        <v>500</v>
      </c>
    </row>
    <row r="3532" spans="8:13" ht="12.75" hidden="1">
      <c r="H3532" s="5">
        <f t="shared" si="180"/>
        <v>0</v>
      </c>
      <c r="I3532" s="23">
        <f t="shared" si="179"/>
        <v>0</v>
      </c>
      <c r="M3532" s="2">
        <v>500</v>
      </c>
    </row>
    <row r="3533" spans="8:13" ht="12.75" hidden="1">
      <c r="H3533" s="5">
        <f t="shared" si="180"/>
        <v>0</v>
      </c>
      <c r="I3533" s="23">
        <f t="shared" si="179"/>
        <v>0</v>
      </c>
      <c r="M3533" s="2">
        <v>500</v>
      </c>
    </row>
    <row r="3534" spans="8:13" ht="12.75" hidden="1">
      <c r="H3534" s="5">
        <f t="shared" si="180"/>
        <v>0</v>
      </c>
      <c r="I3534" s="23">
        <f t="shared" si="179"/>
        <v>0</v>
      </c>
      <c r="M3534" s="2">
        <v>500</v>
      </c>
    </row>
    <row r="3535" spans="8:13" ht="12.75" hidden="1">
      <c r="H3535" s="5">
        <f t="shared" si="180"/>
        <v>0</v>
      </c>
      <c r="I3535" s="23">
        <f t="shared" si="179"/>
        <v>0</v>
      </c>
      <c r="M3535" s="2">
        <v>500</v>
      </c>
    </row>
    <row r="3536" spans="8:13" ht="12.75" hidden="1">
      <c r="H3536" s="5">
        <f t="shared" si="180"/>
        <v>0</v>
      </c>
      <c r="I3536" s="23">
        <f t="shared" si="179"/>
        <v>0</v>
      </c>
      <c r="M3536" s="2">
        <v>500</v>
      </c>
    </row>
    <row r="3537" spans="8:13" ht="12.75" hidden="1">
      <c r="H3537" s="5">
        <f t="shared" si="180"/>
        <v>0</v>
      </c>
      <c r="I3537" s="23">
        <f t="shared" si="179"/>
        <v>0</v>
      </c>
      <c r="M3537" s="2">
        <v>500</v>
      </c>
    </row>
    <row r="3538" spans="8:13" ht="12.75" hidden="1">
      <c r="H3538" s="5">
        <f t="shared" si="180"/>
        <v>0</v>
      </c>
      <c r="I3538" s="23">
        <f t="shared" si="179"/>
        <v>0</v>
      </c>
      <c r="M3538" s="2">
        <v>500</v>
      </c>
    </row>
    <row r="3539" spans="8:13" ht="12.75" hidden="1">
      <c r="H3539" s="5">
        <f t="shared" si="180"/>
        <v>0</v>
      </c>
      <c r="I3539" s="23">
        <f t="shared" si="179"/>
        <v>0</v>
      </c>
      <c r="M3539" s="2">
        <v>500</v>
      </c>
    </row>
    <row r="3540" spans="8:13" ht="12.75" hidden="1">
      <c r="H3540" s="5">
        <f t="shared" si="180"/>
        <v>0</v>
      </c>
      <c r="I3540" s="23">
        <f t="shared" si="179"/>
        <v>0</v>
      </c>
      <c r="M3540" s="2">
        <v>500</v>
      </c>
    </row>
    <row r="3541" spans="8:13" ht="12.75" hidden="1">
      <c r="H3541" s="5">
        <f t="shared" si="180"/>
        <v>0</v>
      </c>
      <c r="I3541" s="23">
        <f t="shared" si="179"/>
        <v>0</v>
      </c>
      <c r="M3541" s="2">
        <v>500</v>
      </c>
    </row>
    <row r="3542" spans="8:13" ht="12.75" hidden="1">
      <c r="H3542" s="5">
        <f t="shared" si="180"/>
        <v>0</v>
      </c>
      <c r="I3542" s="23">
        <f t="shared" si="179"/>
        <v>0</v>
      </c>
      <c r="M3542" s="2">
        <v>500</v>
      </c>
    </row>
    <row r="3543" spans="8:13" ht="12.75" hidden="1">
      <c r="H3543" s="5">
        <f t="shared" si="180"/>
        <v>0</v>
      </c>
      <c r="I3543" s="23">
        <f aca="true" t="shared" si="181" ref="I3543:I3551">+B3543/M3543</f>
        <v>0</v>
      </c>
      <c r="M3543" s="2">
        <v>500</v>
      </c>
    </row>
    <row r="3544" spans="8:13" ht="12.75" hidden="1">
      <c r="H3544" s="5">
        <f t="shared" si="180"/>
        <v>0</v>
      </c>
      <c r="I3544" s="23">
        <f t="shared" si="181"/>
        <v>0</v>
      </c>
      <c r="M3544" s="2">
        <v>500</v>
      </c>
    </row>
    <row r="3545" spans="8:13" ht="12.75" hidden="1">
      <c r="H3545" s="5">
        <f t="shared" si="180"/>
        <v>0</v>
      </c>
      <c r="I3545" s="23">
        <f t="shared" si="181"/>
        <v>0</v>
      </c>
      <c r="M3545" s="2">
        <v>500</v>
      </c>
    </row>
    <row r="3546" spans="8:13" ht="12.75" hidden="1">
      <c r="H3546" s="5">
        <f t="shared" si="180"/>
        <v>0</v>
      </c>
      <c r="I3546" s="23">
        <f t="shared" si="181"/>
        <v>0</v>
      </c>
      <c r="M3546" s="2">
        <v>500</v>
      </c>
    </row>
    <row r="3547" spans="8:13" ht="12.75" hidden="1">
      <c r="H3547" s="5">
        <f t="shared" si="180"/>
        <v>0</v>
      </c>
      <c r="I3547" s="23">
        <f t="shared" si="181"/>
        <v>0</v>
      </c>
      <c r="M3547" s="2">
        <v>500</v>
      </c>
    </row>
    <row r="3548" spans="8:13" ht="12.75" hidden="1">
      <c r="H3548" s="5">
        <f t="shared" si="180"/>
        <v>0</v>
      </c>
      <c r="I3548" s="23">
        <f t="shared" si="181"/>
        <v>0</v>
      </c>
      <c r="M3548" s="2">
        <v>500</v>
      </c>
    </row>
    <row r="3549" spans="8:13" ht="12.75" hidden="1">
      <c r="H3549" s="5">
        <f t="shared" si="180"/>
        <v>0</v>
      </c>
      <c r="I3549" s="23">
        <f t="shared" si="181"/>
        <v>0</v>
      </c>
      <c r="M3549" s="2">
        <v>500</v>
      </c>
    </row>
    <row r="3550" spans="8:13" ht="12.75" hidden="1">
      <c r="H3550" s="5">
        <f t="shared" si="180"/>
        <v>0</v>
      </c>
      <c r="I3550" s="23">
        <f t="shared" si="181"/>
        <v>0</v>
      </c>
      <c r="M3550" s="2">
        <v>500</v>
      </c>
    </row>
    <row r="3551" spans="8:13" ht="12.75" hidden="1">
      <c r="H3551" s="5">
        <f t="shared" si="180"/>
        <v>0</v>
      </c>
      <c r="I3551" s="23">
        <f t="shared" si="181"/>
        <v>0</v>
      </c>
      <c r="M3551" s="2">
        <v>500</v>
      </c>
    </row>
    <row r="3552" ht="12.75" hidden="1"/>
    <row r="3553" ht="12.75" hidden="1"/>
    <row r="3554" ht="12.75" hidden="1"/>
    <row r="3555" ht="12.75" hidden="1"/>
    <row r="3556" ht="12.75" hidden="1"/>
    <row r="3557" ht="12.75" hidden="1"/>
    <row r="3558" ht="12.75" hidden="1"/>
    <row r="3559" ht="12.75" hidden="1"/>
    <row r="3560" ht="12.75" hidden="1"/>
    <row r="3561" ht="12.75" hidden="1"/>
    <row r="3562" ht="12.75" hidden="1"/>
    <row r="3563" ht="12.75" hidden="1"/>
    <row r="3564" ht="12.75" hidden="1"/>
    <row r="3565" ht="12.75" hidden="1"/>
    <row r="3566" ht="12.75" hidden="1"/>
    <row r="3567" ht="12.75" hidden="1"/>
    <row r="3568" ht="12.75" hidden="1"/>
    <row r="3569" ht="12.75" hidden="1"/>
    <row r="3570" ht="12.75" hidden="1"/>
    <row r="3571" ht="12.75" hidden="1"/>
    <row r="3572" ht="12.75" hidden="1"/>
    <row r="3573" ht="12.75" hidden="1"/>
    <row r="3574" ht="12.75" hidden="1"/>
    <row r="3575" ht="12.75" hidden="1"/>
    <row r="3576" ht="12.75" hidden="1"/>
    <row r="3577" ht="12.75" hidden="1"/>
    <row r="3578" ht="12.75" hidden="1"/>
    <row r="3579" ht="12.75" hidden="1"/>
    <row r="3580" ht="12.75" hidden="1"/>
    <row r="3581" ht="12.75" hidden="1"/>
    <row r="3582" ht="12.75" hidden="1"/>
    <row r="3583" ht="12.75" hidden="1"/>
    <row r="3584" ht="12.75" hidden="1"/>
    <row r="3585" ht="12.75" hidden="1"/>
    <row r="3586" ht="12.75" hidden="1"/>
    <row r="3587" ht="12.75" hidden="1"/>
    <row r="3588" ht="12.75" hidden="1"/>
    <row r="3589" ht="12.75" hidden="1"/>
    <row r="3590" ht="12.75" hidden="1"/>
    <row r="3591" ht="12.75" hidden="1"/>
    <row r="3592" ht="12.75" hidden="1"/>
    <row r="3593" ht="12.75" hidden="1"/>
    <row r="3594" ht="12.75" hidden="1"/>
    <row r="3595" ht="12.75" hidden="1"/>
    <row r="3596" ht="12.75" hidden="1"/>
    <row r="3597" ht="12.75" hidden="1"/>
    <row r="3598" ht="12.75" hidden="1"/>
    <row r="3599" ht="12.75" hidden="1"/>
    <row r="3600" ht="12.75" hidden="1"/>
    <row r="3601" ht="12.75" hidden="1"/>
    <row r="3602" ht="12.75" hidden="1"/>
    <row r="3603" ht="12.75" hidden="1"/>
    <row r="3604" ht="12.75" hidden="1"/>
    <row r="3605" ht="12.75" hidden="1"/>
    <row r="3606" ht="12.75" hidden="1"/>
    <row r="3607" ht="12.75" hidden="1"/>
    <row r="3608" ht="12.75" hidden="1"/>
    <row r="3609" ht="12.75" hidden="1"/>
    <row r="3610" ht="12.75" hidden="1"/>
    <row r="3611" ht="12.75" hidden="1"/>
    <row r="3612" ht="12.75" hidden="1"/>
    <row r="3613" ht="12.75" hidden="1"/>
    <row r="3614" ht="12.75" hidden="1"/>
    <row r="3615" ht="12.75" hidden="1"/>
    <row r="3616" ht="12.75" hidden="1"/>
    <row r="3617" ht="12.75" hidden="1"/>
    <row r="3618" ht="12.75" hidden="1"/>
    <row r="3619" ht="12.75" hidden="1"/>
    <row r="3620" ht="12.75" hidden="1"/>
    <row r="3621" ht="12.75" hidden="1"/>
    <row r="3622" ht="12.75" hidden="1"/>
    <row r="3623" ht="12.75" hidden="1"/>
    <row r="3624" ht="12.75" hidden="1"/>
    <row r="3625" ht="12.75" hidden="1"/>
    <row r="3626" ht="12.75" hidden="1"/>
    <row r="3627" ht="12.75" hidden="1"/>
    <row r="3628" ht="12.75" hidden="1"/>
    <row r="3629" ht="12.75" hidden="1"/>
    <row r="3630" ht="12.75" hidden="1"/>
  </sheetData>
  <sheetProtection/>
  <mergeCells count="1">
    <mergeCell ref="B2:H2"/>
  </mergeCells>
  <printOptions/>
  <pageMargins left="0.75" right="0.75" top="1" bottom="1" header="0.5" footer="0.5"/>
  <pageSetup horizontalDpi="300" verticalDpi="300" orientation="portrait" paperSize="9" r:id="rId3"/>
  <headerFooter alignWithMargins="0">
    <oddHeader>&amp;L&amp;A&amp;C&amp;"Arial,Bold"&amp;9LAGA&amp;RPage &amp;P</oddHeader>
    <oddFooter>&amp;C&amp;F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LAGA</cp:lastModifiedBy>
  <cp:lastPrinted>2004-04-21T05:05:51Z</cp:lastPrinted>
  <dcterms:created xsi:type="dcterms:W3CDTF">2002-09-25T18:25:46Z</dcterms:created>
  <dcterms:modified xsi:type="dcterms:W3CDTF">2015-01-06T15:47:55Z</dcterms:modified>
  <cp:category/>
  <cp:version/>
  <cp:contentType/>
  <cp:contentStatus/>
</cp:coreProperties>
</file>