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RREY LAGA\Documents\2026\Financial report 2026\April 2026\"/>
    </mc:Choice>
  </mc:AlternateContent>
  <bookViews>
    <workbookView xWindow="0" yWindow="0" windowWidth="16815" windowHeight="8910" tabRatio="599"/>
  </bookViews>
  <sheets>
    <sheet name="DATA" sheetId="1" r:id="rId1"/>
    <sheet name="data ANALYSIS" sheetId="12" r:id="rId2"/>
  </sheets>
  <definedNames>
    <definedName name="_xlnm._FilterDatabase" localSheetId="0" hidden="1">DATA!$1:$481</definedName>
  </definedNames>
  <calcPr calcId="162913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81" i="1" l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XFD126" i="1" l="1"/>
  <c r="XFD27" i="1"/>
  <c r="XFD26" i="1"/>
  <c r="XFD24" i="1"/>
  <c r="XFD23" i="1"/>
  <c r="XFD21" i="1"/>
  <c r="XFD18" i="1"/>
  <c r="XFD17" i="1"/>
  <c r="XFD15" i="1"/>
  <c r="XFD14" i="1"/>
  <c r="XFD13" i="1"/>
  <c r="XFD12" i="1"/>
  <c r="XFD10" i="1"/>
  <c r="XFD9" i="1"/>
  <c r="XFD7" i="1"/>
</calcChain>
</file>

<file path=xl/sharedStrings.xml><?xml version="1.0" encoding="utf-8"?>
<sst xmlns="http://schemas.openxmlformats.org/spreadsheetml/2006/main" count="3877" uniqueCount="408">
  <si>
    <t>Date</t>
  </si>
  <si>
    <t>Details</t>
  </si>
  <si>
    <t>Type of expenses</t>
  </si>
  <si>
    <t xml:space="preserve">Department </t>
  </si>
  <si>
    <t>Spent  in national currency</t>
  </si>
  <si>
    <t>Spent in $</t>
  </si>
  <si>
    <t>Exchange Rate $</t>
  </si>
  <si>
    <t>Receipt</t>
  </si>
  <si>
    <t>Project</t>
  </si>
  <si>
    <t>Donor</t>
  </si>
  <si>
    <t>Country</t>
  </si>
  <si>
    <t>Name</t>
  </si>
  <si>
    <t>Cash Box</t>
  </si>
  <si>
    <t>Local Transport</t>
  </si>
  <si>
    <t>Lodging</t>
  </si>
  <si>
    <t>Management</t>
  </si>
  <si>
    <t>Arrey</t>
  </si>
  <si>
    <t>Phone</t>
  </si>
  <si>
    <t>Telephone</t>
  </si>
  <si>
    <t>Phone-1</t>
  </si>
  <si>
    <t>Legal</t>
  </si>
  <si>
    <t>Investigations</t>
  </si>
  <si>
    <t>Media</t>
  </si>
  <si>
    <t>Office</t>
  </si>
  <si>
    <t>Transport</t>
  </si>
  <si>
    <t>Feeding</t>
  </si>
  <si>
    <t>Office Materials</t>
  </si>
  <si>
    <t>Trust Building</t>
  </si>
  <si>
    <t>Yaounde-Bertoua</t>
  </si>
  <si>
    <t>Services</t>
  </si>
  <si>
    <t>MTN Mobile Money</t>
  </si>
  <si>
    <t>Transfer Fees</t>
  </si>
  <si>
    <t>Bertoua-Yaounde</t>
  </si>
  <si>
    <t>Operations</t>
  </si>
  <si>
    <t>Rent and Utilities</t>
  </si>
  <si>
    <t>Personnel</t>
  </si>
  <si>
    <t>Bonus</t>
  </si>
  <si>
    <t>Douala-Yaounde</t>
  </si>
  <si>
    <t>Monthly Bank Fees - AFriland 07</t>
  </si>
  <si>
    <t>Bank Fees</t>
  </si>
  <si>
    <t>Monthly Bank Fees - AFriland 13</t>
  </si>
  <si>
    <t>Monthly Bank Fees - AFriland 16</t>
  </si>
  <si>
    <t>Phone-2</t>
  </si>
  <si>
    <t>Phone-3</t>
  </si>
  <si>
    <t>Phone-4</t>
  </si>
  <si>
    <t>Phone-5</t>
  </si>
  <si>
    <t>Phone-6</t>
  </si>
  <si>
    <t>Phone-7</t>
  </si>
  <si>
    <t>Phone-8</t>
  </si>
  <si>
    <t>Phone-9</t>
  </si>
  <si>
    <t>Phone-10</t>
  </si>
  <si>
    <t>Phone-11</t>
  </si>
  <si>
    <t>Phone-12</t>
  </si>
  <si>
    <t>Phone-13</t>
  </si>
  <si>
    <t>aim-r</t>
  </si>
  <si>
    <t>Love-1</t>
  </si>
  <si>
    <t>Love-r</t>
  </si>
  <si>
    <t>Uni-r</t>
  </si>
  <si>
    <t>i54-r</t>
  </si>
  <si>
    <t>i49-r</t>
  </si>
  <si>
    <t>i69-r</t>
  </si>
  <si>
    <t>Fr-r</t>
  </si>
  <si>
    <t>i46-r</t>
  </si>
  <si>
    <t>i53-r</t>
  </si>
  <si>
    <t>Phone-14</t>
  </si>
  <si>
    <t>Phone-15</t>
  </si>
  <si>
    <t>Phone-16</t>
  </si>
  <si>
    <t>Phone-17</t>
  </si>
  <si>
    <t>Phone-18</t>
  </si>
  <si>
    <t>Phone-19</t>
  </si>
  <si>
    <t>Phone-20</t>
  </si>
  <si>
    <t>Phone-21</t>
  </si>
  <si>
    <t>Phone-22</t>
  </si>
  <si>
    <t>Phone-23</t>
  </si>
  <si>
    <t>Phone-24</t>
  </si>
  <si>
    <t>Phone-25</t>
  </si>
  <si>
    <t>Phone-26</t>
  </si>
  <si>
    <t>Phone-27</t>
  </si>
  <si>
    <t>Phone-28</t>
  </si>
  <si>
    <t>Phone-29</t>
  </si>
  <si>
    <t>Phone-30</t>
  </si>
  <si>
    <t>Phone-31</t>
  </si>
  <si>
    <t>Phone-32</t>
  </si>
  <si>
    <t>Phone-33</t>
  </si>
  <si>
    <t>Phone-34</t>
  </si>
  <si>
    <t>Phone-35</t>
  </si>
  <si>
    <t>Phone-36</t>
  </si>
  <si>
    <t>Phone-37</t>
  </si>
  <si>
    <t>Phone-38</t>
  </si>
  <si>
    <t>Phone-39</t>
  </si>
  <si>
    <t>Phone-40</t>
  </si>
  <si>
    <t>Phone-41</t>
  </si>
  <si>
    <t>Phone-42</t>
  </si>
  <si>
    <t>Phone-43</t>
  </si>
  <si>
    <t>Phone-44</t>
  </si>
  <si>
    <t>aim-1</t>
  </si>
  <si>
    <t>aim-2</t>
  </si>
  <si>
    <t>Uni-1</t>
  </si>
  <si>
    <t>Phone-45</t>
  </si>
  <si>
    <t>Phone-46</t>
  </si>
  <si>
    <t>Phone-47</t>
  </si>
  <si>
    <t>Phone-48</t>
  </si>
  <si>
    <t>Phone-49</t>
  </si>
  <si>
    <t>Phone-50</t>
  </si>
  <si>
    <t>Phone-51</t>
  </si>
  <si>
    <t>Phone-52</t>
  </si>
  <si>
    <t>Phone-53</t>
  </si>
  <si>
    <t>Phone-54</t>
  </si>
  <si>
    <t>Phone-55</t>
  </si>
  <si>
    <t>Phone-56</t>
  </si>
  <si>
    <t>Phone-57</t>
  </si>
  <si>
    <t>aim-3</t>
  </si>
  <si>
    <t>aim-4</t>
  </si>
  <si>
    <t>aim-5</t>
  </si>
  <si>
    <t>Uni-2</t>
  </si>
  <si>
    <t>Phone-58</t>
  </si>
  <si>
    <t>Phone-59</t>
  </si>
  <si>
    <t>Phone-60</t>
  </si>
  <si>
    <t>Phone-61</t>
  </si>
  <si>
    <t>Phone-62</t>
  </si>
  <si>
    <t>Phone-63</t>
  </si>
  <si>
    <t>Phone-64</t>
  </si>
  <si>
    <t>Phone-65</t>
  </si>
  <si>
    <t>Phone-66</t>
  </si>
  <si>
    <t>Phone-67</t>
  </si>
  <si>
    <t>Phone-68</t>
  </si>
  <si>
    <t>Phone-69</t>
  </si>
  <si>
    <t>Phone-70</t>
  </si>
  <si>
    <t>Phone-71</t>
  </si>
  <si>
    <t>Phone-72</t>
  </si>
  <si>
    <t>Phone-73</t>
  </si>
  <si>
    <t>Phone-74</t>
  </si>
  <si>
    <t>Phone-75</t>
  </si>
  <si>
    <t>Phone-76</t>
  </si>
  <si>
    <t>Phone-77</t>
  </si>
  <si>
    <t>Phone-78</t>
  </si>
  <si>
    <t>Phone-79</t>
  </si>
  <si>
    <t>Phone-80</t>
  </si>
  <si>
    <t>Phone-81</t>
  </si>
  <si>
    <t>Phone-82</t>
  </si>
  <si>
    <t>Phone-83</t>
  </si>
  <si>
    <t>Phone-84</t>
  </si>
  <si>
    <t>Phone-85</t>
  </si>
  <si>
    <t>Phone-86</t>
  </si>
  <si>
    <t>Phone-87</t>
  </si>
  <si>
    <t>Phone-88</t>
  </si>
  <si>
    <t>Phone-89</t>
  </si>
  <si>
    <t>Phone-90</t>
  </si>
  <si>
    <t>Phone-91</t>
  </si>
  <si>
    <t>Phone-92</t>
  </si>
  <si>
    <t>Phone-93</t>
  </si>
  <si>
    <t>Phone-94</t>
  </si>
  <si>
    <t>Phone-95</t>
  </si>
  <si>
    <t>Phone-96</t>
  </si>
  <si>
    <t>Phone-97</t>
  </si>
  <si>
    <t>Phone-98</t>
  </si>
  <si>
    <t>Phone-99</t>
  </si>
  <si>
    <t>eri-r</t>
  </si>
  <si>
    <t>Phone-100</t>
  </si>
  <si>
    <t>Phone-101</t>
  </si>
  <si>
    <t>Phone-102</t>
  </si>
  <si>
    <t>Uni-3</t>
  </si>
  <si>
    <t>Uni-4</t>
  </si>
  <si>
    <t>Uni-5</t>
  </si>
  <si>
    <t>Uni-6</t>
  </si>
  <si>
    <t>Uni-7</t>
  </si>
  <si>
    <t>Ste-r</t>
  </si>
  <si>
    <t>i54-1</t>
  </si>
  <si>
    <t>Afriland-r</t>
  </si>
  <si>
    <t>aim-6</t>
  </si>
  <si>
    <t>aim-7</t>
  </si>
  <si>
    <t>i54-2</t>
  </si>
  <si>
    <t>i54-3</t>
  </si>
  <si>
    <t>Uni-8</t>
  </si>
  <si>
    <t>Uni-9</t>
  </si>
  <si>
    <t>Uni-10</t>
  </si>
  <si>
    <t>i54-4</t>
  </si>
  <si>
    <t>i54-5</t>
  </si>
  <si>
    <t>Aimé</t>
  </si>
  <si>
    <t>i54</t>
  </si>
  <si>
    <t>i49</t>
  </si>
  <si>
    <t>Anna</t>
  </si>
  <si>
    <t>Loveline</t>
  </si>
  <si>
    <t>Stevens</t>
  </si>
  <si>
    <t>François</t>
  </si>
  <si>
    <t>i69</t>
  </si>
  <si>
    <t>i46</t>
  </si>
  <si>
    <t>i53</t>
  </si>
  <si>
    <t>Rebecca</t>
  </si>
  <si>
    <t>Unice</t>
  </si>
  <si>
    <t>Eric</t>
  </si>
  <si>
    <t>Afriland-16</t>
  </si>
  <si>
    <t>Afriland-07</t>
  </si>
  <si>
    <t>Afriland-13</t>
  </si>
  <si>
    <t>LAGA</t>
  </si>
  <si>
    <t xml:space="preserve"> Cameroon</t>
  </si>
  <si>
    <t>Somme de Spent  in national currency</t>
  </si>
  <si>
    <t>Local transport</t>
  </si>
  <si>
    <t xml:space="preserve"> </t>
  </si>
  <si>
    <t>Drink with informant</t>
  </si>
  <si>
    <t>1-i49-1</t>
  </si>
  <si>
    <t>1-i49-r</t>
  </si>
  <si>
    <t>1-i49-2</t>
  </si>
  <si>
    <t>1-i49-3</t>
  </si>
  <si>
    <t>Arrey-r</t>
  </si>
  <si>
    <t>2-i69-1</t>
  </si>
  <si>
    <t>2-i69-r</t>
  </si>
  <si>
    <t>2-i69-2</t>
  </si>
  <si>
    <t>2-i69-3</t>
  </si>
  <si>
    <t>Yaounde-Djoum</t>
  </si>
  <si>
    <t>Djoum-Yaounde</t>
  </si>
  <si>
    <t>reb-r</t>
  </si>
  <si>
    <t>4-i53-1</t>
  </si>
  <si>
    <t>4-i53-r</t>
  </si>
  <si>
    <t>4-i53-2</t>
  </si>
  <si>
    <t>4-i53-3</t>
  </si>
  <si>
    <t>eri-1</t>
  </si>
  <si>
    <t>Yaounde-Douala</t>
  </si>
  <si>
    <t>aim-8</t>
  </si>
  <si>
    <t>Sangmelima-Yaounde</t>
  </si>
  <si>
    <t>X 1 Police</t>
  </si>
  <si>
    <t>X 1 MINFOF</t>
  </si>
  <si>
    <t>aim-9</t>
  </si>
  <si>
    <t>aim-10</t>
  </si>
  <si>
    <t>aim-11</t>
  </si>
  <si>
    <t>aim-12</t>
  </si>
  <si>
    <t>aim-13</t>
  </si>
  <si>
    <t>aim-14</t>
  </si>
  <si>
    <t>aim-15</t>
  </si>
  <si>
    <t>Internet</t>
  </si>
  <si>
    <t>PCF</t>
  </si>
  <si>
    <t>Étiquettes de lignes</t>
  </si>
  <si>
    <t>Total général</t>
  </si>
  <si>
    <t>Bonus to the media officer</t>
  </si>
  <si>
    <t>Djoum-Mintom</t>
  </si>
  <si>
    <t>Mintom-Djoum</t>
  </si>
  <si>
    <t>X 14 Printing</t>
  </si>
  <si>
    <t>X 98 Photocopies</t>
  </si>
  <si>
    <t>X 4 Photos</t>
  </si>
  <si>
    <t>Travels Subsistences</t>
  </si>
  <si>
    <t>Inernet  bill for Feb</t>
  </si>
  <si>
    <t>Yaoundé-Ntui</t>
  </si>
  <si>
    <t>Intercity Transport</t>
  </si>
  <si>
    <t>Ntui-Yaoundé</t>
  </si>
  <si>
    <t>Mintom-Mboutokong</t>
  </si>
  <si>
    <t xml:space="preserve">Local Transport </t>
  </si>
  <si>
    <t>3-i46-r</t>
  </si>
  <si>
    <t>3-i46-1</t>
  </si>
  <si>
    <t>3-i46-2</t>
  </si>
  <si>
    <t>3-i46-3</t>
  </si>
  <si>
    <t xml:space="preserve">Bank Transfer </t>
  </si>
  <si>
    <t xml:space="preserve">Bank transfer </t>
  </si>
  <si>
    <t>Ambam-kyeossi</t>
  </si>
  <si>
    <t>Kyeossi-ambam</t>
  </si>
  <si>
    <t>Ambam-yaoundé</t>
  </si>
  <si>
    <t>Yaoundé - Kribi</t>
  </si>
  <si>
    <t>Kribi - Campo</t>
  </si>
  <si>
    <t>Etonde - Campo</t>
  </si>
  <si>
    <t>Campo - Kribi</t>
  </si>
  <si>
    <t>Pro wildlife 2025_II</t>
  </si>
  <si>
    <t>30 mill Amis</t>
  </si>
  <si>
    <t xml:space="preserve">Dutch Gorilla Foundation </t>
  </si>
  <si>
    <t>Cameroon Factfinder Internet Publication</t>
  </si>
  <si>
    <t>Alwihda Info Internet Publication</t>
  </si>
  <si>
    <t>Yaoundé-ambam</t>
  </si>
  <si>
    <t>Mintom-Boule d'or</t>
  </si>
  <si>
    <t>Boule d'or-Mintom</t>
  </si>
  <si>
    <t>Cameroon</t>
  </si>
  <si>
    <t>Elonga</t>
  </si>
  <si>
    <t>Security bills (5 months)</t>
  </si>
  <si>
    <t>Part Annual Office Rent 2026 (6 months)</t>
  </si>
  <si>
    <t>Hr-Internet,4</t>
  </si>
  <si>
    <t>x 14 Plates of food</t>
  </si>
  <si>
    <t>Team Buiding</t>
  </si>
  <si>
    <t>Birthday Gift to Aime</t>
  </si>
  <si>
    <t>Team Building</t>
  </si>
  <si>
    <t>Birthday Gift to Wilfried</t>
  </si>
  <si>
    <t>Birthday Gift to Francois</t>
  </si>
  <si>
    <t>Birthday Gift to Yannick</t>
  </si>
  <si>
    <t>Birthday Gift to Stevens</t>
  </si>
  <si>
    <t xml:space="preserve">x 2 Bulbs </t>
  </si>
  <si>
    <t>Hr-Snec,3</t>
  </si>
  <si>
    <t>Water Bill up stairs March</t>
  </si>
  <si>
    <t>Water Bill down stairs March</t>
  </si>
  <si>
    <t>Office cleaning</t>
  </si>
  <si>
    <t>1 USB Key for the office</t>
  </si>
  <si>
    <t>Electricity Bill March</t>
  </si>
  <si>
    <t>Hr-Eneo,3</t>
  </si>
  <si>
    <t>x 10 Paper Naps</t>
  </si>
  <si>
    <t>x30 Toilet Tissues</t>
  </si>
  <si>
    <t>Drink With Informant</t>
  </si>
  <si>
    <t>End of Month bonus</t>
  </si>
  <si>
    <t>7-i53-4</t>
  </si>
  <si>
    <t>7-i53-r</t>
  </si>
  <si>
    <t>7-i53-5</t>
  </si>
  <si>
    <t>7-i53-6</t>
  </si>
  <si>
    <t>10-i53-7</t>
  </si>
  <si>
    <t>10-i53-r</t>
  </si>
  <si>
    <t>10-i53-8</t>
  </si>
  <si>
    <t>10-i53-9</t>
  </si>
  <si>
    <t>14-i53-10</t>
  </si>
  <si>
    <t>14-i53-r</t>
  </si>
  <si>
    <t>14-i53-11</t>
  </si>
  <si>
    <t>14-i53-12</t>
  </si>
  <si>
    <t>Yaoundé-bertoua</t>
  </si>
  <si>
    <t>5-i49-4</t>
  </si>
  <si>
    <t>5-i49-r</t>
  </si>
  <si>
    <t>5-i49-5</t>
  </si>
  <si>
    <t>Bertoua-mboulai</t>
  </si>
  <si>
    <t>Mboulai-bertoua</t>
  </si>
  <si>
    <t>Bertoua-yaoundé</t>
  </si>
  <si>
    <t>5-i49-6</t>
  </si>
  <si>
    <t>Yaoundé-ebolowa</t>
  </si>
  <si>
    <t>8-i49-7</t>
  </si>
  <si>
    <t>8-i49-r</t>
  </si>
  <si>
    <t>8-i49-8</t>
  </si>
  <si>
    <t>Ebolowa-nselang</t>
  </si>
  <si>
    <t>Nselang-ebolowa</t>
  </si>
  <si>
    <t>Ebolowa-yaoundé</t>
  </si>
  <si>
    <t>8-i49-9</t>
  </si>
  <si>
    <t>Yaoundé-lolodorf</t>
  </si>
  <si>
    <t>12-i49-10</t>
  </si>
  <si>
    <t>12-i49-r</t>
  </si>
  <si>
    <t>12-i49-11</t>
  </si>
  <si>
    <t>Lolodorf-bipindi</t>
  </si>
  <si>
    <t>Bipindi-lolodorf</t>
  </si>
  <si>
    <t>Lolodorf-eseka</t>
  </si>
  <si>
    <t>Eseka-boumnyebel</t>
  </si>
  <si>
    <t>Boumnyebel-yaoundé</t>
  </si>
  <si>
    <t>1 Office lock for the gate</t>
  </si>
  <si>
    <t>Mboutokong-mintom</t>
  </si>
  <si>
    <t>6-i69-4</t>
  </si>
  <si>
    <t>6-i69-r</t>
  </si>
  <si>
    <t>6-i69-5</t>
  </si>
  <si>
    <t>Bonandjo-Rond point Deido</t>
  </si>
  <si>
    <t>6-i69-6</t>
  </si>
  <si>
    <t>9-i69-7</t>
  </si>
  <si>
    <t>9-i69-r</t>
  </si>
  <si>
    <t>9-i69-8</t>
  </si>
  <si>
    <t>9-i69-9</t>
  </si>
  <si>
    <t>11-i69-10</t>
  </si>
  <si>
    <t>11-i69-r</t>
  </si>
  <si>
    <t>11-i69-11</t>
  </si>
  <si>
    <t>11-i69-12</t>
  </si>
  <si>
    <t>Yaounde ivory Operation Bonus</t>
  </si>
  <si>
    <t>Nkomdum</t>
  </si>
  <si>
    <t>Yaoundé - Bertoua</t>
  </si>
  <si>
    <t>Bertoua - Yokadouma</t>
  </si>
  <si>
    <t>Yokadouma - Bertoua</t>
  </si>
  <si>
    <t>3-i46-4</t>
  </si>
  <si>
    <t>Bertoua - Yaoundé</t>
  </si>
  <si>
    <t>3-i46-5</t>
  </si>
  <si>
    <t>End of Month Bonus</t>
  </si>
  <si>
    <t>13-i46-r</t>
  </si>
  <si>
    <t>13-i46-6</t>
  </si>
  <si>
    <t>13-i46-7</t>
  </si>
  <si>
    <t xml:space="preserve">Campo - Etonde </t>
  </si>
  <si>
    <t>kribi - Yaoundé</t>
  </si>
  <si>
    <t>13-i46-8</t>
  </si>
  <si>
    <t>Phone-103</t>
  </si>
  <si>
    <t>Phone-104</t>
  </si>
  <si>
    <t>Phone-105</t>
  </si>
  <si>
    <t>X 1 Element</t>
  </si>
  <si>
    <t>Yaounde-Sangmelima</t>
  </si>
  <si>
    <t>Bertoua-Batouri</t>
  </si>
  <si>
    <t>i54-6</t>
  </si>
  <si>
    <t>Batouri-Bertoua</t>
  </si>
  <si>
    <t>i54-7</t>
  </si>
  <si>
    <t>i54-8</t>
  </si>
  <si>
    <t>i54-9</t>
  </si>
  <si>
    <t>Yaounde-Mfou</t>
  </si>
  <si>
    <t>Mfou-Yaounde</t>
  </si>
  <si>
    <t>i54-10</t>
  </si>
  <si>
    <t>i54-11</t>
  </si>
  <si>
    <t>i54-12</t>
  </si>
  <si>
    <t>i54-13</t>
  </si>
  <si>
    <t>Arrey - February Compensation - Deduction</t>
  </si>
  <si>
    <t>Eric - February Compensation - Deduction</t>
  </si>
  <si>
    <t>Anna - February Compensation - Deduction</t>
  </si>
  <si>
    <t>Aimé - February Compensation - Deduction</t>
  </si>
  <si>
    <t>Loveline - February Compensation - Deduction</t>
  </si>
  <si>
    <t>Unice - February Compensation - Deduction</t>
  </si>
  <si>
    <t>i54 - February Compensation - Deduction</t>
  </si>
  <si>
    <t>i49 - February Compensation - Deduction</t>
  </si>
  <si>
    <t>Stevens - February Compensation - Deduction</t>
  </si>
  <si>
    <t>i69 - February Compensation - Deduction</t>
  </si>
  <si>
    <t>Rebecca - February Compensation - Deduction</t>
  </si>
  <si>
    <t>François - February Compensation - Deduction</t>
  </si>
  <si>
    <t>CNPS -March 2026</t>
  </si>
  <si>
    <t>Arrey - March Compensation - Bank</t>
  </si>
  <si>
    <t>Eric - March Compensation - Bank</t>
  </si>
  <si>
    <t>Anna - March Compensation - Bank</t>
  </si>
  <si>
    <t>Aime - March Compensation - Bank</t>
  </si>
  <si>
    <t>Loveline - March Compensation - Bank</t>
  </si>
  <si>
    <t>Unice - March Compensation - Bank</t>
  </si>
  <si>
    <t>i54 - March  Compensation - Bank</t>
  </si>
  <si>
    <t>i49- March Compensation - Bank</t>
  </si>
  <si>
    <t>Stevens - March Compensation - Bank</t>
  </si>
  <si>
    <t>i69 - March Compensation - Bank</t>
  </si>
  <si>
    <t>Rebecca - March  Compensation - Bank</t>
  </si>
  <si>
    <t>François - March  Compensation - Bank</t>
  </si>
  <si>
    <t>Eco outlook Internet Publisher</t>
  </si>
  <si>
    <t>Tchad Visions Internet Publication</t>
  </si>
  <si>
    <t>The Guardian Internet Publication</t>
  </si>
  <si>
    <t>News Watch Internet Publication</t>
  </si>
  <si>
    <t>The Median Newspaper</t>
  </si>
  <si>
    <t>The Horizon Newspaper</t>
  </si>
  <si>
    <t>Étiquettes de colonnes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</si>
</sst>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-* #,##0.00\ _€_-;\-* #,##0.00\ _€_-;_-* &quot;-&quot;??\ _€_-;_-@_-"/>
    <numFmt numFmtId="165" formatCode="#,##0.00_ ;[Red]\-#,##0.00\ "/>
    <numFmt numFmtId="166" formatCode="#,##0.0000"/>
    <numFmt numFmtId="167" formatCode="d/m/yyyy"/>
    <numFmt numFmtId="168" formatCode="0.000"/>
    <numFmt numFmtId="169" formatCode="#,##0\ _€"/>
    <numFmt numFmtId="170" formatCode="#,##0;[Red]#,##0"/>
    <numFmt numFmtId="171" formatCode="_-* #,##0.00\ _€_-;\-* #,##0.00\ _€_-;_-* \-??\ _€_-;_-@_-"/>
    <numFmt numFmtId="172" formatCode="0.0000"/>
    <numFmt numFmtId="173" formatCode="#,##0.000"/>
  </numFmts>
  <fonts count="46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sz val="10"/>
      <name val="Arial"/>
      <family val="2"/>
    </font>
    <font>
      <sz val="8"/>
      <name val="Aptos Narrow"/>
      <family val="2"/>
      <charset val="238"/>
      <scheme val="minor"/>
    </font>
    <font>
      <sz val="10"/>
      <name val="Times New Roman"/>
      <family val="1"/>
      <charset val="238"/>
    </font>
    <font>
      <sz val="12"/>
      <color indexed="8"/>
      <name val="Times New Roman"/>
      <family val="1"/>
    </font>
    <font>
      <sz val="12"/>
      <color indexed="8"/>
      <name val="Times New Roman"/>
      <family val="1"/>
      <charset val="238"/>
    </font>
    <font>
      <sz val="12"/>
      <name val="Times New Roman"/>
      <family val="1"/>
    </font>
    <font>
      <sz val="12"/>
      <color indexed="8"/>
      <name val="Verdana"/>
      <family val="2"/>
    </font>
    <font>
      <sz val="12"/>
      <color theme="1"/>
      <name val="Times New Roman"/>
      <family val="1"/>
    </font>
    <font>
      <sz val="11"/>
      <color theme="1"/>
      <name val="Verdana"/>
      <family val="2"/>
    </font>
    <font>
      <sz val="12"/>
      <name val="Calibri"/>
      <family val="2"/>
    </font>
    <font>
      <sz val="12"/>
      <name val="Arial"/>
      <family val="2"/>
    </font>
    <font>
      <sz val="10"/>
      <color rgb="FF000000"/>
      <name val="Times New Roman"/>
      <family val="1"/>
    </font>
    <font>
      <sz val="12"/>
      <color rgb="FFFF0000"/>
      <name val="Times New Roman"/>
      <family val="1"/>
    </font>
    <font>
      <sz val="11"/>
      <color indexed="8"/>
      <name val="Calibri"/>
      <family val="2"/>
    </font>
    <font>
      <sz val="12"/>
      <color theme="1"/>
      <name val="Aptos Narrow"/>
      <family val="2"/>
      <charset val="238"/>
      <scheme val="minor"/>
    </font>
    <font>
      <b/>
      <sz val="12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1"/>
    </font>
    <font>
      <sz val="12"/>
      <name val="Times New Roman"/>
      <family val="1"/>
      <charset val="238"/>
    </font>
    <font>
      <sz val="11"/>
      <color theme="1"/>
      <name val="Calibri"/>
      <family val="2"/>
    </font>
    <font>
      <b/>
      <sz val="12"/>
      <name val="Calibri"/>
      <family val="2"/>
    </font>
    <font>
      <sz val="12"/>
      <color theme="1"/>
      <name val="Calibri"/>
      <family val="2"/>
    </font>
    <font>
      <sz val="12"/>
      <color indexed="8"/>
      <name val="Calibri"/>
      <family val="2"/>
    </font>
    <font>
      <sz val="12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name val="Arial"/>
      <family val="2"/>
    </font>
    <font>
      <sz val="12"/>
      <color theme="1"/>
      <name val="Aptos Narrow"/>
      <family val="2"/>
      <scheme val="minor"/>
    </font>
    <font>
      <sz val="11"/>
      <name val="Aptos Narrow"/>
      <family val="2"/>
      <charset val="238"/>
      <scheme val="minor"/>
    </font>
    <font>
      <sz val="11"/>
      <color theme="1"/>
      <name val="Aptos Display"/>
      <family val="2"/>
      <scheme val="major"/>
    </font>
    <font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2"/>
      <color theme="1"/>
      <name val="Aptos Narrow"/>
      <charset val="238"/>
      <scheme val="minor"/>
    </font>
    <font>
      <sz val="12"/>
      <color theme="1"/>
      <name val="Times New Roman"/>
      <family val="1"/>
    </font>
    <font>
      <sz val="11"/>
      <color theme="1"/>
      <name val="Aptos Narrow"/>
      <charset val="238"/>
      <scheme val="minor"/>
    </font>
    <font>
      <sz val="11"/>
      <color theme="1"/>
      <name val="Aptos Narrow"/>
      <charset val="134"/>
      <scheme val="minor"/>
    </font>
    <font>
      <b/>
      <sz val="11"/>
      <color theme="1"/>
      <name val="Aptos Narrow"/>
      <charset val="134"/>
      <scheme val="minor"/>
    </font>
    <font>
      <sz val="10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4506668294322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0" fontId="9" fillId="0" borderId="0" applyNumberFormat="0" applyFill="0" applyBorder="0" applyProtection="0">
      <alignment vertical="top" wrapText="1"/>
    </xf>
    <xf numFmtId="164" fontId="9" fillId="0" borderId="0" applyFont="0" applyFill="0" applyBorder="0" applyAlignment="0" applyProtection="0"/>
    <xf numFmtId="0" fontId="14" fillId="0" borderId="0"/>
    <xf numFmtId="0" fontId="14" fillId="0" borderId="0"/>
    <xf numFmtId="0" fontId="19" fillId="0" borderId="0"/>
    <xf numFmtId="0" fontId="16" fillId="0" borderId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1" fontId="24" fillId="0" borderId="0" applyBorder="0" applyProtection="0"/>
    <xf numFmtId="164" fontId="9" fillId="0" borderId="0" applyFont="0" applyFill="0" applyBorder="0" applyAlignment="0" applyProtection="0"/>
    <xf numFmtId="0" fontId="42" fillId="0" borderId="0"/>
    <xf numFmtId="43" fontId="42" fillId="0" borderId="0" applyFont="0" applyFill="0" applyBorder="0" applyAlignment="0" applyProtection="0"/>
  </cellStyleXfs>
  <cellXfs count="349">
    <xf numFmtId="0" fontId="0" fillId="0" borderId="0" xfId="0"/>
    <xf numFmtId="0" fontId="11" fillId="0" borderId="0" xfId="0" applyFont="1" applyAlignment="1">
      <alignment wrapText="1"/>
    </xf>
    <xf numFmtId="0" fontId="11" fillId="0" borderId="0" xfId="0" applyFont="1"/>
    <xf numFmtId="1" fontId="6" fillId="4" borderId="2" xfId="0" applyNumberFormat="1" applyFont="1" applyFill="1" applyBorder="1" applyAlignment="1">
      <alignment horizontal="left" vertical="center"/>
    </xf>
    <xf numFmtId="1" fontId="6" fillId="0" borderId="0" xfId="0" applyNumberFormat="1" applyFont="1" applyAlignment="1">
      <alignment horizontal="left"/>
    </xf>
    <xf numFmtId="1" fontId="8" fillId="0" borderId="2" xfId="0" applyNumberFormat="1" applyFont="1" applyBorder="1" applyAlignment="1">
      <alignment horizontal="left"/>
    </xf>
    <xf numFmtId="1" fontId="6" fillId="0" borderId="2" xfId="0" applyNumberFormat="1" applyFont="1" applyBorder="1" applyAlignment="1">
      <alignment horizontal="left"/>
    </xf>
    <xf numFmtId="1" fontId="6" fillId="4" borderId="2" xfId="0" applyNumberFormat="1" applyFont="1" applyFill="1" applyBorder="1" applyAlignment="1">
      <alignment horizontal="left"/>
    </xf>
    <xf numFmtId="0" fontId="10" fillId="0" borderId="0" xfId="0" applyFont="1"/>
    <xf numFmtId="0" fontId="17" fillId="0" borderId="0" xfId="0" applyFont="1"/>
    <xf numFmtId="0" fontId="8" fillId="0" borderId="2" xfId="0" applyFont="1" applyBorder="1" applyAlignment="1">
      <alignment horizontal="left" vertical="center" indent="1"/>
    </xf>
    <xf numFmtId="1" fontId="8" fillId="0" borderId="0" xfId="0" applyNumberFormat="1" applyFont="1" applyAlignment="1">
      <alignment horizontal="left"/>
    </xf>
    <xf numFmtId="1" fontId="8" fillId="0" borderId="0" xfId="0" applyNumberFormat="1" applyFont="1" applyAlignment="1">
      <alignment horizontal="left" vertical="center"/>
    </xf>
    <xf numFmtId="0" fontId="0" fillId="4" borderId="0" xfId="0" applyFill="1"/>
    <xf numFmtId="1" fontId="6" fillId="0" borderId="4" xfId="0" applyNumberFormat="1" applyFont="1" applyBorder="1" applyAlignment="1">
      <alignment horizontal="left"/>
    </xf>
    <xf numFmtId="1" fontId="7" fillId="0" borderId="4" xfId="0" applyNumberFormat="1" applyFont="1" applyBorder="1" applyAlignment="1">
      <alignment horizontal="left" vertical="center"/>
    </xf>
    <xf numFmtId="1" fontId="8" fillId="0" borderId="4" xfId="0" applyNumberFormat="1" applyFont="1" applyBorder="1" applyAlignment="1">
      <alignment horizontal="left"/>
    </xf>
    <xf numFmtId="1" fontId="6" fillId="4" borderId="4" xfId="0" applyNumberFormat="1" applyFont="1" applyFill="1" applyBorder="1" applyAlignment="1">
      <alignment horizontal="left"/>
    </xf>
    <xf numFmtId="1" fontId="8" fillId="4" borderId="4" xfId="0" applyNumberFormat="1" applyFont="1" applyFill="1" applyBorder="1" applyAlignment="1">
      <alignment horizontal="left"/>
    </xf>
    <xf numFmtId="0" fontId="10" fillId="0" borderId="4" xfId="0" applyFont="1" applyBorder="1" applyAlignment="1">
      <alignment horizontal="left"/>
    </xf>
    <xf numFmtId="1" fontId="8" fillId="0" borderId="4" xfId="0" applyNumberFormat="1" applyFont="1" applyBorder="1" applyAlignment="1">
      <alignment horizontal="left" vertical="center"/>
    </xf>
    <xf numFmtId="167" fontId="6" fillId="7" borderId="2" xfId="0" applyNumberFormat="1" applyFont="1" applyFill="1" applyBorder="1" applyAlignment="1">
      <alignment horizontal="right" vertical="top" wrapText="1" indent="1"/>
    </xf>
    <xf numFmtId="1" fontId="18" fillId="0" borderId="4" xfId="0" applyNumberFormat="1" applyFont="1" applyBorder="1" applyAlignment="1">
      <alignment horizontal="left" vertical="center"/>
    </xf>
    <xf numFmtId="1" fontId="6" fillId="0" borderId="3" xfId="0" applyNumberFormat="1" applyFont="1" applyBorder="1" applyAlignment="1">
      <alignment vertical="center"/>
    </xf>
    <xf numFmtId="0" fontId="11" fillId="0" borderId="0" xfId="0" applyFont="1" applyAlignment="1">
      <alignment horizontal="center" wrapText="1"/>
    </xf>
    <xf numFmtId="1" fontId="6" fillId="4" borderId="9" xfId="0" applyNumberFormat="1" applyFont="1" applyFill="1" applyBorder="1" applyAlignment="1">
      <alignment horizontal="left"/>
    </xf>
    <xf numFmtId="1" fontId="8" fillId="4" borderId="8" xfId="0" applyNumberFormat="1" applyFont="1" applyFill="1" applyBorder="1" applyAlignment="1">
      <alignment horizontal="left"/>
    </xf>
    <xf numFmtId="1" fontId="7" fillId="0" borderId="8" xfId="0" applyNumberFormat="1" applyFont="1" applyBorder="1" applyAlignment="1">
      <alignment horizontal="left" vertical="center"/>
    </xf>
    <xf numFmtId="1" fontId="8" fillId="0" borderId="8" xfId="0" applyNumberFormat="1" applyFont="1" applyBorder="1" applyAlignment="1">
      <alignment horizontal="left" vertical="center"/>
    </xf>
    <xf numFmtId="0" fontId="0" fillId="0" borderId="10" xfId="0" applyBorder="1"/>
    <xf numFmtId="165" fontId="22" fillId="0" borderId="10" xfId="0" applyNumberFormat="1" applyFont="1" applyBorder="1"/>
    <xf numFmtId="1" fontId="23" fillId="0" borderId="10" xfId="0" applyNumberFormat="1" applyFont="1" applyBorder="1" applyAlignment="1">
      <alignment horizontal="right"/>
    </xf>
    <xf numFmtId="0" fontId="22" fillId="0" borderId="10" xfId="0" applyFont="1" applyBorder="1"/>
    <xf numFmtId="49" fontId="23" fillId="0" borderId="10" xfId="0" applyNumberFormat="1" applyFont="1" applyBorder="1" applyAlignment="1">
      <alignment horizontal="left" indent="1"/>
    </xf>
    <xf numFmtId="1" fontId="6" fillId="4" borderId="10" xfId="0" applyNumberFormat="1" applyFont="1" applyFill="1" applyBorder="1" applyAlignment="1">
      <alignment horizontal="left"/>
    </xf>
    <xf numFmtId="169" fontId="0" fillId="3" borderId="8" xfId="0" applyNumberFormat="1" applyFill="1" applyBorder="1" applyAlignment="1">
      <alignment horizontal="right"/>
    </xf>
    <xf numFmtId="0" fontId="20" fillId="0" borderId="0" xfId="0" applyFont="1"/>
    <xf numFmtId="167" fontId="6" fillId="5" borderId="10" xfId="0" applyNumberFormat="1" applyFont="1" applyFill="1" applyBorder="1" applyAlignment="1">
      <alignment horizontal="right" vertical="top" wrapText="1" indent="1"/>
    </xf>
    <xf numFmtId="1" fontId="7" fillId="0" borderId="8" xfId="0" applyNumberFormat="1" applyFont="1" applyBorder="1" applyAlignment="1">
      <alignment horizontal="left"/>
    </xf>
    <xf numFmtId="1" fontId="7" fillId="0" borderId="10" xfId="0" applyNumberFormat="1" applyFont="1" applyBorder="1" applyAlignment="1">
      <alignment horizontal="left" vertical="center"/>
    </xf>
    <xf numFmtId="1" fontId="6" fillId="0" borderId="10" xfId="0" applyNumberFormat="1" applyFont="1" applyBorder="1" applyAlignment="1">
      <alignment horizontal="left"/>
    </xf>
    <xf numFmtId="1" fontId="6" fillId="0" borderId="8" xfId="0" applyNumberFormat="1" applyFont="1" applyBorder="1" applyAlignment="1">
      <alignment horizontal="left"/>
    </xf>
    <xf numFmtId="1" fontId="8" fillId="0" borderId="7" xfId="0" applyNumberFormat="1" applyFont="1" applyBorder="1" applyAlignment="1">
      <alignment horizontal="left"/>
    </xf>
    <xf numFmtId="1" fontId="8" fillId="0" borderId="10" xfId="0" applyNumberFormat="1" applyFont="1" applyBorder="1" applyAlignment="1">
      <alignment horizontal="left"/>
    </xf>
    <xf numFmtId="1" fontId="6" fillId="0" borderId="7" xfId="0" applyNumberFormat="1" applyFont="1" applyBorder="1" applyAlignment="1">
      <alignment horizontal="left"/>
    </xf>
    <xf numFmtId="0" fontId="10" fillId="0" borderId="10" xfId="0" applyFont="1" applyBorder="1"/>
    <xf numFmtId="0" fontId="26" fillId="0" borderId="10" xfId="0" applyFont="1" applyBorder="1"/>
    <xf numFmtId="0" fontId="17" fillId="0" borderId="10" xfId="0" applyFont="1" applyBorder="1"/>
    <xf numFmtId="0" fontId="17" fillId="0" borderId="0" xfId="0" applyFont="1" applyAlignment="1">
      <alignment horizontal="center"/>
    </xf>
    <xf numFmtId="0" fontId="12" fillId="0" borderId="2" xfId="0" applyFont="1" applyBorder="1" applyAlignment="1">
      <alignment horizontal="left" vertical="center" indent="1"/>
    </xf>
    <xf numFmtId="0" fontId="28" fillId="0" borderId="0" xfId="0" applyFont="1"/>
    <xf numFmtId="2" fontId="28" fillId="0" borderId="2" xfId="0" applyNumberFormat="1" applyFont="1" applyBorder="1" applyAlignment="1">
      <alignment horizontal="center"/>
    </xf>
    <xf numFmtId="0" fontId="17" fillId="6" borderId="0" xfId="0" applyFont="1" applyFill="1"/>
    <xf numFmtId="1" fontId="12" fillId="0" borderId="10" xfId="0" applyNumberFormat="1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 indent="1"/>
    </xf>
    <xf numFmtId="0" fontId="28" fillId="0" borderId="0" xfId="0" applyFont="1" applyAlignment="1">
      <alignment horizontal="left"/>
    </xf>
    <xf numFmtId="0" fontId="17" fillId="4" borderId="0" xfId="0" applyFont="1" applyFill="1"/>
    <xf numFmtId="1" fontId="12" fillId="4" borderId="8" xfId="0" applyNumberFormat="1" applyFont="1" applyFill="1" applyBorder="1" applyAlignment="1">
      <alignment horizontal="left"/>
    </xf>
    <xf numFmtId="0" fontId="17" fillId="3" borderId="0" xfId="0" applyFont="1" applyFill="1"/>
    <xf numFmtId="0" fontId="28" fillId="0" borderId="10" xfId="0" applyFont="1" applyBorder="1"/>
    <xf numFmtId="3" fontId="17" fillId="0" borderId="0" xfId="0" applyNumberFormat="1" applyFont="1"/>
    <xf numFmtId="1" fontId="29" fillId="0" borderId="10" xfId="0" applyNumberFormat="1" applyFont="1" applyBorder="1" applyAlignment="1">
      <alignment horizontal="left" indent="1"/>
    </xf>
    <xf numFmtId="1" fontId="12" fillId="0" borderId="10" xfId="0" applyNumberFormat="1" applyFont="1" applyBorder="1" applyAlignment="1">
      <alignment horizontal="left"/>
    </xf>
    <xf numFmtId="1" fontId="29" fillId="0" borderId="8" xfId="0" applyNumberFormat="1" applyFont="1" applyBorder="1" applyAlignment="1">
      <alignment horizontal="left" vertical="center"/>
    </xf>
    <xf numFmtId="1" fontId="12" fillId="0" borderId="8" xfId="0" applyNumberFormat="1" applyFont="1" applyBorder="1" applyAlignment="1">
      <alignment horizontal="left" vertical="center"/>
    </xf>
    <xf numFmtId="167" fontId="29" fillId="5" borderId="10" xfId="0" applyNumberFormat="1" applyFont="1" applyFill="1" applyBorder="1" applyAlignment="1">
      <alignment horizontal="right" vertical="top" wrapText="1" indent="1"/>
    </xf>
    <xf numFmtId="0" fontId="28" fillId="0" borderId="8" xfId="0" applyFont="1" applyBorder="1" applyAlignment="1">
      <alignment horizontal="left"/>
    </xf>
    <xf numFmtId="1" fontId="30" fillId="0" borderId="10" xfId="0" applyNumberFormat="1" applyFont="1" applyBorder="1" applyAlignment="1">
      <alignment horizontal="left" indent="1"/>
    </xf>
    <xf numFmtId="2" fontId="17" fillId="0" borderId="2" xfId="0" applyNumberFormat="1" applyFont="1" applyBorder="1" applyAlignment="1">
      <alignment horizontal="center"/>
    </xf>
    <xf numFmtId="14" fontId="17" fillId="5" borderId="0" xfId="0" applyNumberFormat="1" applyFont="1" applyFill="1" applyAlignment="1">
      <alignment horizontal="right"/>
    </xf>
    <xf numFmtId="4" fontId="17" fillId="0" borderId="0" xfId="0" applyNumberFormat="1" applyFont="1"/>
    <xf numFmtId="0" fontId="17" fillId="0" borderId="0" xfId="0" applyFont="1" applyAlignment="1">
      <alignment horizontal="left"/>
    </xf>
    <xf numFmtId="0" fontId="29" fillId="4" borderId="1" xfId="0" applyFont="1" applyFill="1" applyBorder="1" applyAlignment="1">
      <alignment horizontal="left" vertical="top" wrapText="1"/>
    </xf>
    <xf numFmtId="2" fontId="28" fillId="0" borderId="10" xfId="0" applyNumberFormat="1" applyFont="1" applyBorder="1" applyAlignment="1">
      <alignment horizontal="right" indent="1"/>
    </xf>
    <xf numFmtId="0" fontId="28" fillId="3" borderId="0" xfId="0" applyFont="1" applyFill="1"/>
    <xf numFmtId="0" fontId="0" fillId="0" borderId="18" xfId="0" applyBorder="1"/>
    <xf numFmtId="0" fontId="21" fillId="0" borderId="0" xfId="0" applyFont="1"/>
    <xf numFmtId="49" fontId="32" fillId="0" borderId="0" xfId="0" applyNumberFormat="1" applyFont="1" applyAlignment="1">
      <alignment horizontal="left"/>
    </xf>
    <xf numFmtId="1" fontId="8" fillId="4" borderId="23" xfId="0" applyNumberFormat="1" applyFont="1" applyFill="1" applyBorder="1" applyAlignment="1">
      <alignment horizontal="left"/>
    </xf>
    <xf numFmtId="0" fontId="33" fillId="0" borderId="10" xfId="0" applyFont="1" applyBorder="1"/>
    <xf numFmtId="1" fontId="29" fillId="0" borderId="19" xfId="0" applyNumberFormat="1" applyFont="1" applyBorder="1" applyAlignment="1">
      <alignment vertical="center"/>
    </xf>
    <xf numFmtId="1" fontId="29" fillId="0" borderId="20" xfId="0" applyNumberFormat="1" applyFont="1" applyBorder="1" applyAlignment="1">
      <alignment vertical="center"/>
    </xf>
    <xf numFmtId="1" fontId="30" fillId="0" borderId="10" xfId="0" applyNumberFormat="1" applyFont="1" applyBorder="1"/>
    <xf numFmtId="1" fontId="6" fillId="0" borderId="25" xfId="0" applyNumberFormat="1" applyFont="1" applyBorder="1" applyAlignment="1">
      <alignment horizontal="left"/>
    </xf>
    <xf numFmtId="1" fontId="29" fillId="0" borderId="8" xfId="0" applyNumberFormat="1" applyFont="1" applyBorder="1" applyAlignment="1">
      <alignment wrapText="1"/>
    </xf>
    <xf numFmtId="1" fontId="7" fillId="0" borderId="23" xfId="0" applyNumberFormat="1" applyFont="1" applyBorder="1" applyAlignment="1">
      <alignment horizontal="left"/>
    </xf>
    <xf numFmtId="167" fontId="6" fillId="5" borderId="29" xfId="0" applyNumberFormat="1" applyFont="1" applyFill="1" applyBorder="1" applyAlignment="1">
      <alignment horizontal="right" vertical="top" wrapText="1" indent="1"/>
    </xf>
    <xf numFmtId="0" fontId="0" fillId="0" borderId="29" xfId="0" applyBorder="1"/>
    <xf numFmtId="1" fontId="7" fillId="0" borderId="29" xfId="0" applyNumberFormat="1" applyFont="1" applyBorder="1" applyAlignment="1">
      <alignment horizontal="left"/>
    </xf>
    <xf numFmtId="1" fontId="8" fillId="4" borderId="29" xfId="0" applyNumberFormat="1" applyFont="1" applyFill="1" applyBorder="1" applyAlignment="1">
      <alignment horizontal="left"/>
    </xf>
    <xf numFmtId="0" fontId="34" fillId="0" borderId="0" xfId="0" applyFont="1"/>
    <xf numFmtId="1" fontId="6" fillId="0" borderId="23" xfId="0" applyNumberFormat="1" applyFont="1" applyBorder="1" applyAlignment="1">
      <alignment horizontal="left"/>
    </xf>
    <xf numFmtId="49" fontId="8" fillId="0" borderId="29" xfId="0" applyNumberFormat="1" applyFont="1" applyBorder="1" applyAlignment="1">
      <alignment horizontal="left" vertical="center"/>
    </xf>
    <xf numFmtId="1" fontId="6" fillId="0" borderId="29" xfId="0" applyNumberFormat="1" applyFont="1" applyBorder="1" applyAlignment="1">
      <alignment horizontal="left"/>
    </xf>
    <xf numFmtId="49" fontId="8" fillId="0" borderId="29" xfId="0" applyNumberFormat="1" applyFont="1" applyBorder="1" applyAlignment="1">
      <alignment horizontal="left"/>
    </xf>
    <xf numFmtId="3" fontId="6" fillId="0" borderId="29" xfId="0" applyNumberFormat="1" applyFont="1" applyBorder="1" applyAlignment="1">
      <alignment horizontal="left" vertical="top" wrapText="1"/>
    </xf>
    <xf numFmtId="1" fontId="8" fillId="0" borderId="29" xfId="0" applyNumberFormat="1" applyFont="1" applyBorder="1" applyAlignment="1">
      <alignment horizontal="left"/>
    </xf>
    <xf numFmtId="2" fontId="28" fillId="0" borderId="29" xfId="0" applyNumberFormat="1" applyFont="1" applyBorder="1" applyAlignment="1">
      <alignment horizontal="right" indent="1"/>
    </xf>
    <xf numFmtId="1" fontId="12" fillId="0" borderId="29" xfId="0" applyNumberFormat="1" applyFont="1" applyBorder="1" applyAlignment="1">
      <alignment horizontal="left" vertical="center"/>
    </xf>
    <xf numFmtId="0" fontId="12" fillId="0" borderId="29" xfId="0" applyFont="1" applyBorder="1" applyAlignment="1">
      <alignment horizontal="left" vertical="center" indent="1"/>
    </xf>
    <xf numFmtId="167" fontId="29" fillId="5" borderId="16" xfId="0" applyNumberFormat="1" applyFont="1" applyFill="1" applyBorder="1" applyAlignment="1">
      <alignment horizontal="right" vertical="top" wrapText="1" indent="1"/>
    </xf>
    <xf numFmtId="1" fontId="29" fillId="0" borderId="16" xfId="0" applyNumberFormat="1" applyFont="1" applyBorder="1" applyAlignment="1">
      <alignment horizontal="left" indent="1"/>
    </xf>
    <xf numFmtId="1" fontId="29" fillId="0" borderId="21" xfId="0" applyNumberFormat="1" applyFont="1" applyBorder="1" applyAlignment="1">
      <alignment vertical="center"/>
    </xf>
    <xf numFmtId="2" fontId="28" fillId="0" borderId="16" xfId="0" applyNumberFormat="1" applyFont="1" applyBorder="1" applyAlignment="1">
      <alignment horizontal="center"/>
    </xf>
    <xf numFmtId="1" fontId="12" fillId="0" borderId="16" xfId="0" applyNumberFormat="1" applyFont="1" applyBorder="1" applyAlignment="1">
      <alignment horizontal="left" vertical="center"/>
    </xf>
    <xf numFmtId="1" fontId="12" fillId="0" borderId="21" xfId="0" applyNumberFormat="1" applyFont="1" applyBorder="1" applyAlignment="1">
      <alignment horizontal="left" vertical="center"/>
    </xf>
    <xf numFmtId="0" fontId="12" fillId="0" borderId="16" xfId="0" applyFont="1" applyBorder="1" applyAlignment="1">
      <alignment horizontal="left" vertical="center" indent="1"/>
    </xf>
    <xf numFmtId="1" fontId="25" fillId="0" borderId="29" xfId="0" applyNumberFormat="1" applyFont="1" applyBorder="1" applyAlignment="1">
      <alignment horizontal="left"/>
    </xf>
    <xf numFmtId="170" fontId="7" fillId="0" borderId="29" xfId="0" applyNumberFormat="1" applyFont="1" applyBorder="1" applyAlignment="1">
      <alignment vertical="top" wrapText="1"/>
    </xf>
    <xf numFmtId="1" fontId="18" fillId="4" borderId="29" xfId="0" applyNumberFormat="1" applyFont="1" applyFill="1" applyBorder="1" applyAlignment="1">
      <alignment horizontal="left"/>
    </xf>
    <xf numFmtId="1" fontId="8" fillId="0" borderId="29" xfId="0" applyNumberFormat="1" applyFont="1" applyBorder="1" applyAlignment="1">
      <alignment horizontal="left" vertical="center"/>
    </xf>
    <xf numFmtId="0" fontId="6" fillId="0" borderId="29" xfId="0" applyFont="1" applyBorder="1" applyAlignment="1">
      <alignment vertical="top" wrapText="1"/>
    </xf>
    <xf numFmtId="1" fontId="29" fillId="0" borderId="29" xfId="0" applyNumberFormat="1" applyFont="1" applyBorder="1" applyAlignment="1">
      <alignment vertical="center"/>
    </xf>
    <xf numFmtId="1" fontId="29" fillId="0" borderId="29" xfId="0" applyNumberFormat="1" applyFont="1" applyBorder="1" applyAlignment="1">
      <alignment horizontal="left" vertical="center"/>
    </xf>
    <xf numFmtId="49" fontId="32" fillId="0" borderId="10" xfId="0" applyNumberFormat="1" applyFont="1" applyBorder="1" applyAlignment="1">
      <alignment horizontal="left"/>
    </xf>
    <xf numFmtId="49" fontId="32" fillId="0" borderId="18" xfId="0" applyNumberFormat="1" applyFont="1" applyBorder="1" applyAlignment="1">
      <alignment horizontal="left"/>
    </xf>
    <xf numFmtId="1" fontId="29" fillId="0" borderId="10" xfId="0" applyNumberFormat="1" applyFont="1" applyBorder="1" applyAlignment="1">
      <alignment vertical="center"/>
    </xf>
    <xf numFmtId="1" fontId="29" fillId="0" borderId="7" xfId="0" applyNumberFormat="1" applyFont="1" applyBorder="1" applyAlignment="1">
      <alignment vertical="center"/>
    </xf>
    <xf numFmtId="1" fontId="7" fillId="4" borderId="7" xfId="0" applyNumberFormat="1" applyFont="1" applyFill="1" applyBorder="1" applyAlignment="1">
      <alignment horizontal="left" vertical="center"/>
    </xf>
    <xf numFmtId="1" fontId="29" fillId="0" borderId="8" xfId="0" applyNumberFormat="1" applyFont="1" applyBorder="1" applyAlignment="1">
      <alignment vertical="center"/>
    </xf>
    <xf numFmtId="1" fontId="37" fillId="0" borderId="8" xfId="0" applyNumberFormat="1" applyFont="1" applyBorder="1" applyAlignment="1">
      <alignment horizontal="left" vertical="center"/>
    </xf>
    <xf numFmtId="1" fontId="6" fillId="0" borderId="8" xfId="0" applyNumberFormat="1" applyFont="1" applyBorder="1" applyAlignment="1">
      <alignment horizontal="left" vertical="center"/>
    </xf>
    <xf numFmtId="49" fontId="8" fillId="0" borderId="8" xfId="0" applyNumberFormat="1" applyFont="1" applyBorder="1" applyAlignment="1">
      <alignment horizontal="left" vertical="center"/>
    </xf>
    <xf numFmtId="49" fontId="8" fillId="0" borderId="8" xfId="0" applyNumberFormat="1" applyFont="1" applyBorder="1" applyAlignment="1">
      <alignment horizontal="left"/>
    </xf>
    <xf numFmtId="1" fontId="8" fillId="0" borderId="8" xfId="0" applyNumberFormat="1" applyFont="1" applyBorder="1" applyAlignment="1">
      <alignment horizontal="left"/>
    </xf>
    <xf numFmtId="1" fontId="6" fillId="0" borderId="10" xfId="0" applyNumberFormat="1" applyFont="1" applyBorder="1" applyAlignment="1">
      <alignment horizontal="center"/>
    </xf>
    <xf numFmtId="1" fontId="36" fillId="4" borderId="10" xfId="0" applyNumberFormat="1" applyFont="1" applyFill="1" applyBorder="1" applyAlignment="1">
      <alignment horizontal="left"/>
    </xf>
    <xf numFmtId="1" fontId="38" fillId="0" borderId="8" xfId="0" applyNumberFormat="1" applyFont="1" applyBorder="1" applyAlignment="1">
      <alignment horizontal="left" vertical="center"/>
    </xf>
    <xf numFmtId="1" fontId="18" fillId="4" borderId="8" xfId="0" applyNumberFormat="1" applyFont="1" applyFill="1" applyBorder="1" applyAlignment="1">
      <alignment horizontal="left"/>
    </xf>
    <xf numFmtId="1" fontId="15" fillId="4" borderId="8" xfId="0" applyNumberFormat="1" applyFont="1" applyFill="1" applyBorder="1" applyAlignment="1">
      <alignment horizontal="left"/>
    </xf>
    <xf numFmtId="0" fontId="35" fillId="0" borderId="10" xfId="0" applyFont="1" applyBorder="1"/>
    <xf numFmtId="1" fontId="7" fillId="0" borderId="10" xfId="0" applyNumberFormat="1" applyFont="1" applyBorder="1"/>
    <xf numFmtId="1" fontId="29" fillId="4" borderId="10" xfId="0" applyNumberFormat="1" applyFont="1" applyFill="1" applyBorder="1" applyAlignment="1">
      <alignment horizontal="left" vertical="center"/>
    </xf>
    <xf numFmtId="0" fontId="0" fillId="0" borderId="9" xfId="0" applyBorder="1"/>
    <xf numFmtId="1" fontId="8" fillId="0" borderId="9" xfId="0" applyNumberFormat="1" applyFont="1" applyBorder="1" applyAlignment="1">
      <alignment horizontal="left"/>
    </xf>
    <xf numFmtId="1" fontId="6" fillId="0" borderId="9" xfId="0" applyNumberFormat="1" applyFont="1" applyBorder="1" applyAlignment="1">
      <alignment horizontal="left"/>
    </xf>
    <xf numFmtId="169" fontId="0" fillId="0" borderId="8" xfId="0" applyNumberFormat="1" applyBorder="1" applyAlignment="1">
      <alignment horizontal="right"/>
    </xf>
    <xf numFmtId="0" fontId="3" fillId="0" borderId="10" xfId="0" applyFont="1" applyBorder="1" applyAlignment="1">
      <alignment horizontal="left" vertical="center" indent="1"/>
    </xf>
    <xf numFmtId="49" fontId="3" fillId="0" borderId="0" xfId="0" applyNumberFormat="1" applyFont="1" applyAlignment="1">
      <alignment horizontal="left"/>
    </xf>
    <xf numFmtId="169" fontId="0" fillId="0" borderId="29" xfId="0" applyNumberFormat="1" applyBorder="1"/>
    <xf numFmtId="3" fontId="17" fillId="4" borderId="0" xfId="0" applyNumberFormat="1" applyFont="1" applyFill="1"/>
    <xf numFmtId="169" fontId="20" fillId="0" borderId="5" xfId="0" applyNumberFormat="1" applyFont="1" applyBorder="1" applyAlignment="1">
      <alignment horizontal="right"/>
    </xf>
    <xf numFmtId="2" fontId="20" fillId="0" borderId="29" xfId="0" applyNumberFormat="1" applyFont="1" applyBorder="1" applyAlignment="1">
      <alignment horizontal="right" indent="1"/>
    </xf>
    <xf numFmtId="1" fontId="31" fillId="0" borderId="0" xfId="0" applyNumberFormat="1" applyFont="1" applyAlignment="1">
      <alignment horizontal="left" vertical="center"/>
    </xf>
    <xf numFmtId="0" fontId="3" fillId="0" borderId="29" xfId="0" applyFont="1" applyBorder="1" applyAlignment="1">
      <alignment horizontal="left" vertical="center" indent="1"/>
    </xf>
    <xf numFmtId="2" fontId="21" fillId="0" borderId="29" xfId="0" applyNumberFormat="1" applyFont="1" applyBorder="1" applyAlignment="1">
      <alignment horizontal="right" indent="1"/>
    </xf>
    <xf numFmtId="0" fontId="32" fillId="0" borderId="29" xfId="0" applyFont="1" applyBorder="1" applyAlignment="1">
      <alignment horizontal="center" vertical="center"/>
    </xf>
    <xf numFmtId="1" fontId="32" fillId="0" borderId="29" xfId="0" applyNumberFormat="1" applyFont="1" applyBorder="1" applyAlignment="1">
      <alignment horizontal="left" vertical="center"/>
    </xf>
    <xf numFmtId="1" fontId="39" fillId="0" borderId="29" xfId="0" applyNumberFormat="1" applyFont="1" applyBorder="1" applyAlignment="1">
      <alignment horizontal="left" vertical="center"/>
    </xf>
    <xf numFmtId="1" fontId="7" fillId="0" borderId="29" xfId="0" applyNumberFormat="1" applyFont="1" applyBorder="1"/>
    <xf numFmtId="0" fontId="12" fillId="0" borderId="2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4" fontId="27" fillId="5" borderId="29" xfId="0" applyNumberFormat="1" applyFont="1" applyFill="1" applyBorder="1" applyAlignment="1">
      <alignment horizontal="center" vertical="center" wrapText="1"/>
    </xf>
    <xf numFmtId="1" fontId="41" fillId="0" borderId="29" xfId="0" applyNumberFormat="1" applyFont="1" applyBorder="1" applyAlignment="1">
      <alignment horizontal="left"/>
    </xf>
    <xf numFmtId="1" fontId="6" fillId="0" borderId="33" xfId="0" applyNumberFormat="1" applyFont="1" applyBorder="1" applyAlignment="1">
      <alignment horizontal="left"/>
    </xf>
    <xf numFmtId="3" fontId="6" fillId="4" borderId="33" xfId="0" applyNumberFormat="1" applyFont="1" applyFill="1" applyBorder="1" applyAlignment="1">
      <alignment horizontal="right" vertical="top" wrapText="1"/>
    </xf>
    <xf numFmtId="1" fontId="6" fillId="0" borderId="33" xfId="0" applyNumberFormat="1" applyFont="1" applyBorder="1" applyAlignment="1">
      <alignment horizontal="left" vertical="center"/>
    </xf>
    <xf numFmtId="1" fontId="8" fillId="0" borderId="33" xfId="0" applyNumberFormat="1" applyFont="1" applyBorder="1" applyAlignment="1">
      <alignment horizontal="left"/>
    </xf>
    <xf numFmtId="0" fontId="42" fillId="0" borderId="0" xfId="13"/>
    <xf numFmtId="1" fontId="8" fillId="0" borderId="33" xfId="13" applyNumberFormat="1" applyFont="1" applyBorder="1" applyAlignment="1">
      <alignment horizontal="left"/>
    </xf>
    <xf numFmtId="0" fontId="43" fillId="0" borderId="0" xfId="13" applyFont="1"/>
    <xf numFmtId="0" fontId="44" fillId="0" borderId="0" xfId="13" applyFont="1"/>
    <xf numFmtId="1" fontId="8" fillId="0" borderId="8" xfId="13" applyNumberFormat="1" applyFont="1" applyBorder="1" applyAlignment="1">
      <alignment horizontal="left"/>
    </xf>
    <xf numFmtId="1" fontId="6" fillId="0" borderId="12" xfId="0" applyNumberFormat="1" applyFont="1" applyBorder="1" applyAlignment="1">
      <alignment horizontal="left"/>
    </xf>
    <xf numFmtId="1" fontId="10" fillId="0" borderId="7" xfId="0" applyNumberFormat="1" applyFont="1" applyBorder="1"/>
    <xf numFmtId="0" fontId="40" fillId="0" borderId="0" xfId="13" applyFont="1"/>
    <xf numFmtId="0" fontId="42" fillId="0" borderId="14" xfId="13" applyBorder="1"/>
    <xf numFmtId="0" fontId="42" fillId="4" borderId="0" xfId="13" applyFill="1"/>
    <xf numFmtId="1" fontId="8" fillId="0" borderId="14" xfId="0" applyNumberFormat="1" applyFont="1" applyBorder="1" applyAlignment="1">
      <alignment horizontal="left"/>
    </xf>
    <xf numFmtId="1" fontId="6" fillId="0" borderId="14" xfId="0" applyNumberFormat="1" applyFont="1" applyBorder="1" applyAlignment="1">
      <alignment horizontal="left" vertical="center"/>
    </xf>
    <xf numFmtId="0" fontId="10" fillId="0" borderId="14" xfId="0" applyFont="1" applyBorder="1"/>
    <xf numFmtId="1" fontId="6" fillId="0" borderId="37" xfId="0" applyNumberFormat="1" applyFont="1" applyBorder="1" applyAlignment="1">
      <alignment horizontal="left"/>
    </xf>
    <xf numFmtId="1" fontId="8" fillId="0" borderId="37" xfId="0" applyNumberFormat="1" applyFont="1" applyBorder="1" applyAlignment="1">
      <alignment horizontal="left"/>
    </xf>
    <xf numFmtId="1" fontId="8" fillId="0" borderId="14" xfId="0" applyNumberFormat="1" applyFont="1" applyBorder="1" applyAlignment="1">
      <alignment horizontal="left" vertical="center"/>
    </xf>
    <xf numFmtId="0" fontId="12" fillId="0" borderId="35" xfId="0" applyFont="1" applyBorder="1" applyAlignment="1">
      <alignment horizontal="left" vertical="center" indent="1"/>
    </xf>
    <xf numFmtId="1" fontId="10" fillId="0" borderId="32" xfId="0" applyNumberFormat="1" applyFont="1" applyBorder="1"/>
    <xf numFmtId="167" fontId="6" fillId="0" borderId="32" xfId="0" applyNumberFormat="1" applyFont="1" applyBorder="1" applyAlignment="1">
      <alignment vertical="center"/>
    </xf>
    <xf numFmtId="167" fontId="6" fillId="0" borderId="0" xfId="0" applyNumberFormat="1" applyFont="1" applyAlignment="1">
      <alignment vertical="center"/>
    </xf>
    <xf numFmtId="1" fontId="10" fillId="0" borderId="14" xfId="0" applyNumberFormat="1" applyFont="1" applyBorder="1"/>
    <xf numFmtId="167" fontId="6" fillId="0" borderId="7" xfId="0" applyNumberFormat="1" applyFont="1" applyBorder="1" applyAlignment="1">
      <alignment vertical="center"/>
    </xf>
    <xf numFmtId="0" fontId="27" fillId="2" borderId="33" xfId="0" applyFont="1" applyFill="1" applyBorder="1" applyAlignment="1">
      <alignment horizontal="center" vertical="center" wrapText="1"/>
    </xf>
    <xf numFmtId="1" fontId="6" fillId="0" borderId="14" xfId="0" applyNumberFormat="1" applyFont="1" applyBorder="1" applyAlignment="1">
      <alignment horizontal="left"/>
    </xf>
    <xf numFmtId="0" fontId="27" fillId="2" borderId="14" xfId="0" applyFont="1" applyFill="1" applyBorder="1" applyAlignment="1">
      <alignment horizontal="center" vertical="center" wrapText="1"/>
    </xf>
    <xf numFmtId="2" fontId="28" fillId="0" borderId="2" xfId="0" applyNumberFormat="1" applyFont="1" applyBorder="1" applyAlignment="1">
      <alignment horizontal="right" indent="1"/>
    </xf>
    <xf numFmtId="4" fontId="27" fillId="2" borderId="29" xfId="0" applyNumberFormat="1" applyFont="1" applyFill="1" applyBorder="1" applyAlignment="1">
      <alignment horizontal="center" vertical="center" wrapText="1"/>
    </xf>
    <xf numFmtId="1" fontId="8" fillId="0" borderId="12" xfId="0" applyNumberFormat="1" applyFont="1" applyBorder="1" applyAlignment="1">
      <alignment horizontal="left"/>
    </xf>
    <xf numFmtId="0" fontId="27" fillId="2" borderId="9" xfId="0" applyFont="1" applyFill="1" applyBorder="1" applyAlignment="1">
      <alignment horizontal="center" vertical="center" wrapText="1"/>
    </xf>
    <xf numFmtId="1" fontId="8" fillId="0" borderId="37" xfId="0" applyNumberFormat="1" applyFont="1" applyBorder="1" applyAlignment="1">
      <alignment horizontal="left" vertical="center"/>
    </xf>
    <xf numFmtId="1" fontId="8" fillId="0" borderId="33" xfId="0" applyNumberFormat="1" applyFont="1" applyBorder="1" applyAlignment="1">
      <alignment horizontal="left" vertical="center"/>
    </xf>
    <xf numFmtId="0" fontId="0" fillId="0" borderId="33" xfId="0" applyBorder="1"/>
    <xf numFmtId="0" fontId="27" fillId="2" borderId="37" xfId="0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/>
    </xf>
    <xf numFmtId="0" fontId="27" fillId="2" borderId="10" xfId="0" applyFont="1" applyFill="1" applyBorder="1" applyAlignment="1">
      <alignment horizontal="center" vertical="center" wrapText="1"/>
    </xf>
    <xf numFmtId="0" fontId="21" fillId="0" borderId="2" xfId="0" applyFont="1" applyBorder="1"/>
    <xf numFmtId="0" fontId="0" fillId="0" borderId="14" xfId="0" applyBorder="1"/>
    <xf numFmtId="0" fontId="27" fillId="2" borderId="0" xfId="0" applyFont="1" applyFill="1" applyAlignment="1">
      <alignment horizontal="center" vertical="center" wrapText="1"/>
    </xf>
    <xf numFmtId="1" fontId="41" fillId="0" borderId="31" xfId="0" applyNumberFormat="1" applyFont="1" applyBorder="1"/>
    <xf numFmtId="1" fontId="6" fillId="4" borderId="25" xfId="0" applyNumberFormat="1" applyFont="1" applyFill="1" applyBorder="1" applyAlignment="1">
      <alignment vertical="center"/>
    </xf>
    <xf numFmtId="1" fontId="6" fillId="0" borderId="27" xfId="13" applyNumberFormat="1" applyFont="1" applyBorder="1"/>
    <xf numFmtId="1" fontId="6" fillId="0" borderId="32" xfId="0" applyNumberFormat="1" applyFont="1" applyBorder="1"/>
    <xf numFmtId="1" fontId="6" fillId="0" borderId="7" xfId="0" applyNumberFormat="1" applyFont="1" applyBorder="1"/>
    <xf numFmtId="1" fontId="8" fillId="0" borderId="7" xfId="0" applyNumberFormat="1" applyFont="1" applyBorder="1"/>
    <xf numFmtId="1" fontId="6" fillId="0" borderId="0" xfId="0" applyNumberFormat="1" applyFont="1"/>
    <xf numFmtId="1" fontId="8" fillId="0" borderId="0" xfId="0" applyNumberFormat="1" applyFont="1"/>
    <xf numFmtId="1" fontId="10" fillId="0" borderId="7" xfId="13" applyNumberFormat="1" applyFont="1" applyBorder="1"/>
    <xf numFmtId="1" fontId="6" fillId="0" borderId="14" xfId="0" applyNumberFormat="1" applyFont="1" applyBorder="1"/>
    <xf numFmtId="1" fontId="6" fillId="0" borderId="17" xfId="0" applyNumberFormat="1" applyFont="1" applyBorder="1"/>
    <xf numFmtId="1" fontId="41" fillId="0" borderId="7" xfId="0" applyNumberFormat="1" applyFont="1" applyBorder="1"/>
    <xf numFmtId="1" fontId="6" fillId="0" borderId="15" xfId="0" applyNumberFormat="1" applyFont="1" applyBorder="1"/>
    <xf numFmtId="1" fontId="6" fillId="0" borderId="7" xfId="0" applyNumberFormat="1" applyFont="1" applyBorder="1" applyAlignment="1">
      <alignment vertical="center"/>
    </xf>
    <xf numFmtId="1" fontId="6" fillId="0" borderId="0" xfId="0" applyNumberFormat="1" applyFont="1" applyAlignment="1">
      <alignment vertical="center"/>
    </xf>
    <xf numFmtId="1" fontId="6" fillId="0" borderId="7" xfId="13" applyNumberFormat="1" applyFont="1" applyBorder="1"/>
    <xf numFmtId="0" fontId="6" fillId="0" borderId="7" xfId="0" applyFont="1" applyBorder="1" applyAlignment="1">
      <alignment vertical="center"/>
    </xf>
    <xf numFmtId="49" fontId="8" fillId="0" borderId="7" xfId="0" applyNumberFormat="1" applyFont="1" applyBorder="1" applyAlignment="1">
      <alignment vertical="center"/>
    </xf>
    <xf numFmtId="49" fontId="8" fillId="0" borderId="7" xfId="0" applyNumberFormat="1" applyFont="1" applyBorder="1"/>
    <xf numFmtId="1" fontId="8" fillId="0" borderId="14" xfId="0" applyNumberFormat="1" applyFont="1" applyBorder="1"/>
    <xf numFmtId="0" fontId="27" fillId="2" borderId="7" xfId="0" applyFont="1" applyFill="1" applyBorder="1" applyAlignment="1">
      <alignment vertical="center" wrapText="1"/>
    </xf>
    <xf numFmtId="1" fontId="7" fillId="0" borderId="7" xfId="0" applyNumberFormat="1" applyFont="1" applyBorder="1"/>
    <xf numFmtId="1" fontId="7" fillId="0" borderId="7" xfId="0" applyNumberFormat="1" applyFont="1" applyBorder="1" applyAlignment="1">
      <alignment vertical="center"/>
    </xf>
    <xf numFmtId="1" fontId="7" fillId="4" borderId="7" xfId="0" applyNumberFormat="1" applyFont="1" applyFill="1" applyBorder="1" applyAlignment="1">
      <alignment vertical="center"/>
    </xf>
    <xf numFmtId="1" fontId="7" fillId="0" borderId="7" xfId="0" applyNumberFormat="1" applyFont="1" applyBorder="1" applyAlignment="1">
      <alignment wrapText="1"/>
    </xf>
    <xf numFmtId="1" fontId="29" fillId="0" borderId="22" xfId="0" applyNumberFormat="1" applyFont="1" applyBorder="1"/>
    <xf numFmtId="1" fontId="29" fillId="0" borderId="7" xfId="0" applyNumberFormat="1" applyFont="1" applyBorder="1"/>
    <xf numFmtId="0" fontId="28" fillId="0" borderId="7" xfId="0" applyFont="1" applyBorder="1"/>
    <xf numFmtId="1" fontId="8" fillId="0" borderId="3" xfId="0" applyNumberFormat="1" applyFont="1" applyBorder="1"/>
    <xf numFmtId="1" fontId="7" fillId="0" borderId="3" xfId="0" applyNumberFormat="1" applyFont="1" applyBorder="1"/>
    <xf numFmtId="1" fontId="6" fillId="0" borderId="3" xfId="0" applyNumberFormat="1" applyFont="1" applyBorder="1"/>
    <xf numFmtId="3" fontId="13" fillId="0" borderId="3" xfId="0" applyNumberFormat="1" applyFont="1" applyBorder="1"/>
    <xf numFmtId="1" fontId="7" fillId="0" borderId="3" xfId="0" applyNumberFormat="1" applyFont="1" applyBorder="1" applyAlignment="1">
      <alignment vertical="center"/>
    </xf>
    <xf numFmtId="49" fontId="8" fillId="0" borderId="3" xfId="0" applyNumberFormat="1" applyFont="1" applyBorder="1"/>
    <xf numFmtId="1" fontId="7" fillId="4" borderId="3" xfId="0" applyNumberFormat="1" applyFont="1" applyFill="1" applyBorder="1" applyAlignment="1">
      <alignment vertical="center"/>
    </xf>
    <xf numFmtId="49" fontId="13" fillId="0" borderId="3" xfId="0" applyNumberFormat="1" applyFont="1" applyBorder="1"/>
    <xf numFmtId="0" fontId="10" fillId="0" borderId="3" xfId="0" applyFont="1" applyBorder="1"/>
    <xf numFmtId="1" fontId="41" fillId="0" borderId="30" xfId="0" applyNumberFormat="1" applyFont="1" applyBorder="1"/>
    <xf numFmtId="1" fontId="6" fillId="0" borderId="29" xfId="0" applyNumberFormat="1" applyFont="1" applyBorder="1" applyAlignment="1">
      <alignment wrapText="1"/>
    </xf>
    <xf numFmtId="1" fontId="6" fillId="0" borderId="8" xfId="0" applyNumberFormat="1" applyFont="1" applyBorder="1" applyAlignment="1">
      <alignment wrapText="1"/>
    </xf>
    <xf numFmtId="1" fontId="8" fillId="4" borderId="8" xfId="0" applyNumberFormat="1" applyFont="1" applyFill="1" applyBorder="1" applyAlignment="1">
      <alignment wrapText="1"/>
    </xf>
    <xf numFmtId="0" fontId="27" fillId="2" borderId="14" xfId="0" applyFont="1" applyFill="1" applyBorder="1" applyAlignment="1">
      <alignment vertical="center" wrapText="1"/>
    </xf>
    <xf numFmtId="1" fontId="7" fillId="0" borderId="11" xfId="0" applyNumberFormat="1" applyFont="1" applyBorder="1" applyAlignment="1">
      <alignment wrapText="1"/>
    </xf>
    <xf numFmtId="1" fontId="7" fillId="0" borderId="8" xfId="0" applyNumberFormat="1" applyFont="1" applyBorder="1" applyAlignment="1">
      <alignment wrapText="1"/>
    </xf>
    <xf numFmtId="1" fontId="37" fillId="0" borderId="8" xfId="0" applyNumberFormat="1" applyFont="1" applyBorder="1" applyAlignment="1">
      <alignment wrapText="1"/>
    </xf>
    <xf numFmtId="1" fontId="7" fillId="0" borderId="8" xfId="0" applyNumberFormat="1" applyFont="1" applyBorder="1" applyAlignment="1">
      <alignment vertical="center"/>
    </xf>
    <xf numFmtId="49" fontId="23" fillId="0" borderId="10" xfId="0" applyNumberFormat="1" applyFont="1" applyBorder="1"/>
    <xf numFmtId="1" fontId="8" fillId="4" borderId="29" xfId="0" applyNumberFormat="1" applyFont="1" applyFill="1" applyBorder="1" applyAlignment="1">
      <alignment wrapText="1"/>
    </xf>
    <xf numFmtId="1" fontId="7" fillId="0" borderId="29" xfId="0" applyNumberFormat="1" applyFont="1" applyBorder="1" applyAlignment="1">
      <alignment wrapText="1"/>
    </xf>
    <xf numFmtId="1" fontId="6" fillId="0" borderId="28" xfId="0" applyNumberFormat="1" applyFont="1" applyBorder="1" applyAlignment="1">
      <alignment wrapText="1"/>
    </xf>
    <xf numFmtId="1" fontId="7" fillId="0" borderId="28" xfId="0" applyNumberFormat="1" applyFont="1" applyBorder="1" applyAlignment="1">
      <alignment wrapText="1"/>
    </xf>
    <xf numFmtId="169" fontId="17" fillId="0" borderId="2" xfId="0" applyNumberFormat="1" applyFont="1" applyBorder="1"/>
    <xf numFmtId="0" fontId="27" fillId="2" borderId="33" xfId="0" applyFont="1" applyFill="1" applyBorder="1" applyAlignment="1">
      <alignment vertical="center" wrapText="1"/>
    </xf>
    <xf numFmtId="3" fontId="7" fillId="0" borderId="10" xfId="0" applyNumberFormat="1" applyFont="1" applyBorder="1" applyAlignment="1">
      <alignment vertical="center" wrapText="1"/>
    </xf>
    <xf numFmtId="165" fontId="22" fillId="0" borderId="10" xfId="0" applyNumberFormat="1" applyFont="1" applyBorder="1" applyAlignment="1">
      <alignment vertical="center" wrapText="1"/>
    </xf>
    <xf numFmtId="3" fontId="7" fillId="0" borderId="29" xfId="0" applyNumberFormat="1" applyFont="1" applyBorder="1" applyAlignment="1">
      <alignment vertical="center" wrapText="1"/>
    </xf>
    <xf numFmtId="169" fontId="28" fillId="0" borderId="29" xfId="0" applyNumberFormat="1" applyFont="1" applyBorder="1"/>
    <xf numFmtId="3" fontId="29" fillId="0" borderId="16" xfId="0" applyNumberFormat="1" applyFont="1" applyBorder="1" applyAlignment="1">
      <alignment vertical="center" wrapText="1"/>
    </xf>
    <xf numFmtId="3" fontId="29" fillId="0" borderId="10" xfId="0" applyNumberFormat="1" applyFont="1" applyBorder="1" applyAlignment="1">
      <alignment vertical="center" wrapText="1"/>
    </xf>
    <xf numFmtId="3" fontId="7" fillId="0" borderId="2" xfId="0" applyNumberFormat="1" applyFont="1" applyBorder="1" applyAlignment="1">
      <alignment vertical="top" wrapText="1"/>
    </xf>
    <xf numFmtId="169" fontId="17" fillId="0" borderId="0" xfId="0" applyNumberFormat="1" applyFont="1"/>
    <xf numFmtId="169" fontId="28" fillId="0" borderId="10" xfId="0" applyNumberFormat="1" applyFont="1" applyBorder="1"/>
    <xf numFmtId="49" fontId="8" fillId="0" borderId="14" xfId="0" applyNumberFormat="1" applyFont="1" applyBorder="1" applyAlignment="1">
      <alignment vertical="center"/>
    </xf>
    <xf numFmtId="1" fontId="6" fillId="4" borderId="7" xfId="0" applyNumberFormat="1" applyFont="1" applyFill="1" applyBorder="1" applyAlignment="1">
      <alignment vertical="center"/>
    </xf>
    <xf numFmtId="167" fontId="6" fillId="5" borderId="35" xfId="0" applyNumberFormat="1" applyFont="1" applyFill="1" applyBorder="1" applyAlignment="1">
      <alignment horizontal="right" vertical="top" wrapText="1" indent="1"/>
    </xf>
    <xf numFmtId="1" fontId="8" fillId="0" borderId="7" xfId="0" applyNumberFormat="1" applyFont="1" applyBorder="1" applyAlignment="1">
      <alignment vertical="center"/>
    </xf>
    <xf numFmtId="1" fontId="8" fillId="0" borderId="9" xfId="0" applyNumberFormat="1" applyFont="1" applyBorder="1" applyAlignment="1">
      <alignment vertical="center"/>
    </xf>
    <xf numFmtId="0" fontId="10" fillId="0" borderId="0" xfId="0" applyFont="1" applyAlignment="1">
      <alignment wrapText="1"/>
    </xf>
    <xf numFmtId="1" fontId="8" fillId="0" borderId="8" xfId="0" applyNumberFormat="1" applyFont="1" applyBorder="1" applyAlignment="1">
      <alignment vertical="center"/>
    </xf>
    <xf numFmtId="1" fontId="10" fillId="0" borderId="13" xfId="0" applyNumberFormat="1" applyFont="1" applyBorder="1"/>
    <xf numFmtId="49" fontId="8" fillId="0" borderId="29" xfId="0" applyNumberFormat="1" applyFont="1" applyBorder="1" applyAlignment="1">
      <alignment horizontal="left" indent="1"/>
    </xf>
    <xf numFmtId="1" fontId="41" fillId="0" borderId="33" xfId="0" applyNumberFormat="1" applyFont="1" applyBorder="1" applyAlignment="1">
      <alignment horizontal="left"/>
    </xf>
    <xf numFmtId="1" fontId="8" fillId="0" borderId="35" xfId="0" applyNumberFormat="1" applyFont="1" applyBorder="1" applyAlignment="1">
      <alignment horizontal="left"/>
    </xf>
    <xf numFmtId="1" fontId="8" fillId="0" borderId="35" xfId="0" applyNumberFormat="1" applyFont="1" applyBorder="1" applyAlignment="1">
      <alignment horizontal="left" vertical="center"/>
    </xf>
    <xf numFmtId="0" fontId="8" fillId="0" borderId="29" xfId="0" applyFont="1" applyBorder="1" applyAlignment="1">
      <alignment horizontal="left" vertical="center" indent="1"/>
    </xf>
    <xf numFmtId="0" fontId="32" fillId="0" borderId="35" xfId="0" applyFont="1" applyBorder="1" applyAlignment="1">
      <alignment horizontal="center" vertical="center"/>
    </xf>
    <xf numFmtId="49" fontId="8" fillId="0" borderId="29" xfId="0" applyNumberFormat="1" applyFont="1" applyBorder="1"/>
    <xf numFmtId="169" fontId="20" fillId="0" borderId="33" xfId="0" applyNumberFormat="1" applyFont="1" applyBorder="1" applyAlignment="1">
      <alignment horizontal="right"/>
    </xf>
    <xf numFmtId="1" fontId="10" fillId="0" borderId="35" xfId="0" applyNumberFormat="1" applyFont="1" applyBorder="1" applyAlignment="1">
      <alignment horizontal="left"/>
    </xf>
    <xf numFmtId="1" fontId="7" fillId="0" borderId="33" xfId="0" applyNumberFormat="1" applyFont="1" applyBorder="1" applyAlignment="1">
      <alignment horizontal="left" vertical="center"/>
    </xf>
    <xf numFmtId="1" fontId="8" fillId="0" borderId="0" xfId="1" applyNumberFormat="1" applyFont="1" applyFill="1" applyBorder="1" applyAlignment="1">
      <alignment horizontal="left"/>
    </xf>
    <xf numFmtId="1" fontId="10" fillId="0" borderId="35" xfId="0" applyNumberFormat="1" applyFont="1" applyBorder="1"/>
    <xf numFmtId="0" fontId="8" fillId="0" borderId="29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1" fontId="6" fillId="0" borderId="29" xfId="13" applyNumberFormat="1" applyFont="1" applyBorder="1" applyAlignment="1">
      <alignment horizontal="left"/>
    </xf>
    <xf numFmtId="1" fontId="8" fillId="0" borderId="29" xfId="13" applyNumberFormat="1" applyFont="1" applyBorder="1" applyAlignment="1">
      <alignment horizontal="left"/>
    </xf>
    <xf numFmtId="1" fontId="6" fillId="0" borderId="34" xfId="0" applyNumberFormat="1" applyFont="1" applyBorder="1" applyAlignment="1">
      <alignment horizontal="left"/>
    </xf>
    <xf numFmtId="0" fontId="12" fillId="0" borderId="29" xfId="0" applyFont="1" applyBorder="1" applyAlignment="1">
      <alignment vertical="center"/>
    </xf>
    <xf numFmtId="0" fontId="32" fillId="0" borderId="29" xfId="0" applyFont="1" applyBorder="1" applyAlignment="1">
      <alignment vertical="center"/>
    </xf>
    <xf numFmtId="1" fontId="6" fillId="0" borderId="36" xfId="0" applyNumberFormat="1" applyFont="1" applyBorder="1" applyAlignment="1">
      <alignment horizontal="left"/>
    </xf>
    <xf numFmtId="1" fontId="6" fillId="0" borderId="38" xfId="0" applyNumberFormat="1" applyFont="1" applyBorder="1" applyAlignment="1">
      <alignment horizontal="left"/>
    </xf>
    <xf numFmtId="1" fontId="6" fillId="0" borderId="9" xfId="13" applyNumberFormat="1" applyFont="1" applyBorder="1" applyAlignment="1">
      <alignment horizontal="left"/>
    </xf>
    <xf numFmtId="1" fontId="8" fillId="0" borderId="6" xfId="0" applyNumberFormat="1" applyFont="1" applyBorder="1" applyAlignment="1">
      <alignment horizontal="left"/>
    </xf>
    <xf numFmtId="1" fontId="8" fillId="0" borderId="12" xfId="0" applyNumberFormat="1" applyFont="1" applyBorder="1" applyAlignment="1">
      <alignment horizontal="left" vertical="center"/>
    </xf>
    <xf numFmtId="1" fontId="6" fillId="0" borderId="9" xfId="0" applyNumberFormat="1" applyFont="1" applyBorder="1" applyAlignment="1">
      <alignment vertical="center"/>
    </xf>
    <xf numFmtId="1" fontId="8" fillId="0" borderId="9" xfId="0" applyNumberFormat="1" applyFont="1" applyBorder="1"/>
    <xf numFmtId="1" fontId="8" fillId="0" borderId="12" xfId="0" applyNumberFormat="1" applyFont="1" applyBorder="1" applyAlignment="1">
      <alignment vertical="center"/>
    </xf>
    <xf numFmtId="1" fontId="8" fillId="0" borderId="12" xfId="0" applyNumberFormat="1" applyFont="1" applyBorder="1"/>
    <xf numFmtId="1" fontId="6" fillId="0" borderId="9" xfId="0" applyNumberFormat="1" applyFont="1" applyBorder="1"/>
    <xf numFmtId="1" fontId="6" fillId="0" borderId="12" xfId="13" applyNumberFormat="1" applyFont="1" applyBorder="1" applyAlignment="1">
      <alignment horizontal="left"/>
    </xf>
    <xf numFmtId="1" fontId="8" fillId="0" borderId="14" xfId="13" applyNumberFormat="1" applyFont="1" applyBorder="1" applyAlignment="1">
      <alignment horizontal="left"/>
    </xf>
    <xf numFmtId="1" fontId="32" fillId="0" borderId="12" xfId="0" applyNumberFormat="1" applyFont="1" applyBorder="1" applyAlignment="1">
      <alignment horizontal="left" vertical="center"/>
    </xf>
    <xf numFmtId="1" fontId="39" fillId="0" borderId="14" xfId="0" applyNumberFormat="1" applyFont="1" applyBorder="1" applyAlignment="1">
      <alignment horizontal="left" vertical="center"/>
    </xf>
    <xf numFmtId="1" fontId="8" fillId="0" borderId="8" xfId="1" applyNumberFormat="1" applyFont="1" applyFill="1" applyBorder="1" applyAlignment="1">
      <alignment horizontal="left"/>
    </xf>
    <xf numFmtId="0" fontId="3" fillId="0" borderId="10" xfId="0" applyFont="1" applyBorder="1" applyAlignment="1">
      <alignment vertical="center"/>
    </xf>
    <xf numFmtId="0" fontId="32" fillId="0" borderId="10" xfId="0" applyFont="1" applyBorder="1" applyAlignment="1">
      <alignment vertical="center"/>
    </xf>
    <xf numFmtId="1" fontId="6" fillId="0" borderId="14" xfId="13" applyNumberFormat="1" applyFont="1" applyBorder="1" applyAlignment="1">
      <alignment horizontal="left"/>
    </xf>
    <xf numFmtId="1" fontId="8" fillId="0" borderId="9" xfId="13" applyNumberFormat="1" applyFont="1" applyBorder="1" applyAlignment="1">
      <alignment horizontal="left"/>
    </xf>
    <xf numFmtId="1" fontId="8" fillId="0" borderId="7" xfId="13" applyNumberFormat="1" applyFont="1" applyBorder="1" applyAlignment="1">
      <alignment horizontal="left"/>
    </xf>
    <xf numFmtId="0" fontId="42" fillId="0" borderId="7" xfId="13" applyBorder="1"/>
    <xf numFmtId="0" fontId="12" fillId="0" borderId="35" xfId="0" applyFont="1" applyBorder="1" applyAlignment="1">
      <alignment vertical="center"/>
    </xf>
    <xf numFmtId="1" fontId="8" fillId="0" borderId="35" xfId="13" applyNumberFormat="1" applyFont="1" applyBorder="1" applyAlignment="1">
      <alignment horizontal="left"/>
    </xf>
    <xf numFmtId="1" fontId="8" fillId="0" borderId="35" xfId="1" applyNumberFormat="1" applyFont="1" applyFill="1" applyBorder="1" applyAlignment="1">
      <alignment horizontal="left"/>
    </xf>
    <xf numFmtId="0" fontId="32" fillId="0" borderId="35" xfId="0" applyFont="1" applyBorder="1" applyAlignment="1">
      <alignment vertical="center"/>
    </xf>
    <xf numFmtId="1" fontId="32" fillId="0" borderId="9" xfId="0" applyNumberFormat="1" applyFont="1" applyBorder="1" applyAlignment="1">
      <alignment horizontal="left" vertical="center"/>
    </xf>
    <xf numFmtId="1" fontId="32" fillId="0" borderId="35" xfId="0" applyNumberFormat="1" applyFont="1" applyBorder="1" applyAlignment="1">
      <alignment horizontal="left" vertical="center"/>
    </xf>
    <xf numFmtId="1" fontId="39" fillId="0" borderId="35" xfId="0" applyNumberFormat="1" applyFont="1" applyBorder="1" applyAlignment="1">
      <alignment horizontal="left" vertical="center"/>
    </xf>
    <xf numFmtId="1" fontId="39" fillId="0" borderId="9" xfId="0" applyNumberFormat="1" applyFont="1" applyBorder="1" applyAlignment="1">
      <alignment horizontal="left"/>
    </xf>
    <xf numFmtId="0" fontId="45" fillId="0" borderId="35" xfId="0" pivotButton="1" applyFont="1" applyBorder="1" applyAlignment="1">
      <alignment wrapText="1"/>
    </xf>
    <xf numFmtId="0" fontId="45" fillId="0" borderId="35" xfId="0" applyFont="1" applyBorder="1" applyAlignment="1">
      <alignment wrapText="1"/>
    </xf>
    <xf numFmtId="0" fontId="45" fillId="0" borderId="35" xfId="0" pivotButton="1" applyFont="1" applyBorder="1" applyAlignment="1">
      <alignment horizontal="center" wrapText="1"/>
    </xf>
    <xf numFmtId="0" fontId="45" fillId="0" borderId="35" xfId="0" applyFont="1" applyBorder="1" applyAlignment="1">
      <alignment horizontal="center" wrapText="1"/>
    </xf>
    <xf numFmtId="0" fontId="45" fillId="0" borderId="35" xfId="0" applyFont="1" applyBorder="1" applyAlignment="1">
      <alignment horizontal="left"/>
    </xf>
    <xf numFmtId="169" fontId="45" fillId="0" borderId="35" xfId="0" applyNumberFormat="1" applyFont="1" applyBorder="1"/>
    <xf numFmtId="1" fontId="10" fillId="0" borderId="33" xfId="0" applyNumberFormat="1" applyFont="1" applyBorder="1" applyAlignment="1">
      <alignment horizontal="left"/>
    </xf>
    <xf numFmtId="1" fontId="8" fillId="0" borderId="25" xfId="0" applyNumberFormat="1" applyFont="1" applyBorder="1" applyAlignment="1">
      <alignment vertical="center"/>
    </xf>
    <xf numFmtId="1" fontId="6" fillId="0" borderId="26" xfId="0" applyNumberFormat="1" applyFont="1" applyBorder="1" applyAlignment="1">
      <alignment horizontal="left"/>
    </xf>
    <xf numFmtId="0" fontId="27" fillId="0" borderId="2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3" fillId="0" borderId="29" xfId="0" applyFont="1" applyFill="1" applyBorder="1" applyAlignment="1">
      <alignment vertical="center"/>
    </xf>
    <xf numFmtId="0" fontId="5" fillId="0" borderId="24" xfId="0" applyFont="1" applyFill="1" applyBorder="1" applyAlignment="1">
      <alignment vertical="top" wrapText="1"/>
    </xf>
    <xf numFmtId="49" fontId="5" fillId="0" borderId="29" xfId="0" applyNumberFormat="1" applyFont="1" applyFill="1" applyBorder="1" applyAlignment="1">
      <alignment vertical="top" wrapText="1"/>
    </xf>
    <xf numFmtId="0" fontId="26" fillId="0" borderId="10" xfId="0" applyFont="1" applyFill="1" applyBorder="1" applyAlignment="1">
      <alignment horizontal="left" vertical="center" indent="1"/>
    </xf>
    <xf numFmtId="0" fontId="26" fillId="0" borderId="29" xfId="0" applyFont="1" applyFill="1" applyBorder="1" applyAlignment="1">
      <alignment horizontal="left" vertical="center" indent="1"/>
    </xf>
    <xf numFmtId="0" fontId="28" fillId="0" borderId="16" xfId="0" applyFont="1" applyFill="1" applyBorder="1" applyAlignment="1">
      <alignment horizontal="left" vertical="center" indent="1"/>
    </xf>
    <xf numFmtId="0" fontId="28" fillId="0" borderId="2" xfId="0" applyFont="1" applyFill="1" applyBorder="1" applyAlignment="1">
      <alignment horizontal="left" vertical="center" indent="1"/>
    </xf>
    <xf numFmtId="0" fontId="10" fillId="0" borderId="2" xfId="0" applyFont="1" applyFill="1" applyBorder="1" applyAlignment="1">
      <alignment horizontal="left" vertical="center" indent="1"/>
    </xf>
    <xf numFmtId="0" fontId="17" fillId="0" borderId="0" xfId="0" applyFont="1" applyFill="1"/>
    <xf numFmtId="166" fontId="27" fillId="0" borderId="29" xfId="0" applyNumberFormat="1" applyFont="1" applyFill="1" applyBorder="1" applyAlignment="1">
      <alignment horizontal="center" vertical="center" wrapText="1"/>
    </xf>
    <xf numFmtId="172" fontId="21" fillId="0" borderId="2" xfId="0" applyNumberFormat="1" applyFont="1" applyFill="1" applyBorder="1" applyAlignment="1">
      <alignment horizontal="right" vertical="center" wrapText="1" indent="1"/>
    </xf>
    <xf numFmtId="172" fontId="21" fillId="0" borderId="29" xfId="0" applyNumberFormat="1" applyFont="1" applyFill="1" applyBorder="1" applyAlignment="1">
      <alignment horizontal="right" vertical="center" wrapText="1" indent="1"/>
    </xf>
    <xf numFmtId="166" fontId="0" fillId="0" borderId="35" xfId="0" applyNumberFormat="1" applyFill="1" applyBorder="1"/>
    <xf numFmtId="173" fontId="0" fillId="0" borderId="10" xfId="0" applyNumberFormat="1" applyFill="1" applyBorder="1" applyAlignment="1">
      <alignment horizontal="left" indent="4"/>
    </xf>
    <xf numFmtId="173" fontId="0" fillId="0" borderId="29" xfId="0" applyNumberFormat="1" applyFill="1" applyBorder="1" applyAlignment="1">
      <alignment horizontal="left" indent="4"/>
    </xf>
    <xf numFmtId="168" fontId="28" fillId="0" borderId="16" xfId="0" applyNumberFormat="1" applyFont="1" applyFill="1" applyBorder="1" applyAlignment="1">
      <alignment horizontal="right" vertical="center" wrapText="1" indent="1"/>
    </xf>
    <xf numFmtId="168" fontId="28" fillId="0" borderId="2" xfId="0" applyNumberFormat="1" applyFont="1" applyFill="1" applyBorder="1" applyAlignment="1">
      <alignment horizontal="right" vertical="center" wrapText="1" indent="1"/>
    </xf>
    <xf numFmtId="172" fontId="28" fillId="0" borderId="2" xfId="0" applyNumberFormat="1" applyFont="1" applyFill="1" applyBorder="1" applyAlignment="1">
      <alignment horizontal="right" vertical="center" wrapText="1" indent="1"/>
    </xf>
    <xf numFmtId="168" fontId="10" fillId="0" borderId="2" xfId="0" applyNumberFormat="1" applyFont="1" applyFill="1" applyBorder="1" applyAlignment="1">
      <alignment horizontal="right" vertical="center" wrapText="1" indent="1"/>
    </xf>
  </cellXfs>
  <cellStyles count="15">
    <cellStyle name="Comma 3" xfId="7"/>
    <cellStyle name="Excel Built-in Normal" xfId="6"/>
    <cellStyle name="Milliers 2" xfId="11"/>
    <cellStyle name="Milliers 28" xfId="8"/>
    <cellStyle name="Milliers 3" xfId="2"/>
    <cellStyle name="Milliers 3 2" xfId="12"/>
    <cellStyle name="Milliers 4" xfId="14"/>
    <cellStyle name="Normal" xfId="0" builtinId="0"/>
    <cellStyle name="Normal 13" xfId="3"/>
    <cellStyle name="Normal 14" xfId="4"/>
    <cellStyle name="Normal 2" xfId="5"/>
    <cellStyle name="Normal 3" xfId="1"/>
    <cellStyle name="Normal 4" xfId="13"/>
    <cellStyle name="Normal 7" xfId="9"/>
    <cellStyle name="Normal 8" xfId="10"/>
  </cellStyles>
  <dxfs count="60"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9" formatCode="#,##0\ _€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27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ana Hajduchová" id="{98584D5A-8469-40CB-92DE-DDEA7199F951}" userId="05fcd02066e7ea79" providerId="Windows Liv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AGA" refreshedDate="46155.504855439816" createdVersion="4" refreshedVersion="4" minRefreshableVersion="3" recordCount="480">
  <cacheSource type="worksheet">
    <worksheetSource ref="A1:M481" sheet="DATA"/>
  </cacheSource>
  <cacheFields count="13">
    <cacheField name="Date" numFmtId="167">
      <sharedItems containsSemiMixedTypes="0" containsNonDate="0" containsDate="1" containsString="0" minDate="2026-04-01T00:00:00" maxDate="2026-05-01T00:00:00"/>
    </cacheField>
    <cacheField name="Details" numFmtId="0">
      <sharedItems/>
    </cacheField>
    <cacheField name="Type of expenses" numFmtId="0">
      <sharedItems count="16">
        <s v="Services"/>
        <s v="Transport"/>
        <s v="Office Materials"/>
        <s v="Intercity Transport"/>
        <s v="Travels Subsistences"/>
        <s v="Trust Building"/>
        <s v="Transfer Fees"/>
        <s v="Telephone"/>
        <s v="Personnel"/>
        <s v="Rent and Utilities"/>
        <s v="Bonus"/>
        <s v="Bonus to the media officer"/>
        <s v="Internet"/>
        <s v="Bank Fees"/>
        <s v="Team Buiding"/>
        <s v="Bonus to media officer" u="1"/>
      </sharedItems>
    </cacheField>
    <cacheField name="Department " numFmtId="0">
      <sharedItems count="7">
        <s v="Office"/>
        <s v="Management"/>
        <s v="Legal"/>
        <s v="Investigations"/>
        <s v="Media"/>
        <s v="Operations"/>
        <s v="Team Building"/>
      </sharedItems>
    </cacheField>
    <cacheField name="Spent  in national currency" numFmtId="3">
      <sharedItems containsSemiMixedTypes="0" containsString="0" containsNumber="1" containsInteger="1" minValue="-9050" maxValue="3150000"/>
    </cacheField>
    <cacheField name="Spent in $" numFmtId="2">
      <sharedItems containsSemiMixedTypes="0" containsString="0" containsNumber="1" minValue="-16.349435147476299" maxValue="5870.5099684054749"/>
    </cacheField>
    <cacheField name="Exchange Rate $" numFmtId="0">
      <sharedItems containsSemiMixedTypes="0" containsString="0" containsNumber="1" minValue="536.58029999999997" maxValue="572.90899999999999"/>
    </cacheField>
    <cacheField name="Name" numFmtId="1">
      <sharedItems count="17">
        <s v="Afriland-13"/>
        <s v="Eric"/>
        <s v="Loveline"/>
        <s v="Unice"/>
        <s v="i49"/>
        <s v="i69"/>
        <s v="Rebecca"/>
        <s v="i46"/>
        <s v="i53"/>
        <s v="Arrey"/>
        <s v="Aimé"/>
        <s v="Stevens"/>
        <s v="François"/>
        <s v="i54"/>
        <s v="Afriland-16"/>
        <s v="Anna"/>
        <s v="Afriland-07"/>
      </sharedItems>
    </cacheField>
    <cacheField name="Receipt" numFmtId="0">
      <sharedItems containsBlank="1"/>
    </cacheField>
    <cacheField name="Project" numFmtId="0">
      <sharedItems/>
    </cacheField>
    <cacheField name="Donor" numFmtId="0">
      <sharedItems/>
    </cacheField>
    <cacheField name="Country" numFmtId="0">
      <sharedItems/>
    </cacheField>
    <cacheField name="Comment 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0">
  <r>
    <d v="2026-04-01T00:00:00"/>
    <s v="Security bills (5 months)"/>
    <x v="0"/>
    <x v="0"/>
    <n v="1000000"/>
    <n v="1745.4779031224855"/>
    <n v="572.90899999999999"/>
    <x v="0"/>
    <s v="Afriland-r"/>
    <s v="LAGA"/>
    <s v="Dutch Gorilla Foundation "/>
    <s v=" Cameroon"/>
    <s v="security bills November 2025 to march march 2025 200,000 each month"/>
  </r>
  <r>
    <d v="2026-04-01T00:00:00"/>
    <s v="Local Transport"/>
    <x v="1"/>
    <x v="1"/>
    <n v="15000"/>
    <n v="26.182168546837282"/>
    <n v="572.90899999999999"/>
    <x v="1"/>
    <s v="eri-r"/>
    <s v="LAGA"/>
    <s v="Dutch Gorilla Foundation "/>
    <s v=" Cameroon"/>
    <s v="Eric: Lump sum spent for daily transport home office home"/>
  </r>
  <r>
    <d v="2026-04-01T00:00:00"/>
    <s v="Local Transport"/>
    <x v="1"/>
    <x v="2"/>
    <n v="15000"/>
    <n v="26.182168546837282"/>
    <n v="572.90899999999999"/>
    <x v="2"/>
    <s v="Love-r"/>
    <s v="LAGA"/>
    <s v="Dutch Gorilla Foundation "/>
    <s v=" Cameroon"/>
    <m/>
  </r>
  <r>
    <d v="2026-04-01T00:00:00"/>
    <s v="Local Transport"/>
    <x v="1"/>
    <x v="0"/>
    <n v="15000"/>
    <n v="26.182168546837282"/>
    <n v="572.90899999999999"/>
    <x v="3"/>
    <s v="Uni-r"/>
    <s v="LAGA"/>
    <s v="Dutch Gorilla Foundation "/>
    <s v=" Cameroon"/>
    <m/>
  </r>
  <r>
    <d v="2026-04-01T00:00:00"/>
    <s v="1 Office lock for the gate"/>
    <x v="2"/>
    <x v="0"/>
    <n v="5000"/>
    <n v="8.7273895156124279"/>
    <n v="572.90899999999999"/>
    <x v="3"/>
    <s v="Uni-1"/>
    <s v="LAGA"/>
    <s v="Dutch Gorilla Foundation "/>
    <s v=" Cameroon"/>
    <m/>
  </r>
  <r>
    <d v="2026-04-01T00:00:00"/>
    <s v="x 2 Bulbs "/>
    <x v="2"/>
    <x v="0"/>
    <n v="4000"/>
    <n v="6.9819116124899416"/>
    <n v="572.90899999999999"/>
    <x v="3"/>
    <s v="Uni-1"/>
    <s v="LAGA"/>
    <s v="Dutch Gorilla Foundation "/>
    <s v=" Cameroon"/>
    <m/>
  </r>
  <r>
    <d v="2026-04-01T00:00:00"/>
    <s v="Local Transport"/>
    <x v="1"/>
    <x v="0"/>
    <n v="700"/>
    <n v="1.3045577707567722"/>
    <n v="536.58029999999997"/>
    <x v="3"/>
    <s v="Uni-r"/>
    <s v="LAGA"/>
    <s v="30 mill Amis"/>
    <s v=" Cameroon"/>
    <s v="Office to Central Market and back to office"/>
  </r>
  <r>
    <d v="2026-04-01T00:00:00"/>
    <s v="Local Transport"/>
    <x v="1"/>
    <x v="3"/>
    <n v="15000"/>
    <n v="27.954809373359403"/>
    <n v="536.58029999999997"/>
    <x v="4"/>
    <s v="i49-r"/>
    <s v="LAGA"/>
    <s v="30 mill Amis"/>
    <s v=" Cameroon"/>
    <m/>
  </r>
  <r>
    <d v="2026-04-01T00:00:00"/>
    <s v="Yaoundé-ambam"/>
    <x v="3"/>
    <x v="3"/>
    <n v="4000"/>
    <n v="7.4546158328958407"/>
    <n v="536.58029999999997"/>
    <x v="4"/>
    <s v="1-i49-1"/>
    <s v="LAGA"/>
    <s v="30 mill Amis"/>
    <s v=" Cameroon"/>
    <m/>
  </r>
  <r>
    <d v="2026-04-01T00:00:00"/>
    <s v="Feeding"/>
    <x v="4"/>
    <x v="3"/>
    <n v="5000"/>
    <n v="9.3182697911198016"/>
    <n v="536.58029999999997"/>
    <x v="4"/>
    <s v="1-i49-r"/>
    <s v="LAGA"/>
    <s v="30 mill Amis"/>
    <s v=" Cameroon"/>
    <m/>
  </r>
  <r>
    <d v="2026-04-01T00:00:00"/>
    <s v="Lodging"/>
    <x v="4"/>
    <x v="3"/>
    <n v="10000"/>
    <n v="18.636539582239603"/>
    <n v="536.58029999999997"/>
    <x v="4"/>
    <s v="1-i49-2"/>
    <s v="LAGA"/>
    <s v="30 mill Amis"/>
    <s v=" Cameroon"/>
    <m/>
  </r>
  <r>
    <d v="2026-04-01T00:00:00"/>
    <s v="Drink with informant"/>
    <x v="5"/>
    <x v="3"/>
    <n v="2000"/>
    <n v="3.7273079164479204"/>
    <n v="536.58029999999997"/>
    <x v="4"/>
    <s v="1-i49-r"/>
    <s v="LAGA"/>
    <s v="30 mill Amis"/>
    <s v=" Cameroon"/>
    <s v="i49: achete a boire a mes contacts 3 bieres et 1 jus"/>
  </r>
  <r>
    <d v="2026-04-01T00:00:00"/>
    <s v="Local Transport"/>
    <x v="1"/>
    <x v="3"/>
    <n v="15000"/>
    <n v="26.182168546837282"/>
    <n v="572.90899999999999"/>
    <x v="5"/>
    <s v="i69-r"/>
    <s v="LAGA"/>
    <s v="Dutch Gorilla Foundation "/>
    <s v=" Cameroon"/>
    <m/>
  </r>
  <r>
    <d v="2026-04-01T00:00:00"/>
    <s v="Yaounde-Djoum"/>
    <x v="3"/>
    <x v="3"/>
    <n v="4000"/>
    <n v="6.9819116124899416"/>
    <n v="572.90899999999999"/>
    <x v="5"/>
    <s v="2-i69-1"/>
    <s v="LAGA"/>
    <s v="Dutch Gorilla Foundation "/>
    <s v=" Cameroon"/>
    <m/>
  </r>
  <r>
    <d v="2026-04-01T00:00:00"/>
    <s v="Djoum-Mintom"/>
    <x v="3"/>
    <x v="3"/>
    <n v="2500"/>
    <n v="4.363694757806214"/>
    <n v="572.90899999999999"/>
    <x v="5"/>
    <s v="2-i69-r"/>
    <s v="LAGA"/>
    <s v="Dutch Gorilla Foundation "/>
    <s v=" Cameroon"/>
    <m/>
  </r>
  <r>
    <d v="2026-04-01T00:00:00"/>
    <s v="Feeding"/>
    <x v="4"/>
    <x v="3"/>
    <n v="5000"/>
    <n v="8.7273895156124279"/>
    <n v="572.90899999999999"/>
    <x v="5"/>
    <s v="2-i69-r"/>
    <s v="LAGA"/>
    <s v="Dutch Gorilla Foundation "/>
    <s v=" Cameroon"/>
    <m/>
  </r>
  <r>
    <d v="2026-04-01T00:00:00"/>
    <s v="Lodging"/>
    <x v="4"/>
    <x v="3"/>
    <n v="10000"/>
    <n v="17.454779031224856"/>
    <n v="572.90899999999999"/>
    <x v="5"/>
    <s v="2-i69-2"/>
    <s v="LAGA"/>
    <s v="Dutch Gorilla Foundation "/>
    <s v=" Cameroon"/>
    <m/>
  </r>
  <r>
    <d v="2026-04-01T00:00:00"/>
    <s v="Local Transport"/>
    <x v="1"/>
    <x v="0"/>
    <n v="15000"/>
    <n v="27.954809373359403"/>
    <n v="536.58029999999997"/>
    <x v="6"/>
    <s v="reb-r"/>
    <s v="LAGA"/>
    <s v="30 mill Amis"/>
    <s v=" Cameroon"/>
    <m/>
  </r>
  <r>
    <d v="2026-04-01T00:00:00"/>
    <s v="MTN Mobile Money"/>
    <x v="6"/>
    <x v="0"/>
    <n v="1000"/>
    <n v="1.8636539582239602"/>
    <n v="536.58029999999997"/>
    <x v="6"/>
    <s v="reb-r"/>
    <s v="LAGA"/>
    <s v="30 mill Amis"/>
    <s v=" Cameroon"/>
    <s v="Rebecca Transferred 31,000 to i54 in Sangmalima fees was 1,000"/>
  </r>
  <r>
    <d v="2026-04-01T00:00:00"/>
    <s v="Local Transport "/>
    <x v="1"/>
    <x v="3"/>
    <n v="15000"/>
    <n v="26.182168546837282"/>
    <n v="572.90899999999999"/>
    <x v="7"/>
    <s v="i46-r"/>
    <s v="LAGA"/>
    <s v="Dutch Gorilla Foundation "/>
    <s v=" Cameroon"/>
    <m/>
  </r>
  <r>
    <d v="2026-04-01T00:00:00"/>
    <s v="Yaoundé - Bertoua"/>
    <x v="3"/>
    <x v="3"/>
    <n v="7000"/>
    <n v="12.218345321857399"/>
    <n v="572.90899999999999"/>
    <x v="7"/>
    <s v="3-i46-1"/>
    <s v="LAGA"/>
    <s v="Dutch Gorilla Foundation "/>
    <s v=" Cameroon"/>
    <m/>
  </r>
  <r>
    <d v="2026-04-01T00:00:00"/>
    <s v="Bertoua - Yokadouma"/>
    <x v="3"/>
    <x v="3"/>
    <n v="10000"/>
    <n v="17.454779031224856"/>
    <n v="572.90899999999999"/>
    <x v="7"/>
    <s v="3-i46-2"/>
    <s v="LAGA"/>
    <s v="Dutch Gorilla Foundation "/>
    <s v=" Cameroon"/>
    <m/>
  </r>
  <r>
    <d v="2026-04-01T00:00:00"/>
    <s v="Feeding"/>
    <x v="4"/>
    <x v="3"/>
    <n v="3000"/>
    <n v="5.2364337093674562"/>
    <n v="572.90899999999999"/>
    <x v="7"/>
    <s v="3-i46-r"/>
    <s v="LAGA"/>
    <s v="Dutch Gorilla Foundation "/>
    <s v=" Cameroon"/>
    <m/>
  </r>
  <r>
    <d v="2026-04-01T00:00:00"/>
    <s v="Lodging"/>
    <x v="4"/>
    <x v="3"/>
    <n v="10000"/>
    <n v="17.454779031224856"/>
    <n v="572.90899999999999"/>
    <x v="7"/>
    <s v="3-i46-3"/>
    <s v="LAGA"/>
    <s v="Dutch Gorilla Foundation "/>
    <s v=" Cameroon"/>
    <m/>
  </r>
  <r>
    <d v="2026-04-01T00:00:00"/>
    <s v="Local Transport"/>
    <x v="1"/>
    <x v="3"/>
    <n v="15000"/>
    <n v="26.182168546837282"/>
    <n v="572.90899999999999"/>
    <x v="8"/>
    <s v="i53-r"/>
    <s v="LAGA"/>
    <s v="Dutch Gorilla Foundation "/>
    <s v=" Cameroon"/>
    <m/>
  </r>
  <r>
    <d v="2026-04-01T00:00:00"/>
    <s v="Yaounde-Bertoua"/>
    <x v="3"/>
    <x v="3"/>
    <n v="7000"/>
    <n v="12.218345321857399"/>
    <n v="572.90899999999999"/>
    <x v="8"/>
    <s v="4-i53-1"/>
    <s v="LAGA"/>
    <s v="Dutch Gorilla Foundation "/>
    <s v=" Cameroon"/>
    <m/>
  </r>
  <r>
    <d v="2026-04-01T00:00:00"/>
    <s v="Feeding"/>
    <x v="4"/>
    <x v="3"/>
    <n v="3000"/>
    <n v="5.2364337093674562"/>
    <n v="572.90899999999999"/>
    <x v="8"/>
    <s v="4-i53-r"/>
    <s v="LAGA"/>
    <s v="Dutch Gorilla Foundation "/>
    <s v=" Cameroon"/>
    <m/>
  </r>
  <r>
    <d v="2026-04-01T00:00:00"/>
    <s v="Lodging"/>
    <x v="4"/>
    <x v="3"/>
    <n v="10000"/>
    <n v="17.454779031224856"/>
    <n v="572.90899999999999"/>
    <x v="8"/>
    <s v="4-i53-2"/>
    <s v="LAGA"/>
    <s v="Dutch Gorilla Foundation "/>
    <s v=" Cameroon"/>
    <m/>
  </r>
  <r>
    <d v="2026-04-01T00:00:00"/>
    <s v="Phone"/>
    <x v="7"/>
    <x v="1"/>
    <n v="5000"/>
    <n v="8.7273895156124279"/>
    <n v="572.90899999999999"/>
    <x v="9"/>
    <s v="Phone-1"/>
    <s v="LAGA"/>
    <s v="Dutch Gorilla Foundation "/>
    <s v=" Cameroon"/>
    <m/>
  </r>
  <r>
    <d v="2026-04-01T00:00:00"/>
    <s v="Phone"/>
    <x v="7"/>
    <x v="1"/>
    <n v="5000"/>
    <n v="8.7273895156124279"/>
    <n v="572.90899999999999"/>
    <x v="1"/>
    <s v="Phone-2"/>
    <s v="LAGA"/>
    <s v="Dutch Gorilla Foundation "/>
    <s v=" Cameroon"/>
    <m/>
  </r>
  <r>
    <d v="2026-04-01T00:00:00"/>
    <s v="Phone"/>
    <x v="7"/>
    <x v="2"/>
    <n v="2500"/>
    <n v="4.363694757806214"/>
    <n v="572.90899999999999"/>
    <x v="10"/>
    <s v="Phone-3"/>
    <s v="LAGA"/>
    <s v="Dutch Gorilla Foundation "/>
    <s v=" Cameroon"/>
    <m/>
  </r>
  <r>
    <d v="2026-04-01T00:00:00"/>
    <s v="Phone"/>
    <x v="7"/>
    <x v="2"/>
    <n v="2500"/>
    <n v="4.363694757806214"/>
    <n v="572.90899999999999"/>
    <x v="2"/>
    <s v="Phone-4"/>
    <s v="LAGA"/>
    <s v="Dutch Gorilla Foundation "/>
    <s v=" Cameroon"/>
    <m/>
  </r>
  <r>
    <d v="2026-04-01T00:00:00"/>
    <s v="Phone"/>
    <x v="7"/>
    <x v="2"/>
    <n v="2500"/>
    <n v="4.363694757806214"/>
    <n v="572.90899999999999"/>
    <x v="11"/>
    <s v="Phone-5"/>
    <s v="LAGA"/>
    <s v="Dutch Gorilla Foundation "/>
    <s v=" Cameroon"/>
    <m/>
  </r>
  <r>
    <d v="2026-04-01T00:00:00"/>
    <s v="Phone"/>
    <x v="7"/>
    <x v="2"/>
    <n v="2500"/>
    <n v="4.363694757806214"/>
    <n v="572.90899999999999"/>
    <x v="12"/>
    <s v="Phone-6"/>
    <s v="LAGA"/>
    <s v="Dutch Gorilla Foundation "/>
    <s v=" Cameroon"/>
    <m/>
  </r>
  <r>
    <d v="2026-04-01T00:00:00"/>
    <s v="Phone"/>
    <x v="7"/>
    <x v="3"/>
    <n v="2500"/>
    <n v="4.363694757806214"/>
    <n v="572.90899999999999"/>
    <x v="13"/>
    <s v="Phone-7"/>
    <s v="LAGA"/>
    <s v="Dutch Gorilla Foundation "/>
    <s v=" Cameroon"/>
    <m/>
  </r>
  <r>
    <d v="2026-04-01T00:00:00"/>
    <s v="Phone"/>
    <x v="7"/>
    <x v="3"/>
    <n v="2500"/>
    <n v="4.363694757806214"/>
    <n v="572.90899999999999"/>
    <x v="4"/>
    <s v="Phone-8"/>
    <s v="LAGA"/>
    <s v="Dutch Gorilla Foundation "/>
    <s v=" Cameroon"/>
    <m/>
  </r>
  <r>
    <d v="2026-04-01T00:00:00"/>
    <s v="Phone"/>
    <x v="7"/>
    <x v="3"/>
    <n v="2500"/>
    <n v="4.363694757806214"/>
    <n v="572.90899999999999"/>
    <x v="5"/>
    <s v="Phone-9"/>
    <s v="LAGA"/>
    <s v="Dutch Gorilla Foundation "/>
    <s v=" Cameroon"/>
    <m/>
  </r>
  <r>
    <d v="2026-04-01T00:00:00"/>
    <s v="Phone"/>
    <x v="7"/>
    <x v="3"/>
    <n v="2500"/>
    <n v="4.363694757806214"/>
    <n v="572.90899999999999"/>
    <x v="7"/>
    <s v="Phone-10"/>
    <s v="LAGA"/>
    <s v="Dutch Gorilla Foundation "/>
    <s v=" Cameroon"/>
    <m/>
  </r>
  <r>
    <d v="2026-04-01T00:00:00"/>
    <s v="Phone"/>
    <x v="7"/>
    <x v="3"/>
    <n v="2500"/>
    <n v="4.363694757806214"/>
    <n v="572.90899999999999"/>
    <x v="8"/>
    <s v="Phone-11"/>
    <s v="LAGA"/>
    <s v="Dutch Gorilla Foundation "/>
    <s v=" Cameroon"/>
    <m/>
  </r>
  <r>
    <d v="2026-04-01T00:00:00"/>
    <s v="Phone"/>
    <x v="7"/>
    <x v="0"/>
    <n v="2500"/>
    <n v="4.363694757806214"/>
    <n v="572.90899999999999"/>
    <x v="6"/>
    <s v="Phone-12"/>
    <s v="LAGA"/>
    <s v="Dutch Gorilla Foundation "/>
    <s v=" Cameroon"/>
    <m/>
  </r>
  <r>
    <d v="2026-04-01T00:00:00"/>
    <s v="Phone"/>
    <x v="7"/>
    <x v="0"/>
    <n v="2500"/>
    <n v="4.363694757806214"/>
    <n v="572.90899999999999"/>
    <x v="3"/>
    <s v="Phone-13"/>
    <s v="LAGA"/>
    <s v="Dutch Gorilla Foundation "/>
    <s v=" Cameroon"/>
    <m/>
  </r>
  <r>
    <d v="2026-04-01T00:00:00"/>
    <s v="Local Transport"/>
    <x v="1"/>
    <x v="2"/>
    <n v="15000"/>
    <n v="27.954809373359403"/>
    <n v="536.58029999999997"/>
    <x v="10"/>
    <s v="aim-r"/>
    <s v="LAGA"/>
    <s v="30 mill Amis"/>
    <s v=" Cameroon"/>
    <m/>
  </r>
  <r>
    <d v="2026-04-01T00:00:00"/>
    <s v="Local Transport"/>
    <x v="1"/>
    <x v="3"/>
    <n v="15000"/>
    <n v="27.954809373359403"/>
    <n v="536.58029999999997"/>
    <x v="13"/>
    <s v="i54-r"/>
    <s v="LAGA"/>
    <s v="30 mill Amis"/>
    <s v=" Cameroon"/>
    <m/>
  </r>
  <r>
    <d v="2026-04-01T00:00:00"/>
    <s v="Yaounde-Sangmelima"/>
    <x v="3"/>
    <x v="3"/>
    <n v="2500"/>
    <n v="4.6591348955599008"/>
    <n v="536.58029999999997"/>
    <x v="13"/>
    <s v="i54-1"/>
    <s v="LAGA"/>
    <s v="30 mill Amis"/>
    <s v=" Cameroon"/>
    <m/>
  </r>
  <r>
    <d v="2026-04-01T00:00:00"/>
    <s v="Lodging"/>
    <x v="4"/>
    <x v="3"/>
    <n v="10000"/>
    <n v="18.636539582239603"/>
    <n v="536.58029999999997"/>
    <x v="13"/>
    <s v="i54-2"/>
    <s v="LAGA"/>
    <s v="30 mill Amis"/>
    <s v=" Cameroon"/>
    <m/>
  </r>
  <r>
    <d v="2026-04-01T00:00:00"/>
    <s v="Feeding"/>
    <x v="4"/>
    <x v="3"/>
    <n v="5000"/>
    <n v="9.3182697911198016"/>
    <n v="536.58029999999997"/>
    <x v="13"/>
    <s v="i54-r"/>
    <s v="LAGA"/>
    <s v="30 mill Amis"/>
    <s v=" Cameroon"/>
    <m/>
  </r>
  <r>
    <d v="2026-04-01T00:00:00"/>
    <s v="Local Transport"/>
    <x v="1"/>
    <x v="3"/>
    <n v="4000"/>
    <n v="7.4546158328958407"/>
    <n v="536.58029999999997"/>
    <x v="13"/>
    <s v="i54-r"/>
    <s v="LAGA"/>
    <s v="30 mill Amis"/>
    <s v=" Cameroon"/>
    <m/>
  </r>
  <r>
    <d v="2026-04-02T00:00:00"/>
    <s v="Local Transport"/>
    <x v="1"/>
    <x v="1"/>
    <n v="15000"/>
    <n v="26.182168546837282"/>
    <n v="572.90899999999999"/>
    <x v="9"/>
    <s v="Arrey-r"/>
    <s v="LAGA"/>
    <s v="Dutch Gorilla Foundation "/>
    <s v=" Cameroon"/>
    <m/>
  </r>
  <r>
    <d v="2026-04-02T00:00:00"/>
    <s v="Feeding"/>
    <x v="4"/>
    <x v="3"/>
    <n v="3000"/>
    <n v="5.2364337093674562"/>
    <n v="572.90899999999999"/>
    <x v="8"/>
    <s v="4-i53-r"/>
    <s v="LAGA"/>
    <s v="Dutch Gorilla Foundation "/>
    <s v=" Cameroon"/>
    <m/>
  </r>
  <r>
    <d v="2026-04-02T00:00:00"/>
    <s v="Lodging"/>
    <x v="4"/>
    <x v="3"/>
    <n v="10000"/>
    <n v="17.454779031224856"/>
    <n v="572.90899999999999"/>
    <x v="8"/>
    <s v="4-i53-2"/>
    <s v="LAGA"/>
    <s v="Dutch Gorilla Foundation "/>
    <s v=" Cameroon"/>
    <m/>
  </r>
  <r>
    <d v="2026-04-02T00:00:00"/>
    <s v="Drink with informant"/>
    <x v="5"/>
    <x v="3"/>
    <n v="3000"/>
    <n v="5.2364337093674562"/>
    <n v="572.90899999999999"/>
    <x v="8"/>
    <s v="4-i53-r"/>
    <s v="LAGA"/>
    <s v="Dutch Gorilla Foundation "/>
    <s v=" Cameroon"/>
    <m/>
  </r>
  <r>
    <d v="2026-04-02T00:00:00"/>
    <s v="MTN Mobile Money"/>
    <x v="6"/>
    <x v="0"/>
    <n v="500"/>
    <n v="0.93182697911198009"/>
    <n v="536.58029999999997"/>
    <x v="3"/>
    <s v="Uni-r"/>
    <s v="LAGA"/>
    <s v="30 mill Amis"/>
    <s v=" Cameroon"/>
    <s v="Unice Transferred 16000 to i53 in Bertoua fees was 500"/>
  </r>
  <r>
    <d v="2026-04-02T00:00:00"/>
    <s v="MTN Mobile Money"/>
    <x v="6"/>
    <x v="0"/>
    <n v="500"/>
    <n v="0.93182697911198009"/>
    <n v="536.58029999999997"/>
    <x v="3"/>
    <s v="Uni-r"/>
    <s v="LAGA"/>
    <s v="30 mill Amis"/>
    <s v=" Cameroon"/>
    <s v="Unice Transferred 13000 to i49 in kyeossi fees was 500"/>
  </r>
  <r>
    <d v="2026-04-02T00:00:00"/>
    <s v="MTN Mobile Money"/>
    <x v="6"/>
    <x v="0"/>
    <n v="500"/>
    <n v="0.93182697911198009"/>
    <n v="536.58029999999997"/>
    <x v="3"/>
    <s v="Uni-r"/>
    <s v="LAGA"/>
    <s v="30 mill Amis"/>
    <s v=" Cameroon"/>
    <s v="Unice Transferred 19000 to i69 in Mintom fees was 500"/>
  </r>
  <r>
    <d v="2026-04-02T00:00:00"/>
    <s v="MTN Mobile Money"/>
    <x v="6"/>
    <x v="0"/>
    <n v="500"/>
    <n v="0.93182697911198009"/>
    <n v="536.58029999999997"/>
    <x v="3"/>
    <s v="Uni-r"/>
    <s v="LAGA"/>
    <s v="30 mill Amis"/>
    <s v=" Cameroon"/>
    <s v="Unice Transferred 24000 to i46 in Yokadouma fees was 800"/>
  </r>
  <r>
    <d v="2026-04-02T00:00:00"/>
    <s v="Local Transport"/>
    <x v="1"/>
    <x v="0"/>
    <n v="700"/>
    <n v="1.3045577707567722"/>
    <n v="536.58029999999997"/>
    <x v="3"/>
    <s v="Uni-r"/>
    <s v="LAGA"/>
    <s v="30 mill Amis"/>
    <s v=" Cameroon"/>
    <s v=" Office to MTN Office to buy Cards 350 from MTN back to Office 350 "/>
  </r>
  <r>
    <d v="2026-04-02T00:00:00"/>
    <s v="Ambam-kyeossi"/>
    <x v="3"/>
    <x v="3"/>
    <n v="1000"/>
    <n v="1.8636539582239602"/>
    <n v="536.58029999999997"/>
    <x v="4"/>
    <s v="1-i49-r"/>
    <s v="LAGA"/>
    <s v="30 mill Amis"/>
    <s v=" Cameroon"/>
    <s v="i49: clando"/>
  </r>
  <r>
    <d v="2026-04-02T00:00:00"/>
    <s v="Kyeossi-ambam"/>
    <x v="3"/>
    <x v="3"/>
    <n v="1000"/>
    <n v="1.8636539582239602"/>
    <n v="536.58029999999997"/>
    <x v="4"/>
    <s v="1-i49-r"/>
    <s v="LAGA"/>
    <s v="30 mill Amis"/>
    <s v=" Cameroon"/>
    <s v="i49: clando"/>
  </r>
  <r>
    <d v="2026-04-02T00:00:00"/>
    <s v="Feeding"/>
    <x v="4"/>
    <x v="3"/>
    <n v="5000"/>
    <n v="9.3182697911198016"/>
    <n v="536.58029999999997"/>
    <x v="4"/>
    <s v="1-i49-r"/>
    <s v="LAGA"/>
    <s v="30 mill Amis"/>
    <s v=" Cameroon"/>
    <m/>
  </r>
  <r>
    <d v="2026-04-02T00:00:00"/>
    <s v="Lodging"/>
    <x v="4"/>
    <x v="3"/>
    <n v="10000"/>
    <n v="18.636539582239603"/>
    <n v="536.58029999999997"/>
    <x v="4"/>
    <s v="1-i49-2"/>
    <s v="LAGA"/>
    <s v="30 mill Amis"/>
    <s v=" Cameroon"/>
    <m/>
  </r>
  <r>
    <d v="2026-04-02T00:00:00"/>
    <s v="Drink with informant"/>
    <x v="5"/>
    <x v="3"/>
    <n v="4000"/>
    <n v="7.4546158328958407"/>
    <n v="536.58029999999997"/>
    <x v="4"/>
    <s v="1-i49-r"/>
    <s v="LAGA"/>
    <s v="30 mill Amis"/>
    <s v=" Cameroon"/>
    <s v="i49: achete a boire a mes contacts 3 bieres "/>
  </r>
  <r>
    <d v="2026-04-02T00:00:00"/>
    <s v="Local Transport"/>
    <x v="1"/>
    <x v="2"/>
    <n v="15000"/>
    <n v="26.182168546837282"/>
    <n v="572.90899999999999"/>
    <x v="11"/>
    <s v="Ste-r"/>
    <s v="LAGA"/>
    <s v="Dutch Gorilla Foundation "/>
    <s v=" Cameroon"/>
    <m/>
  </r>
  <r>
    <d v="2026-04-02T00:00:00"/>
    <s v="Mintom-Mboutokong"/>
    <x v="3"/>
    <x v="3"/>
    <n v="3000"/>
    <n v="5.2364337093674562"/>
    <n v="572.90899999999999"/>
    <x v="5"/>
    <s v="2-i69-r"/>
    <s v="LAGA"/>
    <s v="Dutch Gorilla Foundation "/>
    <s v=" Cameroon"/>
    <m/>
  </r>
  <r>
    <d v="2026-04-02T00:00:00"/>
    <s v="Mboutokong-mintom"/>
    <x v="3"/>
    <x v="3"/>
    <n v="3000"/>
    <n v="5.2364337093674562"/>
    <n v="572.90899999999999"/>
    <x v="5"/>
    <s v="2-i69-r"/>
    <s v="LAGA"/>
    <s v="Dutch Gorilla Foundation "/>
    <s v=" Cameroon"/>
    <m/>
  </r>
  <r>
    <d v="2026-04-02T00:00:00"/>
    <s v="Feeding"/>
    <x v="4"/>
    <x v="3"/>
    <n v="5000"/>
    <n v="8.7273895156124279"/>
    <n v="572.90899999999999"/>
    <x v="5"/>
    <s v="2-i69-r"/>
    <s v="LAGA"/>
    <s v="Dutch Gorilla Foundation "/>
    <s v=" Cameroon"/>
    <m/>
  </r>
  <r>
    <d v="2026-04-02T00:00:00"/>
    <s v="Drink with informant"/>
    <x v="5"/>
    <x v="3"/>
    <n v="5000"/>
    <n v="8.7273895156124279"/>
    <n v="572.90899999999999"/>
    <x v="5"/>
    <s v="2-i69-r"/>
    <s v="LAGA"/>
    <s v="Dutch Gorilla Foundation "/>
    <s v=" Cameroon"/>
    <s v="i69 a remis a achille 5000f,pour completer et regler la facture d'hopitale"/>
  </r>
  <r>
    <d v="2026-04-02T00:00:00"/>
    <s v="Lodging"/>
    <x v="4"/>
    <x v="3"/>
    <n v="10000"/>
    <n v="17.454779031224856"/>
    <n v="572.90899999999999"/>
    <x v="5"/>
    <s v="2-i69-2"/>
    <s v="LAGA"/>
    <s v="Dutch Gorilla Foundation "/>
    <s v=" Cameroon"/>
    <m/>
  </r>
  <r>
    <d v="2026-04-02T00:00:00"/>
    <s v="Feeding"/>
    <x v="4"/>
    <x v="3"/>
    <n v="3000"/>
    <n v="5.2364337093674562"/>
    <n v="572.90899999999999"/>
    <x v="7"/>
    <s v="3-i46-r"/>
    <s v="LAGA"/>
    <s v="Dutch Gorilla Foundation "/>
    <s v=" Cameroon"/>
    <m/>
  </r>
  <r>
    <d v="2026-04-02T00:00:00"/>
    <s v="Drink with informant"/>
    <x v="5"/>
    <x v="3"/>
    <n v="5000"/>
    <n v="8.7273895156124279"/>
    <n v="572.90899999999999"/>
    <x v="7"/>
    <s v="3-i46-r"/>
    <s v="LAGA"/>
    <s v="Dutch Gorilla Foundation "/>
    <s v="Cameroon"/>
    <s v="i46 partage un pot avec la cible Loudi"/>
  </r>
  <r>
    <d v="2026-04-02T00:00:00"/>
    <s v="Yokadouma - Bertoua"/>
    <x v="3"/>
    <x v="3"/>
    <n v="10000"/>
    <n v="17.454779031224856"/>
    <n v="572.90899999999999"/>
    <x v="7"/>
    <s v="3-i46-r"/>
    <s v="LAGA"/>
    <s v="Dutch Gorilla Foundation "/>
    <s v=" Cameroon"/>
    <s v="par clando"/>
  </r>
  <r>
    <d v="2026-04-02T00:00:00"/>
    <s v="Phone"/>
    <x v="7"/>
    <x v="1"/>
    <n v="5000"/>
    <n v="8.7273895156124279"/>
    <n v="572.90899999999999"/>
    <x v="9"/>
    <s v="Phone-14"/>
    <s v="LAGA"/>
    <s v="Dutch Gorilla Foundation "/>
    <s v=" Cameroon"/>
    <m/>
  </r>
  <r>
    <d v="2026-04-02T00:00:00"/>
    <s v="Phone"/>
    <x v="7"/>
    <x v="1"/>
    <n v="5000"/>
    <n v="8.7273895156124279"/>
    <n v="572.90899999999999"/>
    <x v="1"/>
    <s v="Phone-15"/>
    <s v="LAGA"/>
    <s v="Dutch Gorilla Foundation "/>
    <s v=" Cameroon"/>
    <m/>
  </r>
  <r>
    <d v="2026-04-02T00:00:00"/>
    <s v="Phone"/>
    <x v="7"/>
    <x v="2"/>
    <n v="2500"/>
    <n v="4.363694757806214"/>
    <n v="572.90899999999999"/>
    <x v="10"/>
    <s v="Phone-16"/>
    <s v="LAGA"/>
    <s v="Dutch Gorilla Foundation "/>
    <s v=" Cameroon"/>
    <m/>
  </r>
  <r>
    <d v="2026-04-02T00:00:00"/>
    <s v="Phone"/>
    <x v="7"/>
    <x v="2"/>
    <n v="2500"/>
    <n v="4.363694757806214"/>
    <n v="572.90899999999999"/>
    <x v="2"/>
    <s v="Phone-17"/>
    <s v="LAGA"/>
    <s v="Dutch Gorilla Foundation "/>
    <s v=" Cameroon"/>
    <m/>
  </r>
  <r>
    <d v="2026-04-02T00:00:00"/>
    <s v="Phone"/>
    <x v="7"/>
    <x v="2"/>
    <n v="2500"/>
    <n v="4.363694757806214"/>
    <n v="572.90899999999999"/>
    <x v="11"/>
    <s v="Phone-18"/>
    <s v="LAGA"/>
    <s v="Dutch Gorilla Foundation "/>
    <s v=" Cameroon"/>
    <m/>
  </r>
  <r>
    <d v="2026-04-02T00:00:00"/>
    <s v="Phone"/>
    <x v="7"/>
    <x v="2"/>
    <n v="2500"/>
    <n v="4.363694757806214"/>
    <n v="572.90899999999999"/>
    <x v="12"/>
    <s v="Phone-19"/>
    <s v="LAGA"/>
    <s v="Dutch Gorilla Foundation "/>
    <s v=" Cameroon"/>
    <m/>
  </r>
  <r>
    <d v="2026-04-02T00:00:00"/>
    <s v="Phone"/>
    <x v="7"/>
    <x v="3"/>
    <n v="2500"/>
    <n v="4.363694757806214"/>
    <n v="572.90899999999999"/>
    <x v="13"/>
    <s v="Phone-20"/>
    <s v="LAGA"/>
    <s v="Dutch Gorilla Foundation "/>
    <s v=" Cameroon"/>
    <m/>
  </r>
  <r>
    <d v="2026-04-02T00:00:00"/>
    <s v="Phone"/>
    <x v="7"/>
    <x v="3"/>
    <n v="2500"/>
    <n v="4.363694757806214"/>
    <n v="572.90899999999999"/>
    <x v="4"/>
    <s v="Phone-21"/>
    <s v="LAGA"/>
    <s v="Dutch Gorilla Foundation "/>
    <s v=" Cameroon"/>
    <m/>
  </r>
  <r>
    <d v="2026-04-02T00:00:00"/>
    <s v="Phone"/>
    <x v="7"/>
    <x v="3"/>
    <n v="2500"/>
    <n v="4.363694757806214"/>
    <n v="572.90899999999999"/>
    <x v="5"/>
    <s v="Phone-22"/>
    <s v="LAGA"/>
    <s v="Dutch Gorilla Foundation "/>
    <s v=" Cameroon"/>
    <m/>
  </r>
  <r>
    <d v="2026-04-02T00:00:00"/>
    <s v="Phone"/>
    <x v="7"/>
    <x v="3"/>
    <n v="2500"/>
    <n v="4.363694757806214"/>
    <n v="572.90899999999999"/>
    <x v="7"/>
    <s v="Phone-23"/>
    <s v="LAGA"/>
    <s v="Dutch Gorilla Foundation "/>
    <s v=" Cameroon"/>
    <m/>
  </r>
  <r>
    <d v="2026-04-02T00:00:00"/>
    <s v="Phone"/>
    <x v="7"/>
    <x v="3"/>
    <n v="2500"/>
    <n v="4.363694757806214"/>
    <n v="572.90899999999999"/>
    <x v="8"/>
    <s v="Phone-24"/>
    <s v="LAGA"/>
    <s v="Dutch Gorilla Foundation "/>
    <s v=" Cameroon"/>
    <m/>
  </r>
  <r>
    <d v="2026-04-02T00:00:00"/>
    <s v="Phone"/>
    <x v="7"/>
    <x v="0"/>
    <n v="2500"/>
    <n v="4.363694757806214"/>
    <n v="572.90899999999999"/>
    <x v="6"/>
    <s v="Phone-25"/>
    <s v="LAGA"/>
    <s v="Dutch Gorilla Foundation "/>
    <s v=" Cameroon"/>
    <m/>
  </r>
  <r>
    <d v="2026-04-02T00:00:00"/>
    <s v="Phone"/>
    <x v="7"/>
    <x v="0"/>
    <n v="2500"/>
    <n v="4.363694757806214"/>
    <n v="572.90899999999999"/>
    <x v="3"/>
    <s v="Phone-26"/>
    <s v="LAGA"/>
    <s v="Dutch Gorilla Foundation "/>
    <s v=" Cameroon"/>
    <m/>
  </r>
  <r>
    <d v="2026-04-02T00:00:00"/>
    <s v="Sangmelima-Yaounde"/>
    <x v="3"/>
    <x v="3"/>
    <n v="2500"/>
    <n v="4.6591348955599008"/>
    <n v="536.58029999999997"/>
    <x v="13"/>
    <s v="i54-3"/>
    <s v="LAGA"/>
    <s v="30 mill Amis"/>
    <s v=" Cameroon"/>
    <m/>
  </r>
  <r>
    <d v="2026-04-02T00:00:00"/>
    <s v="Feeding"/>
    <x v="4"/>
    <x v="3"/>
    <n v="5000"/>
    <n v="9.3182697911198016"/>
    <n v="536.58029999999997"/>
    <x v="13"/>
    <s v="i54-r"/>
    <s v="LAGA"/>
    <s v="30 mill Amis"/>
    <s v=" Cameroon"/>
    <m/>
  </r>
  <r>
    <d v="2026-04-02T00:00:00"/>
    <s v="Local Transport"/>
    <x v="1"/>
    <x v="3"/>
    <n v="2000"/>
    <n v="3.7273079164479204"/>
    <n v="536.58029999999997"/>
    <x v="13"/>
    <s v="i54-r"/>
    <s v="LAGA"/>
    <s v="30 mill Amis"/>
    <s v=" Cameroon"/>
    <m/>
  </r>
  <r>
    <d v="2026-04-02T00:00:00"/>
    <s v="Arrey - March Compensation - Bank"/>
    <x v="8"/>
    <x v="1"/>
    <n v="1002963"/>
    <n v="1811.9202788749471"/>
    <n v="553.53594288527813"/>
    <x v="14"/>
    <s v="Bank Transfer "/>
    <s v="LAGA"/>
    <s v="Elonga"/>
    <s v=" Cameroon"/>
    <m/>
  </r>
  <r>
    <d v="2026-04-02T00:00:00"/>
    <s v="Arrey - February Compensation - Deduction"/>
    <x v="8"/>
    <x v="1"/>
    <n v="1500"/>
    <n v="2.7098511294159615"/>
    <n v="553.53594288527813"/>
    <x v="9"/>
    <s v="Cash Box"/>
    <s v="LAGA"/>
    <s v="Elonga"/>
    <s v=" Cameroon"/>
    <m/>
  </r>
  <r>
    <d v="2026-04-02T00:00:00"/>
    <s v="Eric - March Compensation - Bank"/>
    <x v="8"/>
    <x v="1"/>
    <n v="572069"/>
    <n v="1033.4812171692397"/>
    <n v="553.53594288527813"/>
    <x v="14"/>
    <s v="Bank transfer "/>
    <s v="LAGA"/>
    <s v="Elonga"/>
    <s v=" Cameroon"/>
    <m/>
  </r>
  <r>
    <d v="2026-04-02T00:00:00"/>
    <s v="Eric - February Compensation - Deduction"/>
    <x v="8"/>
    <x v="1"/>
    <n v="-9050"/>
    <n v="-16.349435147476299"/>
    <n v="553.53594288527813"/>
    <x v="1"/>
    <s v="Cash Box"/>
    <s v="LAGA"/>
    <s v="Elonga"/>
    <s v=" Cameroon"/>
    <m/>
  </r>
  <r>
    <d v="2026-04-02T00:00:00"/>
    <s v="Anna - March Compensation - Bank"/>
    <x v="8"/>
    <x v="4"/>
    <n v="590818"/>
    <n v="1101.0803042899638"/>
    <n v="536.58029999999997"/>
    <x v="14"/>
    <s v="Bank transfer "/>
    <s v="LAGA"/>
    <s v="Pro wildlife 2025_II"/>
    <s v=" Cameroon"/>
    <m/>
  </r>
  <r>
    <d v="2026-04-02T00:00:00"/>
    <s v="Anna - February Compensation - Deduction"/>
    <x v="8"/>
    <x v="4"/>
    <n v="0"/>
    <n v="0"/>
    <n v="536.58029999999997"/>
    <x v="15"/>
    <s v="Cash Box"/>
    <s v="LAGA"/>
    <s v="Pro wildlife 2025_II"/>
    <s v=" Cameroon"/>
    <m/>
  </r>
  <r>
    <d v="2026-04-02T00:00:00"/>
    <s v="Aime - March Compensation - Bank"/>
    <x v="8"/>
    <x v="2"/>
    <n v="581879"/>
    <n v="1051.2036435556201"/>
    <n v="553.53594288527813"/>
    <x v="14"/>
    <s v="Bank transfer "/>
    <s v="LAGA"/>
    <s v="Elonga"/>
    <s v=" Cameroon"/>
    <m/>
  </r>
  <r>
    <d v="2026-04-02T00:00:00"/>
    <s v="Aimé - February Compensation - Deduction"/>
    <x v="8"/>
    <x v="2"/>
    <n v="-700"/>
    <n v="-1.2645971937274487"/>
    <n v="553.53594288527813"/>
    <x v="10"/>
    <s v="Cash Box"/>
    <s v="LAGA"/>
    <s v="Elonga"/>
    <s v=" Cameroon"/>
    <m/>
  </r>
  <r>
    <d v="2026-04-02T00:00:00"/>
    <s v="Loveline - March Compensation - Bank"/>
    <x v="8"/>
    <x v="2"/>
    <n v="391812"/>
    <n v="707.83479381248446"/>
    <n v="553.53594288527813"/>
    <x v="14"/>
    <s v="Bank transfer "/>
    <s v="LAGA"/>
    <s v="Elonga"/>
    <s v=" Cameroon"/>
    <m/>
  </r>
  <r>
    <d v="2026-04-02T00:00:00"/>
    <s v="Loveline - February Compensation - Deduction"/>
    <x v="8"/>
    <x v="2"/>
    <n v="10000"/>
    <n v="18.065674196106407"/>
    <n v="553.53594288527813"/>
    <x v="2"/>
    <s v="Cash Box"/>
    <s v="LAGA"/>
    <s v="Elonga"/>
    <s v=" Cameroon"/>
    <m/>
  </r>
  <r>
    <d v="2026-04-02T00:00:00"/>
    <s v="Unice - March Compensation - Bank"/>
    <x v="8"/>
    <x v="0"/>
    <n v="417778"/>
    <n v="754.74412343009431"/>
    <n v="553.53594288527813"/>
    <x v="14"/>
    <s v="Bank transfer "/>
    <s v="LAGA"/>
    <s v="Elonga"/>
    <s v=" Cameroon"/>
    <m/>
  </r>
  <r>
    <d v="2026-04-02T00:00:00"/>
    <s v="Unice - February Compensation - Deduction"/>
    <x v="8"/>
    <x v="0"/>
    <n v="-5249"/>
    <n v="-9.4826723855362545"/>
    <n v="553.53594288527813"/>
    <x v="3"/>
    <s v="Cash Box"/>
    <s v="LAGA"/>
    <s v="Elonga"/>
    <s v=" Cameroon"/>
    <m/>
  </r>
  <r>
    <d v="2026-04-02T00:00:00"/>
    <s v="i54 - March  Compensation - Bank"/>
    <x v="8"/>
    <x v="3"/>
    <n v="463644"/>
    <n v="837.60414469795603"/>
    <n v="553.53594288527813"/>
    <x v="14"/>
    <s v="Bank transfer "/>
    <s v="LAGA"/>
    <s v="Elonga"/>
    <s v=" Cameroon"/>
    <m/>
  </r>
  <r>
    <d v="2026-04-02T00:00:00"/>
    <s v="i54 - February Compensation - Deduction"/>
    <x v="8"/>
    <x v="3"/>
    <n v="2800"/>
    <n v="5.0583887749097949"/>
    <n v="553.53594288527813"/>
    <x v="13"/>
    <s v="Cash Box"/>
    <s v="LAGA"/>
    <s v="Elonga"/>
    <s v=" Cameroon"/>
    <m/>
  </r>
  <r>
    <d v="2026-04-02T00:00:00"/>
    <s v="i49- March Compensation - Bank"/>
    <x v="8"/>
    <x v="3"/>
    <n v="460844"/>
    <n v="832.54575592304616"/>
    <n v="553.53594288527813"/>
    <x v="14"/>
    <s v="Bank transfer "/>
    <s v="LAGA"/>
    <s v="Elonga"/>
    <s v=" Cameroon"/>
    <m/>
  </r>
  <r>
    <d v="2026-04-02T00:00:00"/>
    <s v="i49 - February Compensation - Deduction"/>
    <x v="8"/>
    <x v="3"/>
    <n v="5600"/>
    <n v="10.11677754981959"/>
    <n v="553.53594288527813"/>
    <x v="4"/>
    <s v="Cash Box"/>
    <s v="LAGA"/>
    <s v="Elonga"/>
    <s v=" Cameroon"/>
    <m/>
  </r>
  <r>
    <d v="2026-04-02T00:00:00"/>
    <s v="Stevens - March Compensation - Bank"/>
    <x v="8"/>
    <x v="2"/>
    <n v="232466"/>
    <n v="419.96550176720723"/>
    <n v="553.53594288527813"/>
    <x v="14"/>
    <s v="Bank transfer "/>
    <s v="LAGA"/>
    <s v="Elonga"/>
    <s v=" Cameroon"/>
    <m/>
  </r>
  <r>
    <d v="2026-04-02T00:00:00"/>
    <s v="Stevens - February Compensation - Deduction"/>
    <x v="8"/>
    <x v="2"/>
    <n v="5000"/>
    <n v="9.0328370980532036"/>
    <n v="553.53594288527813"/>
    <x v="11"/>
    <s v="Cash Box"/>
    <s v="LAGA"/>
    <s v="Elonga"/>
    <s v=" Cameroon"/>
    <m/>
  </r>
  <r>
    <d v="2026-04-02T00:00:00"/>
    <s v="i69 - March Compensation - Bank"/>
    <x v="8"/>
    <x v="3"/>
    <n v="222089"/>
    <n v="401.21875165390765"/>
    <n v="553.53594288527813"/>
    <x v="14"/>
    <s v="Bank transfer "/>
    <s v="LAGA"/>
    <s v="Elonga"/>
    <s v=" Cameroon"/>
    <m/>
  </r>
  <r>
    <d v="2026-04-02T00:00:00"/>
    <s v="i69 - February Compensation - Deduction"/>
    <x v="8"/>
    <x v="3"/>
    <n v="3000"/>
    <n v="5.419702258831923"/>
    <n v="553.53594288527813"/>
    <x v="5"/>
    <s v="Cash Box"/>
    <s v="LAGA"/>
    <s v="Elonga"/>
    <s v=" Cameroon"/>
    <m/>
  </r>
  <r>
    <d v="2026-04-02T00:00:00"/>
    <s v="Rebecca - March  Compensation - Bank"/>
    <x v="8"/>
    <x v="0"/>
    <n v="313843"/>
    <n v="566.97853867286233"/>
    <n v="553.53594288527813"/>
    <x v="14"/>
    <s v="Bank transfer "/>
    <s v="LAGA"/>
    <s v="Elonga"/>
    <s v=" Cameroon"/>
    <m/>
  </r>
  <r>
    <d v="2026-04-02T00:00:00"/>
    <s v="Rebecca - February Compensation - Deduction"/>
    <x v="8"/>
    <x v="0"/>
    <n v="-5600"/>
    <n v="-10.11677754981959"/>
    <n v="553.53594288527813"/>
    <x v="6"/>
    <s v="Cash Box"/>
    <s v="LAGA"/>
    <s v="Elonga"/>
    <s v=" Cameroon"/>
    <m/>
  </r>
  <r>
    <d v="2026-04-02T00:00:00"/>
    <s v="François - March  Compensation - Bank"/>
    <x v="8"/>
    <x v="2"/>
    <n v="164950"/>
    <n v="297.99329586477523"/>
    <n v="553.53594288527813"/>
    <x v="14"/>
    <s v="Bank transfer "/>
    <s v="LAGA"/>
    <s v="Elonga"/>
    <s v=" Cameroon"/>
    <m/>
  </r>
  <r>
    <d v="2026-04-02T00:00:00"/>
    <s v="François - February Compensation - Deduction"/>
    <x v="8"/>
    <x v="2"/>
    <n v="13250"/>
    <n v="23.93701830984099"/>
    <n v="553.53594288527813"/>
    <x v="12"/>
    <s v="Cash Box"/>
    <s v="LAGA"/>
    <s v="Elonga"/>
    <s v=" Cameroon"/>
    <m/>
  </r>
  <r>
    <d v="2026-04-03T00:00:00"/>
    <s v="Bertoua-Yaounde"/>
    <x v="3"/>
    <x v="3"/>
    <n v="7000"/>
    <n v="13.003780384726133"/>
    <n v="538.30499999999995"/>
    <x v="8"/>
    <s v="4-i53-3"/>
    <s v="LAGA"/>
    <s v="Dutch Gorilla Foundation "/>
    <s v=" Cameroon"/>
    <m/>
  </r>
  <r>
    <d v="2026-04-03T00:00:00"/>
    <s v="Feeding"/>
    <x v="4"/>
    <x v="3"/>
    <n v="3000"/>
    <n v="5.5730487363111996"/>
    <n v="538.30499999999995"/>
    <x v="8"/>
    <s v="4-i53-r"/>
    <s v="LAGA"/>
    <s v="Dutch Gorilla Foundation "/>
    <s v=" Cameroon"/>
    <s v="i53 a offert un pot a sa cible Maho et a sa source florence"/>
  </r>
  <r>
    <d v="2026-04-03T00:00:00"/>
    <s v="Ambam-yaoundé"/>
    <x v="3"/>
    <x v="3"/>
    <n v="4000"/>
    <n v="7.2262696784425637"/>
    <n v="553.53594288527813"/>
    <x v="4"/>
    <s v="1-i49-3"/>
    <s v="LAGA"/>
    <s v="Elonga"/>
    <s v=" Cameroon"/>
    <m/>
  </r>
  <r>
    <d v="2026-04-03T00:00:00"/>
    <s v="Feeding"/>
    <x v="4"/>
    <x v="3"/>
    <n v="5000"/>
    <n v="9.0328370980532036"/>
    <n v="553.53594288527813"/>
    <x v="4"/>
    <s v="1-i49-r"/>
    <s v="LAGA"/>
    <s v="Elonga"/>
    <s v=" Cameroon"/>
    <m/>
  </r>
  <r>
    <d v="2026-04-03T00:00:00"/>
    <s v="Mintom-Djoum"/>
    <x v="3"/>
    <x v="3"/>
    <n v="2500"/>
    <n v="4.6442072802593328"/>
    <n v="538.30499999999995"/>
    <x v="5"/>
    <s v="2-i69-r"/>
    <s v="LAGA"/>
    <s v="Dutch Gorilla Foundation "/>
    <s v=" Cameroon"/>
    <m/>
  </r>
  <r>
    <d v="2026-04-03T00:00:00"/>
    <s v="Djoum-Yaounde"/>
    <x v="3"/>
    <x v="3"/>
    <n v="4000"/>
    <n v="7.4307316484149331"/>
    <n v="538.30499999999995"/>
    <x v="5"/>
    <s v="2-i69-3"/>
    <s v="LAGA"/>
    <s v="Dutch Gorilla Foundation "/>
    <s v=" Cameroon"/>
    <m/>
  </r>
  <r>
    <d v="2026-04-03T00:00:00"/>
    <s v="Feeding"/>
    <x v="4"/>
    <x v="3"/>
    <n v="5000"/>
    <n v="9.2884145605186657"/>
    <n v="538.30499999999995"/>
    <x v="5"/>
    <s v="2-i69-r"/>
    <s v="LAGA"/>
    <s v="Dutch Gorilla Foundation "/>
    <s v=" Cameroon"/>
    <m/>
  </r>
  <r>
    <d v="2026-04-03T00:00:00"/>
    <s v="Lodging"/>
    <x v="4"/>
    <x v="3"/>
    <n v="10000"/>
    <n v="18.576829121037331"/>
    <n v="538.30499999999995"/>
    <x v="7"/>
    <s v="3-i46-4"/>
    <s v="LAGA"/>
    <s v="Dutch Gorilla Foundation "/>
    <s v=" Cameroon"/>
    <m/>
  </r>
  <r>
    <d v="2026-04-03T00:00:00"/>
    <s v="Bertoua - Yaoundé"/>
    <x v="3"/>
    <x v="3"/>
    <n v="5000"/>
    <n v="9.2884145605186657"/>
    <n v="538.30499999999995"/>
    <x v="7"/>
    <s v="3-i46-5"/>
    <s v="LAGA"/>
    <s v="Dutch Gorilla Foundation "/>
    <s v=" Cameroon"/>
    <m/>
  </r>
  <r>
    <d v="2026-04-03T00:00:00"/>
    <s v="Feeding"/>
    <x v="4"/>
    <x v="3"/>
    <n v="3000"/>
    <n v="5.5730487363111996"/>
    <n v="538.30499999999995"/>
    <x v="7"/>
    <s v="3-i46-r"/>
    <s v="LAGA"/>
    <s v="Dutch Gorilla Foundation "/>
    <s v=" Cameroon"/>
    <m/>
  </r>
  <r>
    <d v="2026-04-04T00:00:00"/>
    <s v="Local transport"/>
    <x v="1"/>
    <x v="3"/>
    <n v="2400"/>
    <n v="4.3357618070655377"/>
    <n v="553.53594288527813"/>
    <x v="4"/>
    <s v="i49-r"/>
    <s v="LAGA"/>
    <s v="Elonga"/>
    <s v=" Cameroon"/>
    <s v="i49:maison bureau en allé et retour pour venir travailler les 3 doc"/>
  </r>
  <r>
    <d v="2026-04-04T00:00:00"/>
    <s v="Local Transport"/>
    <x v="1"/>
    <x v="2"/>
    <n v="15000"/>
    <n v="27.865243681555999"/>
    <n v="538.30499999999995"/>
    <x v="12"/>
    <s v="Fr-r"/>
    <s v="LAGA"/>
    <s v="Dutch Gorilla Foundation "/>
    <s v=" Cameroon"/>
    <m/>
  </r>
  <r>
    <d v="2026-04-05T00:00:00"/>
    <s v="Yaounde-Bertoua"/>
    <x v="3"/>
    <x v="3"/>
    <n v="7500"/>
    <n v="13.549255647079807"/>
    <n v="553.53594288527813"/>
    <x v="13"/>
    <s v="i54-4"/>
    <s v="LAGA"/>
    <s v="Elonga"/>
    <s v=" Cameroon"/>
    <s v="i53 a offert un pot a sa cible Maho et a sa source florence"/>
  </r>
  <r>
    <d v="2026-04-05T00:00:00"/>
    <s v="Lodging"/>
    <x v="4"/>
    <x v="3"/>
    <n v="10000"/>
    <n v="18.065674196106407"/>
    <n v="553.53594288527813"/>
    <x v="13"/>
    <s v="i54-5"/>
    <s v="LAGA"/>
    <s v="Elonga"/>
    <s v=" Cameroon"/>
    <s v="end of month bonus for i53 while waiting for intergration"/>
  </r>
  <r>
    <d v="2026-04-05T00:00:00"/>
    <s v="Feeding"/>
    <x v="4"/>
    <x v="3"/>
    <n v="5000"/>
    <n v="9.0328370980532036"/>
    <n v="553.53594288527813"/>
    <x v="13"/>
    <s v="i54-r"/>
    <s v="LAGA"/>
    <s v="Elonga"/>
    <s v=" Cameroon"/>
    <m/>
  </r>
  <r>
    <d v="2026-04-06T00:00:00"/>
    <s v="Part Annual Office Rent 2026 (6 months)"/>
    <x v="9"/>
    <x v="0"/>
    <n v="3150000"/>
    <n v="5870.5099684054749"/>
    <n v="536.58029999999997"/>
    <x v="0"/>
    <s v="Afriland-r"/>
    <s v="LAGA"/>
    <s v="30 mill Amis"/>
    <s v=" Cameroon"/>
    <m/>
  </r>
  <r>
    <d v="2026-04-06T00:00:00"/>
    <s v="MTN Mobile Money"/>
    <x v="6"/>
    <x v="0"/>
    <n v="500"/>
    <n v="0.90328370980532047"/>
    <n v="553.53594288527813"/>
    <x v="6"/>
    <s v="reb-r"/>
    <s v="LAGA"/>
    <s v="Elonga"/>
    <s v=" Cameroon"/>
    <s v="Rebecca Transferred 19,000 to i54 in Campo fees was 500"/>
  </r>
  <r>
    <d v="2026-04-06T00:00:00"/>
    <s v="MTN Mobile Money"/>
    <x v="6"/>
    <x v="0"/>
    <n v="1200"/>
    <n v="2.1678809035327689"/>
    <n v="553.53594288527813"/>
    <x v="6"/>
    <s v="reb-r"/>
    <s v="LAGA"/>
    <s v="Elonga"/>
    <s v=" Cameroon"/>
    <s v="Rebecca Transferred  40,000 to i69 in Douala fees was 1200"/>
  </r>
  <r>
    <d v="2026-04-06T00:00:00"/>
    <s v="MTN Mobile Money"/>
    <x v="6"/>
    <x v="0"/>
    <n v="1200"/>
    <n v="2.1678809035327689"/>
    <n v="553.53594288527813"/>
    <x v="6"/>
    <s v="reb-r"/>
    <s v="LAGA"/>
    <s v="Elonga"/>
    <s v=" Cameroon"/>
    <s v="Rebecca Transferred 40,000 to i49 in Bertoua fees was 1200"/>
  </r>
  <r>
    <d v="2026-04-06T00:00:00"/>
    <s v="End of Month Bonus"/>
    <x v="10"/>
    <x v="3"/>
    <n v="50000"/>
    <n v="92.88414560518666"/>
    <n v="538.30499999999995"/>
    <x v="7"/>
    <s v="i46-r"/>
    <s v="LAGA"/>
    <s v="Dutch Gorilla Foundation "/>
    <s v=" Cameroon"/>
    <s v="End of month bonus for i46 while waiting for intergration"/>
  </r>
  <r>
    <d v="2026-04-06T00:00:00"/>
    <s v="End of Month bonus"/>
    <x v="10"/>
    <x v="3"/>
    <n v="50000"/>
    <n v="92.88414560518666"/>
    <n v="538.30499999999995"/>
    <x v="8"/>
    <s v="i53-r"/>
    <s v="LAGA"/>
    <s v="Dutch Gorilla Foundation "/>
    <s v=" Cameroon"/>
    <s v="end of month bonus for i53 while waiting for intergration"/>
  </r>
  <r>
    <d v="2026-04-06T00:00:00"/>
    <s v="Bertoua-Batouri"/>
    <x v="3"/>
    <x v="3"/>
    <n v="2000"/>
    <n v="3.6131348392212819"/>
    <n v="553.53594288527813"/>
    <x v="13"/>
    <s v="i54-6"/>
    <s v="LAGA"/>
    <s v="Elonga"/>
    <s v=" Cameroon"/>
    <m/>
  </r>
  <r>
    <d v="2026-04-06T00:00:00"/>
    <s v="Batouri-Bertoua"/>
    <x v="3"/>
    <x v="3"/>
    <n v="2000"/>
    <n v="3.6131348392212819"/>
    <n v="553.53594288527813"/>
    <x v="13"/>
    <s v="i54-7"/>
    <s v="LAGA"/>
    <s v="Elonga"/>
    <s v=" Cameroon"/>
    <m/>
  </r>
  <r>
    <d v="2026-04-06T00:00:00"/>
    <s v="Local Transport"/>
    <x v="1"/>
    <x v="3"/>
    <n v="4000"/>
    <n v="7.2262696784425637"/>
    <n v="553.53594288527813"/>
    <x v="13"/>
    <s v="i54-r"/>
    <s v="LAGA"/>
    <s v="Elonga"/>
    <s v=" Cameroon"/>
    <m/>
  </r>
  <r>
    <d v="2026-04-06T00:00:00"/>
    <s v="Lodging"/>
    <x v="4"/>
    <x v="3"/>
    <n v="10000"/>
    <n v="18.065674196106407"/>
    <n v="553.53594288527813"/>
    <x v="13"/>
    <s v="i54-8"/>
    <s v="LAGA"/>
    <s v="Elonga"/>
    <s v=" Cameroon"/>
    <m/>
  </r>
  <r>
    <d v="2026-04-06T00:00:00"/>
    <s v="Feeding"/>
    <x v="4"/>
    <x v="3"/>
    <n v="5000"/>
    <n v="9.0328370980532036"/>
    <n v="553.53594288527813"/>
    <x v="13"/>
    <s v="i54-r"/>
    <s v="LAGA"/>
    <s v="Elonga"/>
    <s v=" Cameroon"/>
    <m/>
  </r>
  <r>
    <d v="2026-04-07T00:00:00"/>
    <s v="Yaounde-Djoum"/>
    <x v="3"/>
    <x v="3"/>
    <n v="4000"/>
    <n v="7.4307316484149331"/>
    <n v="538.30499999999995"/>
    <x v="8"/>
    <s v="7-i53-4"/>
    <s v="LAGA"/>
    <s v="Dutch Gorilla Foundation "/>
    <s v=" Cameroon"/>
    <m/>
  </r>
  <r>
    <d v="2026-04-07T00:00:00"/>
    <s v="Djoum-Mintom"/>
    <x v="3"/>
    <x v="3"/>
    <n v="2500"/>
    <n v="4.6442072802593328"/>
    <n v="538.30499999999995"/>
    <x v="8"/>
    <s v="7-i53-r"/>
    <s v="LAGA"/>
    <s v="Dutch Gorilla Foundation "/>
    <s v=" Cameroon"/>
    <m/>
  </r>
  <r>
    <d v="2026-04-07T00:00:00"/>
    <s v="Feeding"/>
    <x v="4"/>
    <x v="3"/>
    <n v="3000"/>
    <n v="5.5730487363111996"/>
    <n v="538.30499999999995"/>
    <x v="8"/>
    <s v="7-i53-r"/>
    <s v="LAGA"/>
    <s v="Dutch Gorilla Foundation "/>
    <s v=" Cameroon"/>
    <m/>
  </r>
  <r>
    <d v="2026-04-07T00:00:00"/>
    <s v="Lodging"/>
    <x v="4"/>
    <x v="3"/>
    <n v="10000"/>
    <n v="18.576829121037331"/>
    <n v="538.30499999999995"/>
    <x v="8"/>
    <s v="7-i53-5"/>
    <s v="LAGA"/>
    <s v="Dutch Gorilla Foundation "/>
    <s v=" Cameroon"/>
    <m/>
  </r>
  <r>
    <d v="2026-04-07T00:00:00"/>
    <s v="Yaoundé-bertoua"/>
    <x v="3"/>
    <x v="3"/>
    <n v="7000"/>
    <n v="12.645971937274487"/>
    <n v="553.53594288527813"/>
    <x v="4"/>
    <s v="5-i49-4"/>
    <s v="LAGA"/>
    <s v="Elonga"/>
    <s v=" Cameroon"/>
    <m/>
  </r>
  <r>
    <d v="2026-04-07T00:00:00"/>
    <s v="Feeding"/>
    <x v="4"/>
    <x v="3"/>
    <n v="5000"/>
    <n v="9.0328370980532036"/>
    <n v="553.53594288527813"/>
    <x v="4"/>
    <s v="5-i49-r"/>
    <s v="LAGA"/>
    <s v="Elonga"/>
    <s v=" Cameroon"/>
    <m/>
  </r>
  <r>
    <d v="2026-04-07T00:00:00"/>
    <s v="Lodging"/>
    <x v="4"/>
    <x v="3"/>
    <n v="10000"/>
    <n v="18.065674196106407"/>
    <n v="553.53594288527813"/>
    <x v="4"/>
    <s v="5-i49-5"/>
    <s v="LAGA"/>
    <s v="Elonga"/>
    <s v=" Cameroon"/>
    <m/>
  </r>
  <r>
    <d v="2026-04-07T00:00:00"/>
    <s v="Yaounde-Douala"/>
    <x v="3"/>
    <x v="3"/>
    <n v="4500"/>
    <n v="8.3595731044667989"/>
    <n v="538.30499999999995"/>
    <x v="5"/>
    <s v="6-i69-4"/>
    <s v="LAGA"/>
    <s v="Dutch Gorilla Foundation "/>
    <s v=" Cameroon"/>
    <m/>
  </r>
  <r>
    <d v="2026-04-07T00:00:00"/>
    <s v="Feeding"/>
    <x v="4"/>
    <x v="3"/>
    <n v="5000"/>
    <n v="9.2884145605186657"/>
    <n v="538.30499999999995"/>
    <x v="5"/>
    <s v="6-i69-r"/>
    <s v="LAGA"/>
    <s v="Dutch Gorilla Foundation "/>
    <s v=" Cameroon"/>
    <m/>
  </r>
  <r>
    <d v="2026-04-07T00:00:00"/>
    <s v="Lodging"/>
    <x v="4"/>
    <x v="3"/>
    <n v="10000"/>
    <n v="18.576829121037331"/>
    <n v="538.30499999999995"/>
    <x v="5"/>
    <s v="6-i69-5"/>
    <s v="LAGA"/>
    <s v="Dutch Gorilla Foundation "/>
    <s v=" Cameroon"/>
    <m/>
  </r>
  <r>
    <d v="2026-04-07T00:00:00"/>
    <s v="Drink with informant"/>
    <x v="5"/>
    <x v="3"/>
    <n v="7000"/>
    <n v="13.003780384726133"/>
    <n v="538.30499999999995"/>
    <x v="7"/>
    <s v="i46-r"/>
    <s v="LAGA"/>
    <s v="Dutch Gorilla Foundation "/>
    <s v=" Cameroon"/>
    <s v="i46 rencontre Lawrence et lui offre un pot à Yaoundé"/>
  </r>
  <r>
    <d v="2026-04-07T00:00:00"/>
    <s v="Bertoua-Yaounde"/>
    <x v="3"/>
    <x v="3"/>
    <n v="7500"/>
    <n v="13.549255647079807"/>
    <n v="553.53594288527813"/>
    <x v="13"/>
    <s v="i54-9"/>
    <s v="LAGA"/>
    <s v="Elonga"/>
    <s v=" Cameroon"/>
    <m/>
  </r>
  <r>
    <d v="2026-04-07T00:00:00"/>
    <s v="Feeding"/>
    <x v="4"/>
    <x v="3"/>
    <n v="5000"/>
    <n v="9.0328370980532036"/>
    <n v="553.53594288527813"/>
    <x v="13"/>
    <s v="i54-r"/>
    <s v="LAGA"/>
    <s v="Elonga"/>
    <s v=" Cameroon"/>
    <m/>
  </r>
  <r>
    <d v="2026-04-08T00:00:00"/>
    <s v="Mintom-Boule d'or"/>
    <x v="3"/>
    <x v="3"/>
    <n v="2500"/>
    <n v="4.6442072802593328"/>
    <n v="538.30499999999995"/>
    <x v="8"/>
    <s v="7-i53-r"/>
    <s v="LAGA"/>
    <s v="Dutch Gorilla Foundation "/>
    <s v=" Cameroon"/>
    <m/>
  </r>
  <r>
    <d v="2026-04-08T00:00:00"/>
    <s v="Boule d'or-Mintom"/>
    <x v="3"/>
    <x v="3"/>
    <n v="2500"/>
    <n v="4.6442072802593328"/>
    <n v="538.30499999999995"/>
    <x v="8"/>
    <s v="7-i53-r"/>
    <s v="LAGA"/>
    <s v="Dutch Gorilla Foundation "/>
    <s v=" Cameroon"/>
    <m/>
  </r>
  <r>
    <d v="2026-04-08T00:00:00"/>
    <s v="Feeding"/>
    <x v="4"/>
    <x v="3"/>
    <n v="3000"/>
    <n v="5.5730487363111996"/>
    <n v="538.30499999999995"/>
    <x v="8"/>
    <s v="7-i53-r"/>
    <s v="LAGA"/>
    <s v="Dutch Gorilla Foundation "/>
    <s v=" Cameroon"/>
    <m/>
  </r>
  <r>
    <d v="2026-04-08T00:00:00"/>
    <s v="Lodging"/>
    <x v="4"/>
    <x v="3"/>
    <n v="10000"/>
    <n v="18.576829121037331"/>
    <n v="538.30499999999995"/>
    <x v="8"/>
    <s v="7-i53-5"/>
    <s v="LAGA"/>
    <s v="Dutch Gorilla Foundation "/>
    <s v=" Cameroon"/>
    <m/>
  </r>
  <r>
    <d v="2026-04-08T00:00:00"/>
    <s v="Drink With Informant"/>
    <x v="5"/>
    <x v="3"/>
    <n v="3000"/>
    <n v="5.5730487363111996"/>
    <n v="538.30499999999995"/>
    <x v="8"/>
    <s v="7-i53-r"/>
    <s v="LAGA"/>
    <s v="Dutch Gorilla Foundation "/>
    <s v=" Cameroon"/>
    <s v="i53 a offert un pot a NOUPA  et Arnold"/>
  </r>
  <r>
    <d v="2026-04-08T00:00:00"/>
    <s v="MTN Mobile Money"/>
    <x v="6"/>
    <x v="0"/>
    <n v="500"/>
    <n v="0.90328370980532047"/>
    <n v="553.53594288527813"/>
    <x v="3"/>
    <s v="Uni-r"/>
    <s v="LAGA"/>
    <s v="Elonga"/>
    <s v=" Cameroon"/>
    <s v="Unice Transferred 20000 to i53 in Mintom fees was 500"/>
  </r>
  <r>
    <d v="2026-04-08T00:00:00"/>
    <s v="MTN Mobile Money"/>
    <x v="6"/>
    <x v="0"/>
    <n v="500"/>
    <n v="0.90328370980532047"/>
    <n v="553.53594288527813"/>
    <x v="3"/>
    <s v="Uni-r"/>
    <s v="LAGA"/>
    <s v="Elonga"/>
    <s v=" Cameroon"/>
    <s v="Unice Transferred 17000 to i49 in Bertoua fees was 500"/>
  </r>
  <r>
    <d v="2026-04-08T00:00:00"/>
    <s v="MTN Mobile Money"/>
    <x v="6"/>
    <x v="0"/>
    <n v="500"/>
    <n v="0.90328370980532047"/>
    <n v="553.53594288527813"/>
    <x v="3"/>
    <s v="Uni-r"/>
    <s v="LAGA"/>
    <s v="Elonga"/>
    <s v=" Cameroon"/>
    <s v="Unice Transferred 14000 to i69 in Douala fees was 500"/>
  </r>
  <r>
    <d v="2026-04-08T00:00:00"/>
    <s v="Bertoua-mboulai"/>
    <x v="3"/>
    <x v="3"/>
    <n v="1500"/>
    <n v="2.7098511294159615"/>
    <n v="553.53594288527813"/>
    <x v="4"/>
    <s v="5-i49-r"/>
    <s v="LAGA"/>
    <s v="Elonga"/>
    <s v=" Cameroon"/>
    <s v="i49: clando"/>
  </r>
  <r>
    <d v="2026-04-08T00:00:00"/>
    <s v="Mboulai-bertoua"/>
    <x v="3"/>
    <x v="3"/>
    <n v="1500"/>
    <n v="2.7865243681555998"/>
    <n v="538.30499999999995"/>
    <x v="4"/>
    <s v="5-i49-r"/>
    <s v="LAGA"/>
    <s v="Dutch Gorilla Foundation "/>
    <s v=" Cameroon"/>
    <s v="i49: clando"/>
  </r>
  <r>
    <d v="2026-04-08T00:00:00"/>
    <s v="Feeding"/>
    <x v="4"/>
    <x v="3"/>
    <n v="5000"/>
    <n v="9.2884145605186657"/>
    <n v="538.30499999999995"/>
    <x v="4"/>
    <s v="5-i49-r"/>
    <s v="LAGA"/>
    <s v="Dutch Gorilla Foundation "/>
    <s v=" Cameroon"/>
    <m/>
  </r>
  <r>
    <d v="2026-04-08T00:00:00"/>
    <s v="Lodging"/>
    <x v="4"/>
    <x v="3"/>
    <n v="10000"/>
    <n v="18.065674196106407"/>
    <n v="553.53594288527813"/>
    <x v="4"/>
    <s v="5-i49-5"/>
    <s v="LAGA"/>
    <s v="Elonga"/>
    <s v=" Cameroon"/>
    <m/>
  </r>
  <r>
    <d v="2026-04-08T00:00:00"/>
    <s v="Drink with informant"/>
    <x v="5"/>
    <x v="3"/>
    <n v="5300"/>
    <n v="9.5748073239363958"/>
    <n v="553.53594288527813"/>
    <x v="4"/>
    <s v="5-i49-r"/>
    <s v="LAGA"/>
    <s v="Elonga"/>
    <s v=" Cameroon"/>
    <s v="i49: achete a boire a mes contacts et cibles ^potentielles au restaurant de lhotel"/>
  </r>
  <r>
    <d v="2026-04-08T00:00:00"/>
    <s v="Bonandjo-Rond point Deido"/>
    <x v="3"/>
    <x v="3"/>
    <n v="3000"/>
    <n v="5.5730487363111996"/>
    <n v="538.30499999999995"/>
    <x v="5"/>
    <s v="6-i69-r"/>
    <s v="LAGA"/>
    <s v="Dutch Gorilla Foundation "/>
    <s v=" Cameroon"/>
    <s v="TAXI DEPOT APRES LA RENCONTRE AVEC LA CIBLE"/>
  </r>
  <r>
    <d v="2026-04-08T00:00:00"/>
    <s v="Feeding"/>
    <x v="4"/>
    <x v="3"/>
    <n v="5000"/>
    <n v="9.2884145605186657"/>
    <n v="538.30499999999995"/>
    <x v="5"/>
    <s v="6-i69-r"/>
    <s v="LAGA"/>
    <s v="Dutch Gorilla Foundation "/>
    <s v=" Cameroon"/>
    <m/>
  </r>
  <r>
    <d v="2026-04-08T00:00:00"/>
    <s v="Drink with informant"/>
    <x v="5"/>
    <x v="3"/>
    <n v="5000"/>
    <n v="9.2884145605186657"/>
    <n v="538.30499999999995"/>
    <x v="5"/>
    <s v="6-i69-5"/>
    <s v="LAGA"/>
    <s v="Dutch Gorilla Foundation "/>
    <s v=" Cameroon"/>
    <m/>
  </r>
  <r>
    <d v="2026-04-09T00:00:00"/>
    <s v="Mintom-Djoum"/>
    <x v="3"/>
    <x v="3"/>
    <n v="2500"/>
    <n v="4.6442072802593328"/>
    <n v="538.30499999999995"/>
    <x v="8"/>
    <s v="7-i53-r"/>
    <s v="LAGA"/>
    <s v="Dutch Gorilla Foundation "/>
    <s v=" Cameroon"/>
    <m/>
  </r>
  <r>
    <d v="2026-04-09T00:00:00"/>
    <s v="Djoum-Yaounde"/>
    <x v="3"/>
    <x v="3"/>
    <n v="4000"/>
    <n v="7.4307316484149331"/>
    <n v="538.30499999999995"/>
    <x v="8"/>
    <s v="7-i53-6"/>
    <s v="LAGA"/>
    <s v="Dutch Gorilla Foundation "/>
    <s v=" Cameroon"/>
    <m/>
  </r>
  <r>
    <d v="2026-04-09T00:00:00"/>
    <s v="Feeding"/>
    <x v="4"/>
    <x v="3"/>
    <n v="3000"/>
    <n v="5.5730487363111996"/>
    <n v="538.30499999999995"/>
    <x v="8"/>
    <s v="7-i53-r"/>
    <s v="LAGA"/>
    <s v="Dutch Gorilla Foundation "/>
    <s v=" Cameroon"/>
    <m/>
  </r>
  <r>
    <d v="2026-04-09T00:00:00"/>
    <s v="Water Bill up stairs March"/>
    <x v="9"/>
    <x v="0"/>
    <n v="1223"/>
    <n v="2.2094319541838137"/>
    <n v="553.53594288527813"/>
    <x v="3"/>
    <s v="Hr-Snec,3"/>
    <s v="LAGA"/>
    <s v="Elonga"/>
    <s v=" Cameroon"/>
    <s v="Used in march paid in april"/>
  </r>
  <r>
    <d v="2026-04-09T00:00:00"/>
    <s v="Water Bill down stairs March"/>
    <x v="9"/>
    <x v="0"/>
    <n v="7482"/>
    <n v="13.516737433526815"/>
    <n v="553.53594288527813"/>
    <x v="3"/>
    <s v="Hr-Snec,3"/>
    <s v="LAGA"/>
    <s v="Elonga"/>
    <s v=" Cameroon"/>
    <s v="Used in march paid in april"/>
  </r>
  <r>
    <d v="2026-04-09T00:00:00"/>
    <s v="Local Transport"/>
    <x v="1"/>
    <x v="0"/>
    <n v="1400"/>
    <n v="2.5291943874548974"/>
    <n v="553.53594288527813"/>
    <x v="3"/>
    <s v="Uni-r"/>
    <s v="LAGA"/>
    <s v="Elonga"/>
    <s v=" Cameroon"/>
    <s v="Office to Cam Waters and back 700  Office to MTN and back 700"/>
  </r>
  <r>
    <d v="2026-04-09T00:00:00"/>
    <s v="Bertoua-yaoundé"/>
    <x v="3"/>
    <x v="3"/>
    <n v="7000"/>
    <n v="12.645971937274487"/>
    <n v="553.53594288527813"/>
    <x v="4"/>
    <s v="5-i49-6"/>
    <s v="LAGA"/>
    <s v="Elonga"/>
    <s v=" Cameroon"/>
    <m/>
  </r>
  <r>
    <d v="2026-04-09T00:00:00"/>
    <s v="Feeding"/>
    <x v="4"/>
    <x v="3"/>
    <n v="5000"/>
    <n v="9.0328370980532036"/>
    <n v="553.53594288527813"/>
    <x v="4"/>
    <s v="5-i49-r"/>
    <s v="LAGA"/>
    <s v="Elonga"/>
    <s v=" Cameroon"/>
    <m/>
  </r>
  <r>
    <d v="2026-04-09T00:00:00"/>
    <s v="Lodging"/>
    <x v="4"/>
    <x v="3"/>
    <n v="10000"/>
    <n v="18.065674196106407"/>
    <n v="553.53594288527813"/>
    <x v="5"/>
    <s v="6-i69-5"/>
    <s v="LAGA"/>
    <s v="Elonga"/>
    <s v=" Cameroon"/>
    <m/>
  </r>
  <r>
    <d v="2026-04-09T00:00:00"/>
    <s v="Douala-Yaounde"/>
    <x v="3"/>
    <x v="3"/>
    <n v="4000"/>
    <n v="7.2262696784425637"/>
    <n v="553.53594288527813"/>
    <x v="5"/>
    <s v="6-i69-6"/>
    <s v="LAGA"/>
    <s v="Elonga"/>
    <s v=" Cameroon"/>
    <m/>
  </r>
  <r>
    <d v="2026-04-09T00:00:00"/>
    <s v="Feeding"/>
    <x v="4"/>
    <x v="3"/>
    <n v="5000"/>
    <n v="9.0328370980532036"/>
    <n v="553.53594288527813"/>
    <x v="5"/>
    <s v="6-i69-r"/>
    <s v="LAGA"/>
    <s v="Elonga"/>
    <s v=" Cameroon"/>
    <m/>
  </r>
  <r>
    <d v="2026-04-09T00:00:00"/>
    <s v="Phone"/>
    <x v="7"/>
    <x v="1"/>
    <n v="5000"/>
    <n v="9.2884145605186657"/>
    <n v="538.30499999999995"/>
    <x v="9"/>
    <s v="Phone-27"/>
    <s v="LAGA"/>
    <s v="Dutch Gorilla Foundation "/>
    <s v=" Cameroon"/>
    <m/>
  </r>
  <r>
    <d v="2026-04-09T00:00:00"/>
    <s v="Phone"/>
    <x v="7"/>
    <x v="1"/>
    <n v="5000"/>
    <n v="9.2884145605186657"/>
    <n v="538.30499999999995"/>
    <x v="1"/>
    <s v="Phone-28"/>
    <s v="LAGA"/>
    <s v="Dutch Gorilla Foundation "/>
    <s v=" Cameroon"/>
    <m/>
  </r>
  <r>
    <d v="2026-04-09T00:00:00"/>
    <s v="Phone"/>
    <x v="7"/>
    <x v="2"/>
    <n v="2500"/>
    <n v="4.6442072802593328"/>
    <n v="538.30499999999995"/>
    <x v="10"/>
    <s v="Phone-29"/>
    <s v="LAGA"/>
    <s v="Dutch Gorilla Foundation "/>
    <s v=" Cameroon"/>
    <m/>
  </r>
  <r>
    <d v="2026-04-09T00:00:00"/>
    <s v="Phone"/>
    <x v="7"/>
    <x v="2"/>
    <n v="2500"/>
    <n v="4.6442072802593328"/>
    <n v="538.30499999999995"/>
    <x v="2"/>
    <s v="Phone-30"/>
    <s v="LAGA"/>
    <s v="Dutch Gorilla Foundation "/>
    <s v=" Cameroon"/>
    <m/>
  </r>
  <r>
    <d v="2026-04-09T00:00:00"/>
    <s v="Phone"/>
    <x v="7"/>
    <x v="2"/>
    <n v="2500"/>
    <n v="4.6442072802593328"/>
    <n v="538.30499999999995"/>
    <x v="11"/>
    <s v="Phone-31"/>
    <s v="LAGA"/>
    <s v="Dutch Gorilla Foundation "/>
    <s v=" Cameroon"/>
    <m/>
  </r>
  <r>
    <d v="2026-04-09T00:00:00"/>
    <s v="Phone"/>
    <x v="7"/>
    <x v="2"/>
    <n v="2500"/>
    <n v="4.6442072802593328"/>
    <n v="538.30499999999995"/>
    <x v="12"/>
    <s v="Phone-32"/>
    <s v="LAGA"/>
    <s v="Dutch Gorilla Foundation "/>
    <s v=" Cameroon"/>
    <m/>
  </r>
  <r>
    <d v="2026-04-09T00:00:00"/>
    <s v="Phone"/>
    <x v="7"/>
    <x v="3"/>
    <n v="2500"/>
    <n v="4.6442072802593328"/>
    <n v="538.30499999999995"/>
    <x v="13"/>
    <s v="Phone-33"/>
    <s v="LAGA"/>
    <s v="Dutch Gorilla Foundation "/>
    <s v=" Cameroon"/>
    <m/>
  </r>
  <r>
    <d v="2026-04-09T00:00:00"/>
    <s v="Phone"/>
    <x v="7"/>
    <x v="3"/>
    <n v="2500"/>
    <n v="4.6442072802593328"/>
    <n v="538.30499999999995"/>
    <x v="4"/>
    <s v="Phone-34"/>
    <s v="LAGA"/>
    <s v="Dutch Gorilla Foundation "/>
    <s v=" Cameroon"/>
    <m/>
  </r>
  <r>
    <d v="2026-04-09T00:00:00"/>
    <s v="Phone"/>
    <x v="7"/>
    <x v="3"/>
    <n v="2500"/>
    <n v="4.6442072802593328"/>
    <n v="538.30499999999995"/>
    <x v="5"/>
    <s v="Phone-35"/>
    <s v="LAGA"/>
    <s v="Dutch Gorilla Foundation "/>
    <s v=" Cameroon"/>
    <m/>
  </r>
  <r>
    <d v="2026-04-09T00:00:00"/>
    <s v="Phone"/>
    <x v="7"/>
    <x v="3"/>
    <n v="2500"/>
    <n v="4.6442072802593328"/>
    <n v="538.30499999999995"/>
    <x v="7"/>
    <s v="Phone-36"/>
    <s v="LAGA"/>
    <s v="Dutch Gorilla Foundation "/>
    <s v=" Cameroon"/>
    <m/>
  </r>
  <r>
    <d v="2026-04-09T00:00:00"/>
    <s v="Phone"/>
    <x v="7"/>
    <x v="3"/>
    <n v="2500"/>
    <n v="4.6442072802593328"/>
    <n v="538.30499999999995"/>
    <x v="8"/>
    <s v="Phone-37"/>
    <s v="LAGA"/>
    <s v="Dutch Gorilla Foundation "/>
    <s v=" Cameroon"/>
    <m/>
  </r>
  <r>
    <d v="2026-04-09T00:00:00"/>
    <s v="Phone"/>
    <x v="7"/>
    <x v="0"/>
    <n v="2500"/>
    <n v="4.6442072802593328"/>
    <n v="538.30499999999995"/>
    <x v="6"/>
    <s v="Phone-38"/>
    <s v="LAGA"/>
    <s v="Dutch Gorilla Foundation "/>
    <s v=" Cameroon"/>
    <m/>
  </r>
  <r>
    <d v="2026-04-09T00:00:00"/>
    <s v="Phone"/>
    <x v="7"/>
    <x v="0"/>
    <n v="2500"/>
    <n v="4.6442072802593328"/>
    <n v="538.30499999999995"/>
    <x v="3"/>
    <s v="Phone-39"/>
    <s v="LAGA"/>
    <s v="Dutch Gorilla Foundation "/>
    <s v=" Cameroon"/>
    <m/>
  </r>
  <r>
    <d v="2026-04-10T00:00:00"/>
    <s v="Local Transport"/>
    <x v="1"/>
    <x v="1"/>
    <n v="700"/>
    <n v="1.3003780384726131"/>
    <n v="538.30499999999995"/>
    <x v="9"/>
    <s v="Arrey-r"/>
    <s v="LAGA"/>
    <s v="Dutch Gorilla Foundation "/>
    <s v=" Cameroon"/>
    <s v="Office to bank 350 bank to office 350 for detail payment taxes december 2025"/>
  </r>
  <r>
    <d v="2026-04-10T00:00:00"/>
    <s v="Phone"/>
    <x v="7"/>
    <x v="1"/>
    <n v="5000"/>
    <n v="9.2884145605186657"/>
    <n v="538.30499999999995"/>
    <x v="9"/>
    <s v="Phone-40"/>
    <s v="LAGA"/>
    <s v="Dutch Gorilla Foundation "/>
    <s v=" Cameroon"/>
    <m/>
  </r>
  <r>
    <d v="2026-04-10T00:00:00"/>
    <s v="Phone"/>
    <x v="7"/>
    <x v="1"/>
    <n v="5000"/>
    <n v="9.2884145605186657"/>
    <n v="538.30499999999995"/>
    <x v="1"/>
    <s v="Phone-41"/>
    <s v="LAGA"/>
    <s v="Dutch Gorilla Foundation "/>
    <s v=" Cameroon"/>
    <m/>
  </r>
  <r>
    <d v="2026-04-10T00:00:00"/>
    <s v="Phone"/>
    <x v="7"/>
    <x v="2"/>
    <n v="2500"/>
    <n v="4.6442072802593328"/>
    <n v="538.30499999999995"/>
    <x v="10"/>
    <s v="Phone-42"/>
    <s v="LAGA"/>
    <s v="Dutch Gorilla Foundation "/>
    <s v=" Cameroon"/>
    <m/>
  </r>
  <r>
    <d v="2026-04-10T00:00:00"/>
    <s v="Phone"/>
    <x v="7"/>
    <x v="2"/>
    <n v="2500"/>
    <n v="4.6442072802593328"/>
    <n v="538.30499999999995"/>
    <x v="2"/>
    <s v="Phone-43"/>
    <s v="LAGA"/>
    <s v="Dutch Gorilla Foundation "/>
    <s v=" Cameroon"/>
    <m/>
  </r>
  <r>
    <d v="2026-04-10T00:00:00"/>
    <s v="Phone"/>
    <x v="7"/>
    <x v="2"/>
    <n v="2500"/>
    <n v="4.6442072802593328"/>
    <n v="538.30499999999995"/>
    <x v="11"/>
    <s v="Phone-44"/>
    <s v="LAGA"/>
    <s v="Dutch Gorilla Foundation "/>
    <s v=" Cameroon"/>
    <m/>
  </r>
  <r>
    <d v="2026-04-10T00:00:00"/>
    <s v="Phone"/>
    <x v="7"/>
    <x v="2"/>
    <n v="2500"/>
    <n v="4.6442072802593328"/>
    <n v="538.30499999999995"/>
    <x v="12"/>
    <s v="Phone-45"/>
    <s v="LAGA"/>
    <s v="Dutch Gorilla Foundation "/>
    <s v=" Cameroon"/>
    <m/>
  </r>
  <r>
    <d v="2026-04-10T00:00:00"/>
    <s v="Phone"/>
    <x v="7"/>
    <x v="3"/>
    <n v="2500"/>
    <n v="4.6442072802593328"/>
    <n v="538.30499999999995"/>
    <x v="13"/>
    <s v="Phone-46"/>
    <s v="LAGA"/>
    <s v="Dutch Gorilla Foundation "/>
    <s v=" Cameroon"/>
    <m/>
  </r>
  <r>
    <d v="2026-04-10T00:00:00"/>
    <s v="Phone"/>
    <x v="7"/>
    <x v="3"/>
    <n v="2500"/>
    <n v="4.5164185490266018"/>
    <n v="553.53594288527813"/>
    <x v="4"/>
    <s v="Phone-47"/>
    <s v="LAGA"/>
    <s v="Elonga"/>
    <s v=" Cameroon"/>
    <m/>
  </r>
  <r>
    <d v="2026-04-10T00:00:00"/>
    <s v="Phone"/>
    <x v="7"/>
    <x v="3"/>
    <n v="2500"/>
    <n v="4.5164185490266018"/>
    <n v="553.53594288527813"/>
    <x v="5"/>
    <s v="Phone-48"/>
    <s v="LAGA"/>
    <s v="Elonga"/>
    <s v=" Cameroon"/>
    <m/>
  </r>
  <r>
    <d v="2026-04-10T00:00:00"/>
    <s v="Phone"/>
    <x v="7"/>
    <x v="3"/>
    <n v="2500"/>
    <n v="4.5164185490266018"/>
    <n v="553.53594288527813"/>
    <x v="7"/>
    <s v="Phone-49"/>
    <s v="LAGA"/>
    <s v="Elonga"/>
    <s v=" Cameroon"/>
    <m/>
  </r>
  <r>
    <d v="2026-04-10T00:00:00"/>
    <s v="Phone"/>
    <x v="7"/>
    <x v="3"/>
    <n v="2500"/>
    <n v="4.5164185490266018"/>
    <n v="553.53594288527813"/>
    <x v="8"/>
    <s v="Phone-50"/>
    <s v="LAGA"/>
    <s v="Elonga"/>
    <s v=" Cameroon"/>
    <m/>
  </r>
  <r>
    <d v="2026-04-10T00:00:00"/>
    <s v="Phone"/>
    <x v="7"/>
    <x v="0"/>
    <n v="2500"/>
    <n v="4.5164185490266018"/>
    <n v="553.53594288527813"/>
    <x v="6"/>
    <s v="Phone-51"/>
    <s v="LAGA"/>
    <s v="Elonga"/>
    <s v=" Cameroon"/>
    <m/>
  </r>
  <r>
    <d v="2026-04-10T00:00:00"/>
    <s v="Phone"/>
    <x v="7"/>
    <x v="0"/>
    <n v="2500"/>
    <n v="4.5164185490266018"/>
    <n v="553.53594288527813"/>
    <x v="3"/>
    <s v="Phone-52"/>
    <s v="LAGA"/>
    <s v="Elonga"/>
    <s v=" Cameroon"/>
    <m/>
  </r>
  <r>
    <d v="2026-04-10T00:00:00"/>
    <s v="Eco outlook Internet Publisher"/>
    <x v="11"/>
    <x v="4"/>
    <n v="5000"/>
    <n v="9.3182697911198016"/>
    <n v="536.58029999999997"/>
    <x v="1"/>
    <s v="eri-r"/>
    <s v="LAGA"/>
    <s v="Pro wildlife 2025_II"/>
    <s v=" Cameroon"/>
    <m/>
  </r>
  <r>
    <d v="2026-04-10T00:00:00"/>
    <s v="Cameroon Factfinder Internet Publication"/>
    <x v="11"/>
    <x v="4"/>
    <n v="5000"/>
    <n v="9.3182697911198016"/>
    <n v="536.58029999999997"/>
    <x v="1"/>
    <s v="eri-r"/>
    <s v="LAGA"/>
    <s v="Pro wildlife 2025_II"/>
    <s v=" Cameroon"/>
    <m/>
  </r>
  <r>
    <d v="2026-04-10T00:00:00"/>
    <s v="Tchad Visions Internet Publication"/>
    <x v="11"/>
    <x v="4"/>
    <n v="5000"/>
    <n v="9.3182697911198016"/>
    <n v="536.58029999999997"/>
    <x v="1"/>
    <s v="eri-r"/>
    <s v="LAGA"/>
    <s v="Pro wildlife 2025_II"/>
    <s v=" Cameroon"/>
    <m/>
  </r>
  <r>
    <d v="2026-04-10T00:00:00"/>
    <s v="The Guardian Internet Publication"/>
    <x v="11"/>
    <x v="4"/>
    <n v="5000"/>
    <n v="9.3182697911198016"/>
    <n v="536.58029999999997"/>
    <x v="1"/>
    <s v="eri-r"/>
    <s v="LAGA"/>
    <s v="Pro wildlife 2025_II"/>
    <s v=" Cameroon"/>
    <m/>
  </r>
  <r>
    <d v="2026-04-10T00:00:00"/>
    <s v="Alwihda Info Internet Publication"/>
    <x v="11"/>
    <x v="4"/>
    <n v="5000"/>
    <n v="9.3182697911198016"/>
    <n v="536.58029999999997"/>
    <x v="1"/>
    <s v="eri-r"/>
    <s v="LAGA"/>
    <s v="Pro wildlife 2025_II"/>
    <s v=" Cameroon"/>
    <m/>
  </r>
  <r>
    <d v="2026-04-10T00:00:00"/>
    <s v="News Watch Internet Publication"/>
    <x v="11"/>
    <x v="4"/>
    <n v="5000"/>
    <n v="9.3182697911198016"/>
    <n v="536.58029999999997"/>
    <x v="1"/>
    <s v="eri-r"/>
    <s v="LAGA"/>
    <s v="Pro wildlife 2025_II"/>
    <s v=" Cameroon"/>
    <m/>
  </r>
  <r>
    <d v="2026-04-10T00:00:00"/>
    <s v="The Median Newspaper"/>
    <x v="11"/>
    <x v="4"/>
    <n v="10000"/>
    <n v="18.636539582239603"/>
    <n v="536.58029999999997"/>
    <x v="1"/>
    <s v="eri-r"/>
    <s v="LAGA"/>
    <s v="Pro wildlife 2025_II"/>
    <s v=" Cameroon"/>
    <m/>
  </r>
  <r>
    <d v="2026-04-10T00:00:00"/>
    <s v="The Horizon Newspaper"/>
    <x v="11"/>
    <x v="4"/>
    <n v="10000"/>
    <n v="18.636539582239603"/>
    <n v="536.58029999999997"/>
    <x v="1"/>
    <s v="eri-r"/>
    <s v="LAGA"/>
    <s v="Pro wildlife 2025_II"/>
    <s v=" Cameroon"/>
    <m/>
  </r>
  <r>
    <d v="2026-04-13T00:00:00"/>
    <s v="Local Transport"/>
    <x v="1"/>
    <x v="1"/>
    <n v="700"/>
    <n v="1.3003780384726131"/>
    <n v="538.30499999999995"/>
    <x v="9"/>
    <s v="Arrey-r"/>
    <s v="LAGA"/>
    <s v="Dutch Gorilla Foundation "/>
    <s v=" Cameroon"/>
    <s v="Office to bank 350 bank to office 350 for detail payment taxes december 2025"/>
  </r>
  <r>
    <d v="2026-04-13T00:00:00"/>
    <s v="Office cleaning"/>
    <x v="0"/>
    <x v="0"/>
    <n v="10000"/>
    <n v="18.065674196106407"/>
    <n v="553.53594288527813"/>
    <x v="3"/>
    <s v="Uni-2"/>
    <s v="LAGA"/>
    <s v="Elonga"/>
    <s v=" Cameroon"/>
    <m/>
  </r>
  <r>
    <d v="2026-04-13T00:00:00"/>
    <s v="1 USB Key for the office"/>
    <x v="2"/>
    <x v="0"/>
    <n v="4000"/>
    <n v="7.2262696784425637"/>
    <n v="553.53594288527813"/>
    <x v="3"/>
    <s v="Uni-3"/>
    <s v="LAGA"/>
    <s v="Elonga"/>
    <s v=" Cameroon"/>
    <m/>
  </r>
  <r>
    <d v="2026-04-13T00:00:00"/>
    <s v="Local Transport"/>
    <x v="1"/>
    <x v="0"/>
    <n v="700"/>
    <n v="1.2645971937274487"/>
    <n v="553.53594288527813"/>
    <x v="3"/>
    <s v="Uni-r"/>
    <s v="LAGA"/>
    <s v="Elonga"/>
    <s v=" Cameroon"/>
    <s v="Office to Central Market and back to office"/>
  </r>
  <r>
    <d v="2026-04-13T00:00:00"/>
    <s v="Drink with informant"/>
    <x v="5"/>
    <x v="3"/>
    <n v="9400"/>
    <n v="16.981733744340023"/>
    <n v="553.53594288527813"/>
    <x v="4"/>
    <s v="i49-r"/>
    <s v="LAGA"/>
    <s v="Elonga"/>
    <s v=" Cameroon"/>
    <s v="i49: rencontre avec mefire et son frere au restaurant Zoe pour le tb ou je prends un jus de fruits et mefire prend 2 jus et son frere 2 bieres 6400 eet apres la rencontre je fais mon extraction en changeant de taxi jusqua la maison 3000"/>
  </r>
  <r>
    <d v="2026-04-13T00:00:00"/>
    <s v="Local transport"/>
    <x v="1"/>
    <x v="3"/>
    <n v="15000"/>
    <n v="27.098511294159614"/>
    <n v="553.53594288527813"/>
    <x v="5"/>
    <s v="i69-r"/>
    <s v="LAGA"/>
    <s v="Elonga"/>
    <s v=" Cameroon"/>
    <m/>
  </r>
  <r>
    <d v="2026-04-13T00:00:00"/>
    <s v="Drink with informant"/>
    <x v="5"/>
    <x v="3"/>
    <n v="7000"/>
    <n v="13.003780384726133"/>
    <n v="538.30499999999995"/>
    <x v="7"/>
    <s v="i46-r"/>
    <s v="LAGA"/>
    <s v="Dutch Gorilla Foundation "/>
    <s v=" Cameroon"/>
    <s v="i46 rencontre Lawrence et lui offre un pot à Yaoundé"/>
  </r>
  <r>
    <d v="2026-04-13T00:00:00"/>
    <s v="CNPS -March 2026"/>
    <x v="8"/>
    <x v="1"/>
    <n v="255632"/>
    <n v="461.81644260990737"/>
    <n v="553.53594288527813"/>
    <x v="14"/>
    <s v="Afriland-r"/>
    <s v="LAGA"/>
    <s v="Elonga"/>
    <s v=" Cameroon"/>
    <m/>
  </r>
  <r>
    <d v="2026-04-13T00:00:00"/>
    <s v="CNPS -March 2026"/>
    <x v="8"/>
    <x v="4"/>
    <n v="122452"/>
    <n v="227.47698795292632"/>
    <n v="538.30499999999995"/>
    <x v="14"/>
    <s v="Afriland-r"/>
    <s v="LAGA"/>
    <s v="Pro wildlife 2025_II"/>
    <s v=" Cameroon"/>
    <m/>
  </r>
  <r>
    <d v="2026-04-13T00:00:00"/>
    <s v="CNPS -March 2026"/>
    <x v="8"/>
    <x v="3"/>
    <n v="233926"/>
    <n v="422.60309019983879"/>
    <n v="553.53594288527813"/>
    <x v="14"/>
    <s v="Afriland-r"/>
    <s v="LAGA"/>
    <s v="Elonga"/>
    <s v=" Cameroon"/>
    <m/>
  </r>
  <r>
    <d v="2026-04-13T00:00:00"/>
    <s v="CNPS -March 2026"/>
    <x v="8"/>
    <x v="2"/>
    <n v="279202"/>
    <n v="504.39723669013017"/>
    <n v="553.53594288527813"/>
    <x v="14"/>
    <s v="Afriland-r"/>
    <s v="LAGA"/>
    <s v="Elonga"/>
    <s v=" Cameroon"/>
    <m/>
  </r>
  <r>
    <d v="2026-04-13T00:00:00"/>
    <s v="CNPS -March 2026"/>
    <x v="8"/>
    <x v="0"/>
    <n v="141659"/>
    <n v="255.91653409462378"/>
    <n v="553.53594288527813"/>
    <x v="14"/>
    <s v="Afriland-r"/>
    <s v="LAGA"/>
    <s v="Elonga"/>
    <s v=" Cameroon"/>
    <m/>
  </r>
  <r>
    <d v="2026-04-14T00:00:00"/>
    <s v="Local Transport"/>
    <x v="1"/>
    <x v="1"/>
    <n v="700"/>
    <n v="1.2218345321857398"/>
    <n v="572.90899999999999"/>
    <x v="9"/>
    <s v="Arrey-r"/>
    <s v="LAGA"/>
    <s v="Dutch Gorilla Foundation "/>
    <s v=" Cameroon"/>
    <s v="Office to bank 350 bank to office 350 for account update"/>
  </r>
  <r>
    <d v="2026-04-14T00:00:00"/>
    <s v="Local Transport"/>
    <x v="1"/>
    <x v="1"/>
    <n v="700"/>
    <n v="1.2218345321857398"/>
    <n v="572.90899999999999"/>
    <x v="1"/>
    <s v="eri-r"/>
    <s v="LAGA"/>
    <s v="Dutch Gorilla Foundation "/>
    <s v=" Cameroon"/>
    <s v="Eric: To Interpol for a meeting"/>
  </r>
  <r>
    <d v="2026-04-14T00:00:00"/>
    <s v="Yaounde-Bertoua"/>
    <x v="3"/>
    <x v="3"/>
    <n v="7500"/>
    <n v="13.091084273418641"/>
    <n v="572.90899999999999"/>
    <x v="8"/>
    <s v="10-i53-7"/>
    <s v="LAGA"/>
    <s v="Dutch Gorilla Foundation "/>
    <s v=" Cameroon"/>
    <m/>
  </r>
  <r>
    <d v="2026-04-14T00:00:00"/>
    <s v="Feeding"/>
    <x v="4"/>
    <x v="3"/>
    <n v="3000"/>
    <n v="5.2364337093674562"/>
    <n v="572.90899999999999"/>
    <x v="8"/>
    <s v="10-i53-r"/>
    <s v="LAGA"/>
    <s v="Dutch Gorilla Foundation "/>
    <s v=" Cameroon"/>
    <m/>
  </r>
  <r>
    <d v="2026-04-14T00:00:00"/>
    <s v="Lodging"/>
    <x v="4"/>
    <x v="3"/>
    <n v="10000"/>
    <n v="17.454779031224856"/>
    <n v="572.90899999999999"/>
    <x v="8"/>
    <s v="10-i53-8"/>
    <s v="LAGA"/>
    <s v="Dutch Gorilla Foundation "/>
    <s v=" Cameroon"/>
    <m/>
  </r>
  <r>
    <d v="2026-04-14T00:00:00"/>
    <s v="Yaounde-Djoum"/>
    <x v="3"/>
    <x v="3"/>
    <n v="4000"/>
    <n v="7.2262696784425637"/>
    <n v="553.53594288527813"/>
    <x v="5"/>
    <s v="9-i69-7"/>
    <s v="LAGA"/>
    <s v="Elonga"/>
    <s v=" Cameroon"/>
    <m/>
  </r>
  <r>
    <d v="2026-04-14T00:00:00"/>
    <s v="Djoum-Mintom"/>
    <x v="3"/>
    <x v="3"/>
    <n v="2500"/>
    <n v="4.5164185490266018"/>
    <n v="553.53594288527813"/>
    <x v="5"/>
    <s v="9-i69-r"/>
    <s v="LAGA"/>
    <s v="Elonga"/>
    <s v=" Cameroon"/>
    <s v="clando"/>
  </r>
  <r>
    <d v="2026-04-14T00:00:00"/>
    <s v="Feeding"/>
    <x v="4"/>
    <x v="3"/>
    <n v="5000"/>
    <n v="9.0328370980532036"/>
    <n v="553.53594288527813"/>
    <x v="5"/>
    <s v="9-i69-r"/>
    <s v="LAGA"/>
    <s v="Elonga"/>
    <s v=" Cameroon"/>
    <m/>
  </r>
  <r>
    <d v="2026-04-14T00:00:00"/>
    <s v="Lodging"/>
    <x v="4"/>
    <x v="3"/>
    <n v="10000"/>
    <n v="18.065674196106407"/>
    <n v="553.53594288527813"/>
    <x v="5"/>
    <s v="9-i69-8"/>
    <s v="LAGA"/>
    <s v="Elonga"/>
    <s v=" Cameroon"/>
    <m/>
  </r>
  <r>
    <d v="2026-04-14T00:00:00"/>
    <s v="Local Transport"/>
    <x v="1"/>
    <x v="2"/>
    <n v="750"/>
    <n v="1.3549255647079808"/>
    <n v="553.53594288527813"/>
    <x v="10"/>
    <s v="aim-r"/>
    <s v="LAGA"/>
    <s v="Elonga"/>
    <s v=" Cameroon"/>
    <s v="Office-Interpol 350, Interpol-Office 350"/>
  </r>
  <r>
    <d v="2026-04-15T00:00:00"/>
    <s v="Local Transport"/>
    <x v="1"/>
    <x v="1"/>
    <n v="15000"/>
    <n v="26.182168546837282"/>
    <n v="572.90899999999999"/>
    <x v="9"/>
    <s v="Arrey-r"/>
    <s v="LAGA"/>
    <s v="Dutch Gorilla Foundation "/>
    <s v=" Cameroon"/>
    <m/>
  </r>
  <r>
    <d v="2026-04-15T00:00:00"/>
    <s v="Local Transport"/>
    <x v="1"/>
    <x v="1"/>
    <n v="15000"/>
    <n v="26.182168546837282"/>
    <n v="572.90899999999999"/>
    <x v="1"/>
    <s v="eri-r"/>
    <s v="LAGA"/>
    <s v="Dutch Gorilla Foundation "/>
    <s v=" Cameroon"/>
    <s v="Eric: Lump sum spent for daily transport home office home"/>
  </r>
  <r>
    <d v="2026-04-15T00:00:00"/>
    <s v="Local Transport"/>
    <x v="1"/>
    <x v="2"/>
    <n v="15000"/>
    <n v="26.182168546837282"/>
    <n v="572.90899999999999"/>
    <x v="2"/>
    <s v="Love-r"/>
    <s v="LAGA"/>
    <s v="Dutch Gorilla Foundation "/>
    <s v=" Cameroon"/>
    <m/>
  </r>
  <r>
    <d v="2026-04-15T00:00:00"/>
    <s v="Local Transport"/>
    <x v="1"/>
    <x v="3"/>
    <n v="15000"/>
    <n v="26.182168546837282"/>
    <n v="572.90899999999999"/>
    <x v="8"/>
    <s v="10-i53-r"/>
    <s v="LAGA"/>
    <s v="Dutch Gorilla Foundation "/>
    <s v=" Cameroon"/>
    <m/>
  </r>
  <r>
    <d v="2026-04-15T00:00:00"/>
    <s v="Feeding"/>
    <x v="4"/>
    <x v="3"/>
    <n v="3000"/>
    <n v="5.2364337093674562"/>
    <n v="572.90899999999999"/>
    <x v="8"/>
    <s v="10-i53-r"/>
    <s v="LAGA"/>
    <s v="Dutch Gorilla Foundation "/>
    <s v=" Cameroon"/>
    <m/>
  </r>
  <r>
    <d v="2026-04-15T00:00:00"/>
    <s v="Lodging"/>
    <x v="4"/>
    <x v="3"/>
    <n v="10000"/>
    <n v="17.454779031224856"/>
    <n v="572.90899999999999"/>
    <x v="8"/>
    <s v="10-i53-8"/>
    <s v="LAGA"/>
    <s v="Dutch Gorilla Foundation "/>
    <s v=" Cameroon"/>
    <m/>
  </r>
  <r>
    <d v="2026-04-15T00:00:00"/>
    <s v="Drink With Informant"/>
    <x v="5"/>
    <x v="3"/>
    <n v="2000"/>
    <n v="3.4909558062449708"/>
    <n v="572.90899999999999"/>
    <x v="8"/>
    <s v="10-i53-r"/>
    <s v="LAGA"/>
    <s v="Dutch Gorilla Foundation "/>
    <s v=" Cameroon"/>
    <s v="i53 a offert un pot a sa cible Hamed"/>
  </r>
  <r>
    <d v="2026-04-15T00:00:00"/>
    <s v="Local Transport"/>
    <x v="1"/>
    <x v="0"/>
    <n v="15000"/>
    <n v="27.098511294159614"/>
    <n v="553.53594288527813"/>
    <x v="3"/>
    <s v="Uni-r"/>
    <s v="LAGA"/>
    <s v="Elonga"/>
    <s v=" Cameroon"/>
    <m/>
  </r>
  <r>
    <d v="2026-04-15T00:00:00"/>
    <s v="Local Transport"/>
    <x v="1"/>
    <x v="0"/>
    <n v="700"/>
    <n v="1.2645971937274487"/>
    <n v="553.53594288527813"/>
    <x v="3"/>
    <s v="Uni-r"/>
    <s v="LAGA"/>
    <s v="Elonga"/>
    <s v=" Cameroon"/>
    <s v=" Office to MTN Office to buy Cards 350 from MTN back to Office 350 "/>
  </r>
  <r>
    <d v="2026-04-15T00:00:00"/>
    <s v="Yaoundé-ebolowa"/>
    <x v="3"/>
    <x v="3"/>
    <n v="2500"/>
    <n v="4.5164185490266018"/>
    <n v="553.53594288527813"/>
    <x v="4"/>
    <s v="8-i49-7"/>
    <s v="LAGA"/>
    <s v="Elonga"/>
    <s v=" Cameroon"/>
    <m/>
  </r>
  <r>
    <d v="2026-04-15T00:00:00"/>
    <s v="Feeding"/>
    <x v="4"/>
    <x v="3"/>
    <n v="5000"/>
    <n v="8.7273895156124279"/>
    <n v="572.90899999999999"/>
    <x v="4"/>
    <s v="8-i49-r"/>
    <s v="LAGA"/>
    <s v="Dutch Gorilla Foundation "/>
    <s v=" Cameroon"/>
    <m/>
  </r>
  <r>
    <d v="2026-04-15T00:00:00"/>
    <s v="Lodging"/>
    <x v="4"/>
    <x v="3"/>
    <n v="10000"/>
    <n v="17.454779031224856"/>
    <n v="572.90899999999999"/>
    <x v="4"/>
    <s v="8-i49-8"/>
    <s v="LAGA"/>
    <s v="Dutch Gorilla Foundation "/>
    <s v=" Cameroon"/>
    <m/>
  </r>
  <r>
    <d v="2026-04-15T00:00:00"/>
    <s v="Drink with informant"/>
    <x v="5"/>
    <x v="3"/>
    <n v="3200"/>
    <n v="5.5855292899919533"/>
    <n v="572.90899999999999"/>
    <x v="4"/>
    <s v="8-i49-r"/>
    <s v="LAGA"/>
    <s v="Dutch Gorilla Foundation "/>
    <s v=" Cameroon"/>
    <s v="i49: achete a boire a mes contacts pour le trust building"/>
  </r>
  <r>
    <d v="2026-04-15T00:00:00"/>
    <s v="Local transport"/>
    <x v="1"/>
    <x v="3"/>
    <n v="15000"/>
    <n v="26.182168546837282"/>
    <n v="572.90899999999999"/>
    <x v="4"/>
    <s v="8-i49-r"/>
    <s v="LAGA"/>
    <s v="Dutch Gorilla Foundation "/>
    <s v=" Cameroon"/>
    <m/>
  </r>
  <r>
    <d v="2026-04-15T00:00:00"/>
    <s v="Mintom-Mboutokong"/>
    <x v="3"/>
    <x v="3"/>
    <n v="3000"/>
    <n v="5.419702258831923"/>
    <n v="553.53594288527813"/>
    <x v="5"/>
    <s v="9-i69-r"/>
    <s v="LAGA"/>
    <s v="Elonga"/>
    <s v=" Cameroon"/>
    <s v="moto"/>
  </r>
  <r>
    <d v="2026-04-15T00:00:00"/>
    <s v="Mboutokong-mintom"/>
    <x v="3"/>
    <x v="3"/>
    <n v="3000"/>
    <n v="5.419702258831923"/>
    <n v="553.53594288527813"/>
    <x v="5"/>
    <s v="9-i69-r"/>
    <s v="LAGA"/>
    <s v="Elonga"/>
    <s v=" Cameroon"/>
    <s v="moto"/>
  </r>
  <r>
    <d v="2026-04-15T00:00:00"/>
    <s v="Feeding"/>
    <x v="4"/>
    <x v="3"/>
    <n v="5000"/>
    <n v="9.0328370980532036"/>
    <n v="553.53594288527813"/>
    <x v="5"/>
    <s v="9-i69-r"/>
    <s v="LAGA"/>
    <s v="Elonga"/>
    <s v=" Cameroon"/>
    <m/>
  </r>
  <r>
    <d v="2026-04-15T00:00:00"/>
    <s v="Drink with informant"/>
    <x v="5"/>
    <x v="3"/>
    <n v="5000"/>
    <n v="9.0328370980532036"/>
    <n v="553.53594288527813"/>
    <x v="5"/>
    <s v="9-i69-r"/>
    <s v="LAGA"/>
    <s v="Elonga"/>
    <s v=" Cameroon"/>
    <s v="i69offre a boire aux cibles pendant la rencontre"/>
  </r>
  <r>
    <d v="2026-04-15T00:00:00"/>
    <s v="Lodging"/>
    <x v="4"/>
    <x v="3"/>
    <n v="10000"/>
    <n v="18.065674196106407"/>
    <n v="553.53594288527813"/>
    <x v="5"/>
    <s v="9-i69-8"/>
    <s v="LAGA"/>
    <s v="Elonga"/>
    <s v=" Cameroon"/>
    <m/>
  </r>
  <r>
    <d v="2026-04-15T00:00:00"/>
    <s v="Local Transport"/>
    <x v="1"/>
    <x v="0"/>
    <n v="15000"/>
    <n v="27.098511294159614"/>
    <n v="553.53594288527813"/>
    <x v="6"/>
    <s v="reb-r"/>
    <s v="LAGA"/>
    <s v="Elonga"/>
    <s v=" Cameroon"/>
    <m/>
  </r>
  <r>
    <d v="2026-04-15T00:00:00"/>
    <s v="MTN Mobile Money"/>
    <x v="6"/>
    <x v="0"/>
    <n v="500"/>
    <n v="0.90328370980532047"/>
    <n v="553.53594288527813"/>
    <x v="6"/>
    <s v="reb-r"/>
    <s v="LAGA"/>
    <s v="Elonga"/>
    <s v=" Cameroon"/>
    <s v="Rebecca Transferred 19,000 to i54 in Campo fees was 500"/>
  </r>
  <r>
    <d v="2026-04-15T00:00:00"/>
    <s v="MTN Mobile Money"/>
    <x v="6"/>
    <x v="0"/>
    <n v="1200"/>
    <n v="2.1678809035327689"/>
    <n v="553.53594288527813"/>
    <x v="6"/>
    <s v="reb-r"/>
    <s v="LAGA"/>
    <s v="Elonga"/>
    <s v=" Cameroon"/>
    <s v="Rebecca Transferred  40,000 to i69 in Douala fees was 1200"/>
  </r>
  <r>
    <d v="2026-04-15T00:00:00"/>
    <s v="MTN Mobile Money"/>
    <x v="6"/>
    <x v="0"/>
    <n v="1200"/>
    <n v="2.1678809035327689"/>
    <n v="553.53594288527813"/>
    <x v="6"/>
    <s v="reb-r"/>
    <s v="LAGA"/>
    <s v="Elonga"/>
    <s v=" Cameroon"/>
    <s v="Rebecca Transferred 40,000 to i49 in Bertoua fees was 1200"/>
  </r>
  <r>
    <d v="2026-04-15T00:00:00"/>
    <s v="Local Transport"/>
    <x v="1"/>
    <x v="0"/>
    <n v="700"/>
    <n v="1.2218345321857398"/>
    <n v="572.90899999999999"/>
    <x v="6"/>
    <s v="reb-r"/>
    <s v="LAGA"/>
    <s v="Dutch Gorilla Foundation "/>
    <s v=" Cameroon"/>
    <s v="Transport to taxaton office"/>
  </r>
  <r>
    <d v="2026-04-15T00:00:00"/>
    <s v="Local Transport "/>
    <x v="1"/>
    <x v="3"/>
    <n v="15000"/>
    <n v="26.182168546837282"/>
    <n v="572.90899999999999"/>
    <x v="7"/>
    <s v="i46-r"/>
    <s v="LAGA"/>
    <s v="Dutch Gorilla Foundation "/>
    <s v=" Cameroon"/>
    <m/>
  </r>
  <r>
    <d v="2026-04-15T00:00:00"/>
    <s v="Phone"/>
    <x v="7"/>
    <x v="1"/>
    <n v="5000"/>
    <n v="9.0328370980532036"/>
    <n v="553.53594288527813"/>
    <x v="9"/>
    <s v="Phone-53"/>
    <s v="LAGA"/>
    <s v="Elonga"/>
    <s v=" Cameroon"/>
    <m/>
  </r>
  <r>
    <d v="2026-04-15T00:00:00"/>
    <s v="Phone"/>
    <x v="7"/>
    <x v="1"/>
    <n v="5000"/>
    <n v="9.0328370980532036"/>
    <n v="553.53594288527813"/>
    <x v="1"/>
    <s v="Phone-54"/>
    <s v="LAGA"/>
    <s v="Elonga"/>
    <s v=" Cameroon"/>
    <m/>
  </r>
  <r>
    <d v="2026-04-15T00:00:00"/>
    <s v="Phone"/>
    <x v="7"/>
    <x v="2"/>
    <n v="2500"/>
    <n v="4.5164185490266018"/>
    <n v="553.53594288527813"/>
    <x v="10"/>
    <s v="Phone-55"/>
    <s v="LAGA"/>
    <s v="Elonga"/>
    <s v=" Cameroon"/>
    <m/>
  </r>
  <r>
    <d v="2026-04-15T00:00:00"/>
    <s v="Phone"/>
    <x v="7"/>
    <x v="2"/>
    <n v="2500"/>
    <n v="4.5164185490266018"/>
    <n v="553.53594288527813"/>
    <x v="2"/>
    <s v="Phone-56"/>
    <s v="LAGA"/>
    <s v="Elonga"/>
    <s v=" Cameroon"/>
    <m/>
  </r>
  <r>
    <d v="2026-04-15T00:00:00"/>
    <s v="Phone"/>
    <x v="7"/>
    <x v="2"/>
    <n v="2500"/>
    <n v="4.5164185490266018"/>
    <n v="553.53594288527813"/>
    <x v="11"/>
    <s v="Phone-57"/>
    <s v="LAGA"/>
    <s v="Elonga"/>
    <s v=" Cameroon"/>
    <m/>
  </r>
  <r>
    <d v="2026-04-15T00:00:00"/>
    <s v="Phone"/>
    <x v="7"/>
    <x v="2"/>
    <n v="2500"/>
    <n v="4.5164185490266018"/>
    <n v="553.53594288527813"/>
    <x v="12"/>
    <s v="Phone-58"/>
    <s v="LAGA"/>
    <s v="Elonga"/>
    <s v=" Cameroon"/>
    <m/>
  </r>
  <r>
    <d v="2026-04-15T00:00:00"/>
    <s v="Phone"/>
    <x v="7"/>
    <x v="3"/>
    <n v="2500"/>
    <n v="4.5164185490266018"/>
    <n v="553.53594288527813"/>
    <x v="13"/>
    <s v="Phone-59"/>
    <s v="LAGA"/>
    <s v="Elonga"/>
    <s v=" Cameroon"/>
    <m/>
  </r>
  <r>
    <d v="2026-04-15T00:00:00"/>
    <s v="Phone"/>
    <x v="7"/>
    <x v="3"/>
    <n v="2500"/>
    <n v="4.5164185490266018"/>
    <n v="553.53594288527813"/>
    <x v="4"/>
    <s v="Phone-60"/>
    <s v="LAGA"/>
    <s v="Elonga"/>
    <s v=" Cameroon"/>
    <m/>
  </r>
  <r>
    <d v="2026-04-15T00:00:00"/>
    <s v="Phone"/>
    <x v="7"/>
    <x v="3"/>
    <n v="2500"/>
    <n v="4.5164185490266018"/>
    <n v="553.53594288527813"/>
    <x v="5"/>
    <s v="Phone-61"/>
    <s v="LAGA"/>
    <s v="Elonga"/>
    <s v=" Cameroon"/>
    <m/>
  </r>
  <r>
    <d v="2026-04-15T00:00:00"/>
    <s v="Phone"/>
    <x v="7"/>
    <x v="3"/>
    <n v="2500"/>
    <n v="4.5164185490266018"/>
    <n v="553.53594288527813"/>
    <x v="7"/>
    <s v="Phone-62"/>
    <s v="LAGA"/>
    <s v="Elonga"/>
    <s v=" Cameroon"/>
    <m/>
  </r>
  <r>
    <d v="2026-04-15T00:00:00"/>
    <s v="Phone"/>
    <x v="7"/>
    <x v="3"/>
    <n v="2500"/>
    <n v="4.5164185490266018"/>
    <n v="553.53594288527813"/>
    <x v="8"/>
    <s v="Phone-63"/>
    <s v="LAGA"/>
    <s v="Elonga"/>
    <s v=" Cameroon"/>
    <m/>
  </r>
  <r>
    <d v="2026-04-15T00:00:00"/>
    <s v="Phone"/>
    <x v="7"/>
    <x v="0"/>
    <n v="2500"/>
    <n v="4.5164185490266018"/>
    <n v="553.53594288527813"/>
    <x v="6"/>
    <s v="Phone-64"/>
    <s v="LAGA"/>
    <s v="Elonga"/>
    <s v=" Cameroon"/>
    <m/>
  </r>
  <r>
    <d v="2026-04-15T00:00:00"/>
    <s v="Phone"/>
    <x v="7"/>
    <x v="0"/>
    <n v="2500"/>
    <n v="4.5164185490266018"/>
    <n v="553.53594288527813"/>
    <x v="3"/>
    <s v="Phone-65"/>
    <s v="LAGA"/>
    <s v="Elonga"/>
    <s v=" Cameroon"/>
    <m/>
  </r>
  <r>
    <d v="2026-04-15T00:00:00"/>
    <s v="Local Transport"/>
    <x v="1"/>
    <x v="2"/>
    <n v="15000"/>
    <n v="27.098511294159614"/>
    <n v="553.53594288527813"/>
    <x v="10"/>
    <s v="aim-r"/>
    <s v="LAGA"/>
    <s v="Elonga"/>
    <s v=" Cameroon"/>
    <m/>
  </r>
  <r>
    <d v="2026-04-15T00:00:00"/>
    <s v="Yaounde-Mfou"/>
    <x v="3"/>
    <x v="3"/>
    <n v="1000"/>
    <n v="1.8065674196106409"/>
    <n v="553.53594288527813"/>
    <x v="13"/>
    <m/>
    <s v="LAGA"/>
    <s v="Elonga"/>
    <s v=" Cameroon"/>
    <s v="i53 a offert un pot a NOUPA  et Arnold"/>
  </r>
  <r>
    <d v="2026-04-15T00:00:00"/>
    <s v="Mfou-Yaounde"/>
    <x v="3"/>
    <x v="3"/>
    <n v="1000"/>
    <n v="1.8065674196106409"/>
    <n v="553.53594288527813"/>
    <x v="13"/>
    <m/>
    <s v="LAGA"/>
    <s v="Elonga"/>
    <s v=" Cameroon"/>
    <m/>
  </r>
  <r>
    <d v="2026-04-15T00:00:00"/>
    <s v="Feeding"/>
    <x v="4"/>
    <x v="3"/>
    <n v="5000"/>
    <n v="9.0328370980532036"/>
    <n v="553.53594288527813"/>
    <x v="13"/>
    <s v="i54-r"/>
    <s v="LAGA"/>
    <s v="Elonga"/>
    <s v=" Cameroon"/>
    <m/>
  </r>
  <r>
    <d v="2026-04-16T00:00:00"/>
    <s v="Bertoua-Yaounde"/>
    <x v="3"/>
    <x v="3"/>
    <n v="7000"/>
    <n v="12.218345321857399"/>
    <n v="572.90899999999999"/>
    <x v="8"/>
    <s v="10-i53-9"/>
    <s v="LAGA"/>
    <s v="Dutch Gorilla Foundation "/>
    <s v=" Cameroon"/>
    <m/>
  </r>
  <r>
    <d v="2026-04-16T00:00:00"/>
    <s v="Feeding"/>
    <x v="4"/>
    <x v="3"/>
    <n v="3000"/>
    <n v="5.2364337093674562"/>
    <n v="572.90899999999999"/>
    <x v="8"/>
    <s v="10-i53-r"/>
    <s v="LAGA"/>
    <s v="Dutch Gorilla Foundation "/>
    <s v=" Cameroon"/>
    <m/>
  </r>
  <r>
    <d v="2026-04-16T00:00:00"/>
    <s v="Drink With Informant"/>
    <x v="5"/>
    <x v="3"/>
    <n v="1000"/>
    <n v="1.7454779031224854"/>
    <n v="572.90899999999999"/>
    <x v="8"/>
    <s v="10-i53-r"/>
    <s v="LAGA"/>
    <s v="Dutch Gorilla Foundation "/>
    <s v=" Cameroon"/>
    <s v="i53 a offert un pot a sa source Sandrine"/>
  </r>
  <r>
    <d v="2026-04-16T00:00:00"/>
    <s v="Local Transport"/>
    <x v="1"/>
    <x v="0"/>
    <n v="700"/>
    <n v="1.2645971937274487"/>
    <n v="553.53594288527813"/>
    <x v="3"/>
    <s v="Uni-r"/>
    <s v="LAGA"/>
    <s v="Elonga"/>
    <s v=" Cameroon"/>
    <s v="Office to ENEO 350 ENEO to Office 350"/>
  </r>
  <r>
    <d v="2026-04-16T00:00:00"/>
    <s v="Electricity Bill March"/>
    <x v="9"/>
    <x v="0"/>
    <n v="13385"/>
    <n v="24.18090491148843"/>
    <n v="553.53594288527813"/>
    <x v="3"/>
    <s v="Hr-Eneo,3"/>
    <s v="LAGA"/>
    <s v="Elonga"/>
    <s v=" Cameroon"/>
    <s v="Used in march paid in april"/>
  </r>
  <r>
    <d v="2026-04-16T00:00:00"/>
    <s v="Ebolowa-nselang"/>
    <x v="3"/>
    <x v="3"/>
    <n v="1000"/>
    <n v="1.7454779031224854"/>
    <n v="572.90899999999999"/>
    <x v="4"/>
    <s v="8-i49-r"/>
    <s v="LAGA"/>
    <s v="Dutch Gorilla Foundation "/>
    <s v=" Cameroon"/>
    <s v="i49:clando"/>
  </r>
  <r>
    <d v="2026-04-16T00:00:00"/>
    <s v="Nselang-ebolowa"/>
    <x v="3"/>
    <x v="3"/>
    <n v="1000"/>
    <n v="1.7454779031224854"/>
    <n v="572.90899999999999"/>
    <x v="4"/>
    <s v="8-i49-r"/>
    <s v="LAGA"/>
    <s v="Dutch Gorilla Foundation "/>
    <s v=" Cameroon"/>
    <s v="i49: clando"/>
  </r>
  <r>
    <d v="2026-04-16T00:00:00"/>
    <s v="Feeding"/>
    <x v="4"/>
    <x v="3"/>
    <n v="5000"/>
    <n v="8.7273895156124279"/>
    <n v="572.90899999999999"/>
    <x v="4"/>
    <s v="8-i49-r"/>
    <s v="LAGA"/>
    <s v="Dutch Gorilla Foundation "/>
    <s v=" Cameroon"/>
    <m/>
  </r>
  <r>
    <d v="2026-04-16T00:00:00"/>
    <s v="Lodging"/>
    <x v="4"/>
    <x v="3"/>
    <n v="10000"/>
    <n v="17.454779031224856"/>
    <n v="572.90899999999999"/>
    <x v="4"/>
    <s v="8-i49-8"/>
    <s v="LAGA"/>
    <s v="Dutch Gorilla Foundation "/>
    <s v=" Cameroon"/>
    <m/>
  </r>
  <r>
    <d v="2026-04-16T00:00:00"/>
    <s v="Drink with informant"/>
    <x v="5"/>
    <x v="3"/>
    <n v="1500"/>
    <n v="2.6182168546837281"/>
    <n v="572.90899999999999"/>
    <x v="4"/>
    <s v="8-i49-r"/>
    <s v="LAGA"/>
    <s v="Dutch Gorilla Foundation "/>
    <s v=" Cameroon"/>
    <s v="i49: achete a mangé e mon contact et lui laisse de credit dappel 1000"/>
  </r>
  <r>
    <d v="2026-04-16T00:00:00"/>
    <s v="Local Transport"/>
    <x v="1"/>
    <x v="2"/>
    <n v="15000"/>
    <n v="26.182168546837282"/>
    <n v="572.90899999999999"/>
    <x v="11"/>
    <s v="Ste-r"/>
    <s v="LAGA"/>
    <s v="Dutch Gorilla Foundation "/>
    <s v=" Cameroon"/>
    <m/>
  </r>
  <r>
    <d v="2026-04-16T00:00:00"/>
    <s v="Mintom-Djoum"/>
    <x v="3"/>
    <x v="3"/>
    <n v="2500"/>
    <n v="4.363694757806214"/>
    <n v="572.90899999999999"/>
    <x v="5"/>
    <s v="9-i69-r"/>
    <s v="LAGA"/>
    <s v="Dutch Gorilla Foundation "/>
    <s v=" Cameroon"/>
    <s v="clando"/>
  </r>
  <r>
    <d v="2026-04-16T00:00:00"/>
    <s v="Djoum-Yaounde"/>
    <x v="3"/>
    <x v="3"/>
    <n v="4000"/>
    <n v="6.9819116124899416"/>
    <n v="572.90899999999999"/>
    <x v="5"/>
    <s v="9-i69-9"/>
    <s v="LAGA"/>
    <s v="Dutch Gorilla Foundation "/>
    <s v=" Cameroon"/>
    <m/>
  </r>
  <r>
    <d v="2026-04-16T00:00:00"/>
    <s v="Feeding"/>
    <x v="4"/>
    <x v="3"/>
    <n v="5000"/>
    <n v="8.7273895156124279"/>
    <n v="572.90899999999999"/>
    <x v="5"/>
    <s v="9-i69-r"/>
    <s v="LAGA"/>
    <s v="Dutch Gorilla Foundation "/>
    <s v=" Cameroon"/>
    <m/>
  </r>
  <r>
    <d v="2026-04-16T00:00:00"/>
    <s v="Local Transport"/>
    <x v="1"/>
    <x v="2"/>
    <n v="15000"/>
    <n v="26.182168546837282"/>
    <n v="572.90899999999999"/>
    <x v="12"/>
    <s v="Fr-r"/>
    <s v="LAGA"/>
    <s v="Dutch Gorilla Foundation "/>
    <s v=" Cameroon"/>
    <m/>
  </r>
  <r>
    <d v="2026-04-16T00:00:00"/>
    <s v="Phone"/>
    <x v="7"/>
    <x v="1"/>
    <n v="5000"/>
    <n v="9.0328370980532036"/>
    <n v="553.53594288527813"/>
    <x v="9"/>
    <s v="Phone-66"/>
    <s v="LAGA"/>
    <s v="Elonga"/>
    <s v=" Cameroon"/>
    <m/>
  </r>
  <r>
    <d v="2026-04-16T00:00:00"/>
    <s v="Phone"/>
    <x v="7"/>
    <x v="1"/>
    <n v="5000"/>
    <n v="9.0328370980532036"/>
    <n v="553.53594288527813"/>
    <x v="1"/>
    <s v="Phone-67"/>
    <s v="LAGA"/>
    <s v="Elonga"/>
    <s v=" Cameroon"/>
    <m/>
  </r>
  <r>
    <d v="2026-04-16T00:00:00"/>
    <s v="Phone"/>
    <x v="7"/>
    <x v="2"/>
    <n v="2500"/>
    <n v="4.5164185490266018"/>
    <n v="553.53594288527813"/>
    <x v="10"/>
    <s v="Phone-68"/>
    <s v="LAGA"/>
    <s v="Elonga"/>
    <s v=" Cameroon"/>
    <m/>
  </r>
  <r>
    <d v="2026-04-16T00:00:00"/>
    <s v="Phone"/>
    <x v="7"/>
    <x v="2"/>
    <n v="2500"/>
    <n v="4.5164185490266018"/>
    <n v="553.53594288527813"/>
    <x v="2"/>
    <s v="Phone-69"/>
    <s v="LAGA"/>
    <s v="Elonga"/>
    <s v=" Cameroon"/>
    <m/>
  </r>
  <r>
    <d v="2026-04-16T00:00:00"/>
    <s v="Phone"/>
    <x v="7"/>
    <x v="2"/>
    <n v="2500"/>
    <n v="4.5164185490266018"/>
    <n v="553.53594288527813"/>
    <x v="11"/>
    <s v="Phone-70"/>
    <s v="LAGA"/>
    <s v="Elonga"/>
    <s v=" Cameroon"/>
    <m/>
  </r>
  <r>
    <d v="2026-04-16T00:00:00"/>
    <s v="Phone"/>
    <x v="7"/>
    <x v="2"/>
    <n v="2500"/>
    <n v="4.5164185490266018"/>
    <n v="553.53594288527813"/>
    <x v="12"/>
    <s v="Phone-71"/>
    <s v="LAGA"/>
    <s v="Elonga"/>
    <s v=" Cameroon"/>
    <m/>
  </r>
  <r>
    <d v="2026-04-16T00:00:00"/>
    <s v="Phone"/>
    <x v="7"/>
    <x v="3"/>
    <n v="2500"/>
    <n v="4.5164185490266018"/>
    <n v="553.53594288527813"/>
    <x v="13"/>
    <s v="Phone-72"/>
    <s v="LAGA"/>
    <s v="Elonga"/>
    <s v=" Cameroon"/>
    <m/>
  </r>
  <r>
    <d v="2026-04-16T00:00:00"/>
    <s v="Phone"/>
    <x v="7"/>
    <x v="3"/>
    <n v="2500"/>
    <n v="4.5164185490266018"/>
    <n v="553.53594288527813"/>
    <x v="4"/>
    <s v="Phone-73"/>
    <s v="LAGA"/>
    <s v="Elonga"/>
    <s v=" Cameroon"/>
    <m/>
  </r>
  <r>
    <d v="2026-04-16T00:00:00"/>
    <s v="Phone"/>
    <x v="7"/>
    <x v="3"/>
    <n v="2500"/>
    <n v="4.5164185490266018"/>
    <n v="553.53594288527813"/>
    <x v="5"/>
    <s v="Phone-74"/>
    <s v="LAGA"/>
    <s v="Elonga"/>
    <s v=" Cameroon"/>
    <m/>
  </r>
  <r>
    <d v="2026-04-16T00:00:00"/>
    <s v="Phone"/>
    <x v="7"/>
    <x v="3"/>
    <n v="2500"/>
    <n v="4.5164185490266018"/>
    <n v="553.53594288527813"/>
    <x v="7"/>
    <s v="Phone-75"/>
    <s v="LAGA"/>
    <s v="Elonga"/>
    <s v=" Cameroon"/>
    <m/>
  </r>
  <r>
    <d v="2026-04-16T00:00:00"/>
    <s v="Phone"/>
    <x v="7"/>
    <x v="3"/>
    <n v="2500"/>
    <n v="4.5164185490266018"/>
    <n v="553.53594288527813"/>
    <x v="8"/>
    <s v="Phone-76"/>
    <s v="LAGA"/>
    <s v="Elonga"/>
    <s v=" Cameroon"/>
    <m/>
  </r>
  <r>
    <d v="2026-04-16T00:00:00"/>
    <s v="Phone"/>
    <x v="7"/>
    <x v="0"/>
    <n v="2500"/>
    <n v="4.6591348955599008"/>
    <n v="536.58029999999997"/>
    <x v="6"/>
    <s v="Phone-77"/>
    <s v="LAGA"/>
    <s v="30 mill Amis"/>
    <s v=" Cameroon"/>
    <m/>
  </r>
  <r>
    <d v="2026-04-16T00:00:00"/>
    <s v="Phone"/>
    <x v="7"/>
    <x v="0"/>
    <n v="2500"/>
    <n v="4.6591348955599008"/>
    <n v="536.58029999999997"/>
    <x v="3"/>
    <s v="Phone-78"/>
    <s v="LAGA"/>
    <s v="30 mill Amis"/>
    <s v=" Cameroon"/>
    <m/>
  </r>
  <r>
    <d v="2026-04-16T00:00:00"/>
    <s v="Local Transport"/>
    <x v="1"/>
    <x v="3"/>
    <n v="15000"/>
    <n v="27.954809373359403"/>
    <n v="536.58029999999997"/>
    <x v="13"/>
    <s v="i54-r"/>
    <s v="LAGA"/>
    <s v="30 mill Amis"/>
    <s v=" Cameroon"/>
    <m/>
  </r>
  <r>
    <d v="2026-04-17T00:00:00"/>
    <s v="x 10 Paper Naps"/>
    <x v="2"/>
    <x v="0"/>
    <n v="9500"/>
    <n v="17.704712603127621"/>
    <n v="536.58029999999997"/>
    <x v="3"/>
    <s v="Uni-4"/>
    <s v="LAGA"/>
    <s v="30 mill Amis"/>
    <s v=" Cameroon"/>
    <m/>
  </r>
  <r>
    <d v="2026-04-17T00:00:00"/>
    <s v="x30 Toilet Tissues"/>
    <x v="2"/>
    <x v="0"/>
    <n v="10500"/>
    <n v="19.568366561351581"/>
    <n v="536.58029999999997"/>
    <x v="3"/>
    <s v="Uni-4"/>
    <s v="LAGA"/>
    <s v="30 mill Amis"/>
    <s v=" Cameroon"/>
    <m/>
  </r>
  <r>
    <d v="2026-04-17T00:00:00"/>
    <s v="Local Transport"/>
    <x v="1"/>
    <x v="0"/>
    <n v="700"/>
    <n v="1.3045577707567722"/>
    <n v="536.58029999999997"/>
    <x v="3"/>
    <s v="Uni-r"/>
    <s v="LAGA"/>
    <s v="30 mill Amis"/>
    <s v=" Cameroon"/>
    <s v="Office to Central Market and back to office"/>
  </r>
  <r>
    <d v="2026-04-17T00:00:00"/>
    <s v="Ebolowa-yaoundé"/>
    <x v="3"/>
    <x v="3"/>
    <n v="2500"/>
    <n v="4.363694757806214"/>
    <n v="572.90899999999999"/>
    <x v="4"/>
    <s v="8-i49-9"/>
    <s v="LAGA"/>
    <s v="Dutch Gorilla Foundation "/>
    <s v=" Cameroon"/>
    <m/>
  </r>
  <r>
    <d v="2026-04-17T00:00:00"/>
    <s v="Feeding"/>
    <x v="4"/>
    <x v="3"/>
    <n v="5000"/>
    <n v="8.7273895156124279"/>
    <n v="572.90899999999999"/>
    <x v="4"/>
    <s v="8-i49-r"/>
    <s v="LAGA"/>
    <s v="Dutch Gorilla Foundation "/>
    <s v=" Cameroon"/>
    <m/>
  </r>
  <r>
    <d v="2026-04-17T00:00:00"/>
    <s v="Drink with informant"/>
    <x v="5"/>
    <x v="3"/>
    <n v="1600"/>
    <n v="2.7927646449959767"/>
    <n v="572.90899999999999"/>
    <x v="4"/>
    <s v="8-i49-r"/>
    <s v="LAGA"/>
    <s v="Dutch Gorilla Foundation "/>
    <s v=" Cameroon"/>
    <s v="i49: laisse du credit et achete a boire"/>
  </r>
  <r>
    <d v="2026-04-17T00:00:00"/>
    <s v="Yaounde-Douala"/>
    <x v="3"/>
    <x v="3"/>
    <n v="7000"/>
    <n v="13.045577707567722"/>
    <n v="536.58029999999997"/>
    <x v="13"/>
    <s v="i54-10"/>
    <s v="LAGA"/>
    <s v="30 mill Amis"/>
    <s v=" Cameroon"/>
    <m/>
  </r>
  <r>
    <d v="2026-04-17T00:00:00"/>
    <s v="Lodging"/>
    <x v="4"/>
    <x v="3"/>
    <n v="10000"/>
    <n v="18.636539582239603"/>
    <n v="536.58029999999997"/>
    <x v="13"/>
    <s v="i54-11"/>
    <s v="LAGA"/>
    <s v="30 mill Amis"/>
    <s v=" Cameroon"/>
    <m/>
  </r>
  <r>
    <d v="2026-04-17T00:00:00"/>
    <s v="Feeding"/>
    <x v="4"/>
    <x v="3"/>
    <n v="5000"/>
    <n v="9.3182697911198016"/>
    <n v="536.58029999999997"/>
    <x v="13"/>
    <s v="i54-r"/>
    <s v="LAGA"/>
    <s v="30 mill Amis"/>
    <s v=" Cameroon"/>
    <m/>
  </r>
  <r>
    <d v="2026-04-18T00:00:00"/>
    <s v="Yaounde-Douala"/>
    <x v="3"/>
    <x v="3"/>
    <n v="4000"/>
    <n v="6.9819116124899416"/>
    <n v="572.90899999999999"/>
    <x v="5"/>
    <s v="11-i69-10"/>
    <s v="LAGA"/>
    <s v="Dutch Gorilla Foundation "/>
    <s v=" Cameroon"/>
    <m/>
  </r>
  <r>
    <d v="2026-04-18T00:00:00"/>
    <s v="Feeding"/>
    <x v="4"/>
    <x v="3"/>
    <n v="5000"/>
    <n v="8.7273895156124279"/>
    <n v="572.90899999999999"/>
    <x v="5"/>
    <s v="11-i69-r"/>
    <s v="LAGA"/>
    <s v="Dutch Gorilla Foundation "/>
    <s v=" Cameroon"/>
    <m/>
  </r>
  <r>
    <d v="2026-04-18T00:00:00"/>
    <s v="Lodging"/>
    <x v="4"/>
    <x v="3"/>
    <n v="10000"/>
    <n v="17.454779031224856"/>
    <n v="572.90899999999999"/>
    <x v="5"/>
    <s v="11-i69-11"/>
    <s v="LAGA"/>
    <s v="Dutch Gorilla Foundation "/>
    <s v=" Cameroon"/>
    <m/>
  </r>
  <r>
    <d v="2026-04-18T00:00:00"/>
    <s v="Lodging"/>
    <x v="4"/>
    <x v="3"/>
    <n v="10000"/>
    <n v="18.636539582239603"/>
    <n v="536.58029999999997"/>
    <x v="13"/>
    <s v="i54-12"/>
    <s v="LAGA"/>
    <s v="30 mill Amis"/>
    <s v=" Cameroon"/>
    <m/>
  </r>
  <r>
    <d v="2026-04-18T00:00:00"/>
    <s v="Feeding"/>
    <x v="4"/>
    <x v="3"/>
    <n v="5000"/>
    <n v="9.3182697911198016"/>
    <n v="536.58029999999997"/>
    <x v="13"/>
    <s v="i54-r"/>
    <s v="LAGA"/>
    <s v="30 mill Amis"/>
    <s v=" Cameroon"/>
    <m/>
  </r>
  <r>
    <d v="2026-04-18T00:00:00"/>
    <s v="Local Transport"/>
    <x v="1"/>
    <x v="3"/>
    <n v="10000"/>
    <n v="18.636539582239603"/>
    <n v="536.58029999999997"/>
    <x v="13"/>
    <s v="i54-r"/>
    <s v="LAGA"/>
    <s v="30 mill Amis"/>
    <s v=" Cameroon"/>
    <m/>
  </r>
  <r>
    <d v="2026-04-19T00:00:00"/>
    <s v="Feeding"/>
    <x v="4"/>
    <x v="3"/>
    <n v="5000"/>
    <n v="8.7273895156124279"/>
    <n v="572.90899999999999"/>
    <x v="5"/>
    <s v="11-i69-r"/>
    <s v="LAGA"/>
    <s v="Dutch Gorilla Foundation "/>
    <s v=" Cameroon"/>
    <m/>
  </r>
  <r>
    <d v="2026-04-19T00:00:00"/>
    <s v="Drink with informant"/>
    <x v="5"/>
    <x v="3"/>
    <n v="10000"/>
    <n v="17.454779031224856"/>
    <n v="572.90899999999999"/>
    <x v="5"/>
    <s v="11-i69-11"/>
    <s v="LAGA"/>
    <s v="Dutch Gorilla Foundation "/>
    <s v=" Cameroon"/>
    <s v="i69 partage du petit dejeune avec zakaria et son frere pendant la rencontre au quartier new bell de douala"/>
  </r>
  <r>
    <d v="2026-04-19T00:00:00"/>
    <s v="Lodging"/>
    <x v="4"/>
    <x v="3"/>
    <n v="10000"/>
    <n v="17.454779031224856"/>
    <n v="572.90899999999999"/>
    <x v="5"/>
    <s v="11-i69-r"/>
    <s v="LAGA"/>
    <s v="Dutch Gorilla Foundation "/>
    <s v=" Cameroon"/>
    <m/>
  </r>
  <r>
    <d v="2026-04-19T00:00:00"/>
    <s v="Lodging"/>
    <x v="4"/>
    <x v="3"/>
    <n v="10000"/>
    <n v="18.636539582239603"/>
    <n v="536.58029999999997"/>
    <x v="13"/>
    <s v="i54-12"/>
    <s v="LAGA"/>
    <s v="30 mill Amis"/>
    <s v=" Cameroon"/>
    <m/>
  </r>
  <r>
    <d v="2026-04-19T00:00:00"/>
    <s v="Feeding"/>
    <x v="4"/>
    <x v="3"/>
    <n v="5000"/>
    <n v="9.3182697911198016"/>
    <n v="536.58029999999997"/>
    <x v="13"/>
    <s v="i54-r"/>
    <s v="LAGA"/>
    <s v="30 mill Amis"/>
    <s v=" Cameroon"/>
    <s v="i53 a offert un pot a sa cible Hamed"/>
  </r>
  <r>
    <d v="2026-04-19T00:00:00"/>
    <s v="Local Transport"/>
    <x v="1"/>
    <x v="3"/>
    <n v="5000"/>
    <n v="9.3182697911198016"/>
    <n v="536.58029999999997"/>
    <x v="13"/>
    <s v="i54-r"/>
    <s v="LAGA"/>
    <s v="30 mill Amis"/>
    <s v=" Cameroon"/>
    <m/>
  </r>
  <r>
    <d v="2026-04-20T00:00:00"/>
    <s v="Local Transport"/>
    <x v="1"/>
    <x v="3"/>
    <n v="5000"/>
    <n v="8.7273895156124279"/>
    <n v="572.90899999999999"/>
    <x v="8"/>
    <s v="i53-r"/>
    <s v="LAGA"/>
    <s v="Dutch Gorilla Foundation "/>
    <s v=" Cameroon"/>
    <s v="Recherche hotel OP"/>
  </r>
  <r>
    <d v="2026-04-20T00:00:00"/>
    <s v="Local transport"/>
    <x v="1"/>
    <x v="3"/>
    <n v="5000"/>
    <n v="8.7273895156124279"/>
    <n v="572.90899999999999"/>
    <x v="4"/>
    <s v="i49-r"/>
    <s v="LAGA"/>
    <s v="Dutch Gorilla Foundation "/>
    <s v=" Cameroon"/>
    <s v="i49: sortie du bureau pour faire un tour dans des quartiers de la ville pour trouver un hotel pour op en moto "/>
  </r>
  <r>
    <d v="2026-04-20T00:00:00"/>
    <s v="Feeding"/>
    <x v="4"/>
    <x v="3"/>
    <n v="5000"/>
    <n v="8.7273895156124279"/>
    <n v="572.90899999999999"/>
    <x v="5"/>
    <s v="11-i69-r"/>
    <s v="LAGA"/>
    <s v="Dutch Gorilla Foundation "/>
    <s v=" Cameroon"/>
    <m/>
  </r>
  <r>
    <d v="2026-04-20T00:00:00"/>
    <s v="Douala-Yaounde"/>
    <x v="3"/>
    <x v="3"/>
    <n v="8000"/>
    <n v="13.963823224979883"/>
    <n v="572.90899999999999"/>
    <x v="5"/>
    <s v="11-i69-12"/>
    <s v="LAGA"/>
    <s v="Dutch Gorilla Foundation "/>
    <s v=" Cameroon"/>
    <m/>
  </r>
  <r>
    <d v="2026-04-20T00:00:00"/>
    <s v="MTN Mobile Money"/>
    <x v="6"/>
    <x v="0"/>
    <n v="1200"/>
    <n v="2.0945734837469825"/>
    <n v="572.90899999999999"/>
    <x v="6"/>
    <s v="reb-r"/>
    <s v="LAGA"/>
    <s v="Dutch Gorilla Foundation "/>
    <s v=" Cameroon"/>
    <s v="Rebecca Transferred 45,000 to i54 in Douala fees was 1200"/>
  </r>
  <r>
    <d v="2026-04-20T00:00:00"/>
    <s v="MTN Mobile Money"/>
    <x v="6"/>
    <x v="0"/>
    <n v="500"/>
    <n v="0.8727389515612427"/>
    <n v="572.90899999999999"/>
    <x v="6"/>
    <s v="reb-r"/>
    <s v="LAGA"/>
    <s v="Dutch Gorilla Foundation "/>
    <s v=" Cameroon"/>
    <s v="Rebecca Transferred  15,000 to i69 in Douala fees was 500"/>
  </r>
  <r>
    <d v="2026-04-20T00:00:00"/>
    <s v="Local Transport"/>
    <x v="1"/>
    <x v="2"/>
    <n v="1600"/>
    <n v="2.7927646449959767"/>
    <n v="572.90899999999999"/>
    <x v="12"/>
    <s v="Fr-r"/>
    <s v="LAGA"/>
    <s v="Dutch Gorilla Foundation "/>
    <s v=" Cameroon"/>
    <m/>
  </r>
  <r>
    <d v="2026-04-20T00:00:00"/>
    <s v="Local Transport "/>
    <x v="1"/>
    <x v="3"/>
    <n v="4000"/>
    <n v="6.9819116124899416"/>
    <n v="572.90899999999999"/>
    <x v="7"/>
    <s v="i46-r"/>
    <s v="LAGA"/>
    <s v="Dutch Gorilla Foundation "/>
    <s v=" Cameroon"/>
    <s v="Recherche Hotel OP "/>
  </r>
  <r>
    <d v="2026-04-20T00:00:00"/>
    <s v="Douala-Yaounde"/>
    <x v="3"/>
    <x v="3"/>
    <n v="8000"/>
    <n v="14.909231665791681"/>
    <n v="536.58029999999997"/>
    <x v="13"/>
    <s v="i54-13"/>
    <s v="LAGA"/>
    <s v="30 mill Amis"/>
    <s v=" Cameroon"/>
    <m/>
  </r>
  <r>
    <d v="2026-04-20T00:00:00"/>
    <s v="Feeding"/>
    <x v="4"/>
    <x v="3"/>
    <n v="5000"/>
    <n v="9.3182697911198016"/>
    <n v="536.58029999999997"/>
    <x v="13"/>
    <s v="i54-r"/>
    <s v="LAGA"/>
    <s v="30 mill Amis"/>
    <s v=" Cameroon"/>
    <s v="i53 a offert un pot a sa source Sandrine"/>
  </r>
  <r>
    <d v="2026-04-21T00:00:00"/>
    <s v="Local Transport"/>
    <x v="1"/>
    <x v="1"/>
    <n v="700"/>
    <n v="1.2218345321857398"/>
    <n v="572.90899999999999"/>
    <x v="9"/>
    <s v="Arrey-r"/>
    <s v="LAGA"/>
    <s v="Dutch Gorilla Foundation "/>
    <s v=" Cameroon"/>
    <s v="Office to bank 350 bank to office 350 for account update"/>
  </r>
  <r>
    <d v="2026-04-21T00:00:00"/>
    <s v="Local Transport"/>
    <x v="1"/>
    <x v="3"/>
    <n v="4000"/>
    <n v="7.4546158328958407"/>
    <n v="536.58029999999997"/>
    <x v="13"/>
    <s v="i54-r"/>
    <s v="LAGA"/>
    <s v="30 mill Amis"/>
    <s v=" Cameroon"/>
    <s v="Recherche hotel OP"/>
  </r>
  <r>
    <d v="2026-04-22T00:00:00"/>
    <s v="Local Transport"/>
    <x v="1"/>
    <x v="1"/>
    <n v="1400"/>
    <n v="2.4436690643714796"/>
    <n v="572.90899999999999"/>
    <x v="9"/>
    <s v="Arrey-r"/>
    <s v="LAGA"/>
    <s v="Dutch Gorilla Foundation "/>
    <s v=" Cameroon"/>
    <s v="Office to bank 350 bank to office 350 for tax payment detail in the morning and afternoon"/>
  </r>
  <r>
    <d v="2026-04-22T00:00:00"/>
    <s v="Local Transport"/>
    <x v="1"/>
    <x v="2"/>
    <n v="2000"/>
    <n v="3.4909558062449708"/>
    <n v="572.90899999999999"/>
    <x v="2"/>
    <s v="Love-r"/>
    <s v="LAGA"/>
    <s v="Dutch Gorilla Foundation "/>
    <s v=" Cameroon"/>
    <m/>
  </r>
  <r>
    <d v="2026-04-22T00:00:00"/>
    <s v="Yaoundé-Ntui"/>
    <x v="3"/>
    <x v="2"/>
    <n v="3000"/>
    <n v="5.2364337093674562"/>
    <n v="572.90899999999999"/>
    <x v="2"/>
    <s v="Love-1"/>
    <s v="LAGA"/>
    <s v="Dutch Gorilla Foundation "/>
    <s v=" Cameroon"/>
    <s v="Loveline: Transport and logistics to Me NDJODO  for ANOSILP CASE,  CFI NTUI  "/>
  </r>
  <r>
    <d v="2026-04-22T00:00:00"/>
    <s v="Lodging"/>
    <x v="4"/>
    <x v="2"/>
    <n v="10000"/>
    <n v="17.454779031224856"/>
    <n v="572.90899999999999"/>
    <x v="2"/>
    <s v="Love-1"/>
    <s v="LAGA"/>
    <s v="Dutch Gorilla Foundation "/>
    <s v=" Cameroon"/>
    <s v="Loveline: Transport and logistics to Me NDJODO  for ANOSILP CASE,  CFI NTUI  "/>
  </r>
  <r>
    <d v="2026-04-22T00:00:00"/>
    <s v="Feeding"/>
    <x v="4"/>
    <x v="2"/>
    <n v="5000"/>
    <n v="8.7273895156124279"/>
    <n v="572.90899999999999"/>
    <x v="2"/>
    <s v="Love-1"/>
    <s v="LAGA"/>
    <s v="Dutch Gorilla Foundation "/>
    <s v=" Cameroon"/>
    <s v="Loveline: Transport and logistics to Me NDJODO  for ANOSILP CASE,  CFI NTUI  "/>
  </r>
  <r>
    <d v="2026-04-22T00:00:00"/>
    <s v="Local Transport"/>
    <x v="1"/>
    <x v="2"/>
    <n v="2000"/>
    <n v="3.4909558062449708"/>
    <n v="572.90899999999999"/>
    <x v="2"/>
    <s v="Love-1"/>
    <s v="LAGA"/>
    <s v="Dutch Gorilla Foundation "/>
    <s v=" Cameroon"/>
    <s v="Loveline: Transport and logistics to Me NDJODO  for ANOSILP CASE,  CFI NTUI  "/>
  </r>
  <r>
    <d v="2026-04-22T00:00:00"/>
    <s v="Yaoundé-lolodorf"/>
    <x v="3"/>
    <x v="3"/>
    <n v="3500"/>
    <n v="6.1091726609286994"/>
    <n v="572.90899999999999"/>
    <x v="4"/>
    <s v="12-i49-10"/>
    <s v="LAGA"/>
    <s v="Dutch Gorilla Foundation "/>
    <s v=" Cameroon"/>
    <m/>
  </r>
  <r>
    <d v="2026-04-22T00:00:00"/>
    <s v="Feeding"/>
    <x v="4"/>
    <x v="3"/>
    <n v="5000"/>
    <n v="8.7273895156124279"/>
    <n v="572.90899999999999"/>
    <x v="4"/>
    <s v="12-i49-r"/>
    <s v="LAGA"/>
    <s v="Dutch Gorilla Foundation "/>
    <s v=" Cameroon"/>
    <m/>
  </r>
  <r>
    <d v="2026-04-22T00:00:00"/>
    <s v="Lodging"/>
    <x v="4"/>
    <x v="3"/>
    <n v="10000"/>
    <n v="17.454779031224856"/>
    <n v="572.90899999999999"/>
    <x v="4"/>
    <s v="12-i49-11"/>
    <s v="LAGA"/>
    <s v="Dutch Gorilla Foundation "/>
    <s v=" Cameroon"/>
    <s v="i49: achete a boire a claude et son ami 3 bieres"/>
  </r>
  <r>
    <d v="2026-04-22T00:00:00"/>
    <s v="Local Transport"/>
    <x v="1"/>
    <x v="2"/>
    <n v="1500"/>
    <n v="2.6182168546837281"/>
    <n v="572.90899999999999"/>
    <x v="11"/>
    <s v="Ste-r"/>
    <s v="LAGA"/>
    <s v="Dutch Gorilla Foundation "/>
    <s v=" Cameroon"/>
    <s v="Taxi fees from office to ekoumdoum for reperage at complexe copa cabana and then back to office"/>
  </r>
  <r>
    <d v="2026-04-22T00:00:00"/>
    <s v="Drink with informant"/>
    <x v="5"/>
    <x v="3"/>
    <n v="10000"/>
    <n v="17.454779031224856"/>
    <n v="572.90899999999999"/>
    <x v="5"/>
    <s v="i69-r"/>
    <s v="LAGA"/>
    <s v="Dutch Gorilla Foundation "/>
    <s v=" Cameroon"/>
    <m/>
  </r>
  <r>
    <d v="2026-04-22T00:00:00"/>
    <s v="Nkomdum"/>
    <x v="3"/>
    <x v="0"/>
    <n v="2000"/>
    <n v="3.4909558062449708"/>
    <n v="572.90899999999999"/>
    <x v="6"/>
    <s v="reb-r"/>
    <s v="LAGA"/>
    <s v="Dutch Gorilla Foundation "/>
    <s v=" Cameroon"/>
    <s v="Transport to Nkomtum by clando 2000"/>
  </r>
  <r>
    <d v="2026-04-22T00:00:00"/>
    <s v="Local Transport"/>
    <x v="1"/>
    <x v="2"/>
    <n v="2300"/>
    <n v="4.0145991771817169"/>
    <n v="572.90899999999999"/>
    <x v="12"/>
    <s v="Fr-r"/>
    <s v="LAGA"/>
    <s v="Dutch Gorilla Foundation "/>
    <s v=" Cameroon"/>
    <m/>
  </r>
  <r>
    <d v="2026-04-22T00:00:00"/>
    <s v="Yaoundé - Kribi"/>
    <x v="3"/>
    <x v="3"/>
    <n v="5000"/>
    <n v="8.7273895156124279"/>
    <n v="572.90899999999999"/>
    <x v="7"/>
    <s v="13-i46-6"/>
    <s v="LAGA"/>
    <s v="Dutch Gorilla Foundation "/>
    <s v=" Cameroon"/>
    <m/>
  </r>
  <r>
    <d v="2026-04-22T00:00:00"/>
    <s v="Kribi - Campo"/>
    <x v="3"/>
    <x v="3"/>
    <n v="6000"/>
    <n v="10.472867418734912"/>
    <n v="572.90899999999999"/>
    <x v="7"/>
    <s v="13-i46-r"/>
    <s v="LAGA"/>
    <s v="Dutch Gorilla Foundation "/>
    <s v=" Cameroon"/>
    <s v="par clando"/>
  </r>
  <r>
    <d v="2026-04-22T00:00:00"/>
    <s v="Feeding"/>
    <x v="4"/>
    <x v="3"/>
    <n v="3000"/>
    <n v="5.2364337093674562"/>
    <n v="572.90899999999999"/>
    <x v="7"/>
    <s v="13-i46-r"/>
    <s v="LAGA"/>
    <s v="Dutch Gorilla Foundation "/>
    <s v=" Cameroon"/>
    <m/>
  </r>
  <r>
    <d v="2026-04-22T00:00:00"/>
    <s v="Lodging"/>
    <x v="4"/>
    <x v="3"/>
    <n v="10000"/>
    <n v="17.454779031224856"/>
    <n v="572.90899999999999"/>
    <x v="7"/>
    <s v="13-i46-7"/>
    <s v="LAGA"/>
    <s v="Dutch Gorilla Foundation "/>
    <s v=" Cameroon"/>
    <m/>
  </r>
  <r>
    <d v="2026-04-22T00:00:00"/>
    <s v="Yaounde-Djoum"/>
    <x v="3"/>
    <x v="3"/>
    <n v="4000"/>
    <n v="6.9819116124899416"/>
    <n v="572.90899999999999"/>
    <x v="8"/>
    <s v="14-i53-10"/>
    <s v="LAGA"/>
    <s v="Dutch Gorilla Foundation "/>
    <s v=" Cameroon"/>
    <m/>
  </r>
  <r>
    <d v="2026-04-22T00:00:00"/>
    <s v="Djoum-Mintom"/>
    <x v="3"/>
    <x v="3"/>
    <n v="2500"/>
    <n v="4.363694757806214"/>
    <n v="572.90899999999999"/>
    <x v="8"/>
    <s v="14-i53-r"/>
    <s v="LAGA"/>
    <s v="Dutch Gorilla Foundation "/>
    <s v=" Cameroon"/>
    <m/>
  </r>
  <r>
    <d v="2026-04-22T00:00:00"/>
    <s v="Feeding"/>
    <x v="4"/>
    <x v="3"/>
    <n v="3000"/>
    <n v="5.2364337093674562"/>
    <n v="572.90899999999999"/>
    <x v="8"/>
    <s v="14-i53-r"/>
    <s v="LAGA"/>
    <s v="Dutch Gorilla Foundation "/>
    <s v=" Cameroon"/>
    <m/>
  </r>
  <r>
    <d v="2026-04-22T00:00:00"/>
    <s v="Lodging"/>
    <x v="4"/>
    <x v="3"/>
    <n v="10000"/>
    <n v="17.454779031224856"/>
    <n v="572.90899999999999"/>
    <x v="8"/>
    <s v="14-i53-11"/>
    <s v="LAGA"/>
    <s v="Dutch Gorilla Foundation "/>
    <s v=" Cameroon"/>
    <m/>
  </r>
  <r>
    <d v="2026-04-22T00:00:00"/>
    <s v="Local Transport"/>
    <x v="1"/>
    <x v="2"/>
    <n v="1500"/>
    <n v="2.7954809373359404"/>
    <n v="536.58029999999997"/>
    <x v="10"/>
    <s v="aim-r"/>
    <s v="LAGA"/>
    <s v="30 mill Amis"/>
    <s v=" Cameroon"/>
    <s v="Office - Ekoumdoum 750, Ekoumdoum-Office 750"/>
  </r>
  <r>
    <d v="2026-04-23T00:00:00"/>
    <s v="Local Transport"/>
    <x v="1"/>
    <x v="1"/>
    <n v="700"/>
    <n v="1.2218345321857398"/>
    <n v="572.90899999999999"/>
    <x v="9"/>
    <s v="Arrey-r"/>
    <s v="LAGA"/>
    <s v="Dutch Gorilla Foundation "/>
    <s v=" Cameroon"/>
    <s v="Office to bank 350 bank to office 350 for account update"/>
  </r>
  <r>
    <d v="2026-04-23T00:00:00"/>
    <s v="Ntui-Yaoundé"/>
    <x v="3"/>
    <x v="2"/>
    <n v="3000"/>
    <n v="5.2364337093674562"/>
    <n v="572.90899999999999"/>
    <x v="2"/>
    <s v="Love-1"/>
    <s v="LAGA"/>
    <s v="Dutch Gorilla Foundation "/>
    <s v=" Cameroon"/>
    <s v="Loveline: Transport and logistics to Me NDJODO  for ANOSILP CASE,  CFI NTUI  "/>
  </r>
  <r>
    <d v="2026-04-23T00:00:00"/>
    <s v="Feeding"/>
    <x v="4"/>
    <x v="2"/>
    <n v="5000"/>
    <n v="8.7273895156124279"/>
    <n v="572.90899999999999"/>
    <x v="2"/>
    <s v="Love-1"/>
    <s v="LAGA"/>
    <s v="Dutch Gorilla Foundation "/>
    <s v=" Cameroon"/>
    <s v="Loveline: Transport and logistics to Me NDJODO  for ANOSILP CASE,  CFI NTUI  "/>
  </r>
  <r>
    <d v="2026-04-23T00:00:00"/>
    <s v="Local Transport"/>
    <x v="1"/>
    <x v="2"/>
    <n v="2000"/>
    <n v="3.4909558062449708"/>
    <n v="572.90899999999999"/>
    <x v="2"/>
    <s v="Love-1"/>
    <s v="LAGA"/>
    <s v="Dutch Gorilla Foundation "/>
    <s v=" Cameroon"/>
    <s v="Loveline: Transport and logistics to Me NDJODO  for ANOSILP CASE,  CFI NTUI  "/>
  </r>
  <r>
    <d v="2026-04-23T00:00:00"/>
    <s v="Local Transport"/>
    <x v="1"/>
    <x v="2"/>
    <n v="5000"/>
    <n v="8.7273895156124279"/>
    <n v="572.90899999999999"/>
    <x v="2"/>
    <s v="Love-r"/>
    <s v="LAGA"/>
    <s v="Dutch Gorilla Foundation "/>
    <s v=" Cameroon"/>
    <s v="Loveline: Local transport for 08 tusks ivory operation and pangolin scales in Yaoundé and for jail visits from 23 to 27 April 2026"/>
  </r>
  <r>
    <d v="2026-04-23T00:00:00"/>
    <s v="Lolodorf-bipindi"/>
    <x v="3"/>
    <x v="3"/>
    <n v="2000"/>
    <n v="3.4909558062449708"/>
    <n v="572.90899999999999"/>
    <x v="4"/>
    <s v="12-i49-r"/>
    <s v="LAGA"/>
    <s v="Dutch Gorilla Foundation "/>
    <s v=" Cameroon"/>
    <s v="i49: clando"/>
  </r>
  <r>
    <d v="2026-04-23T00:00:00"/>
    <s v="Bipindi-lolodorf"/>
    <x v="3"/>
    <x v="3"/>
    <n v="2000"/>
    <n v="3.4909558062449708"/>
    <n v="572.90899999999999"/>
    <x v="4"/>
    <s v="12-i49-r"/>
    <s v="LAGA"/>
    <s v="Dutch Gorilla Foundation "/>
    <s v=" Cameroon"/>
    <s v="i49: clando"/>
  </r>
  <r>
    <d v="2026-04-23T00:00:00"/>
    <s v="Feeding"/>
    <x v="4"/>
    <x v="3"/>
    <n v="5000"/>
    <n v="8.7273895156124279"/>
    <n v="572.90899999999999"/>
    <x v="4"/>
    <s v="12-i49-r"/>
    <s v="LAGA"/>
    <s v="Dutch Gorilla Foundation "/>
    <s v=" Cameroon"/>
    <m/>
  </r>
  <r>
    <d v="2026-04-23T00:00:00"/>
    <s v="Lodging"/>
    <x v="4"/>
    <x v="3"/>
    <n v="10000"/>
    <n v="17.454779031224856"/>
    <n v="572.90899999999999"/>
    <x v="4"/>
    <s v="12-i49-11"/>
    <s v="LAGA"/>
    <s v="Dutch Gorilla Foundation "/>
    <s v=" Cameroon"/>
    <m/>
  </r>
  <r>
    <d v="2026-04-23T00:00:00"/>
    <s v="Drink with informant"/>
    <x v="5"/>
    <x v="3"/>
    <n v="2400"/>
    <n v="4.189146967493965"/>
    <n v="572.90899999999999"/>
    <x v="4"/>
    <s v="12-i49-r"/>
    <s v="LAGA"/>
    <s v="Dutch Gorilla Foundation "/>
    <s v=" Cameroon"/>
    <s v="i49: achete a boire a ma cible pekniem et a son frere et sa femme 3 bieres"/>
  </r>
  <r>
    <d v="2026-04-23T00:00:00"/>
    <s v="Local Transport"/>
    <x v="1"/>
    <x v="2"/>
    <n v="1000"/>
    <n v="1.7454779031224854"/>
    <n v="572.90899999999999"/>
    <x v="11"/>
    <s v="Ste-r"/>
    <s v="LAGA"/>
    <s v="Dutch Gorilla Foundation "/>
    <s v=" Cameroon"/>
    <s v="Taxi fees from DRPJ to home after Evening Jail Visit"/>
  </r>
  <r>
    <d v="2026-04-23T00:00:00"/>
    <s v="Lodging"/>
    <x v="4"/>
    <x v="5"/>
    <n v="10000"/>
    <n v="17.454779031224856"/>
    <n v="572.90899999999999"/>
    <x v="5"/>
    <s v="11-i69-r"/>
    <s v="LAGA"/>
    <s v="Dutch Gorilla Foundation "/>
    <s v=" Cameroon"/>
    <m/>
  </r>
  <r>
    <d v="2026-04-23T00:00:00"/>
    <s v="Drink with informant"/>
    <x v="5"/>
    <x v="5"/>
    <n v="5000"/>
    <n v="8.7273895156124279"/>
    <n v="572.90899999999999"/>
    <x v="5"/>
    <s v="i69-r"/>
    <s v="LAGA"/>
    <s v="Dutch Gorilla Foundation "/>
    <s v=" Cameroon"/>
    <m/>
  </r>
  <r>
    <d v="2026-04-23T00:00:00"/>
    <s v="Local Transport"/>
    <x v="1"/>
    <x v="5"/>
    <n v="5000"/>
    <n v="8.7273895156124279"/>
    <n v="572.90899999999999"/>
    <x v="5"/>
    <s v="i69-r"/>
    <s v="LAGA"/>
    <s v="Dutch Gorilla Foundation "/>
    <s v=" Cameroon"/>
    <m/>
  </r>
  <r>
    <d v="2026-04-23T00:00:00"/>
    <s v="MTN Mobile Money"/>
    <x v="6"/>
    <x v="0"/>
    <n v="500"/>
    <n v="0.8727389515612427"/>
    <n v="572.90899999999999"/>
    <x v="6"/>
    <s v="reb-r"/>
    <s v="LAGA"/>
    <s v="Dutch Gorilla Foundation "/>
    <s v=" Cameroon"/>
    <s v="Rebecca Transferred 15,000 to i53 in Mintom fees was 500"/>
  </r>
  <r>
    <d v="2026-04-23T00:00:00"/>
    <s v="MTN Mobile Money"/>
    <x v="6"/>
    <x v="0"/>
    <n v="500"/>
    <n v="0.8727389515612427"/>
    <n v="572.90899999999999"/>
    <x v="6"/>
    <s v="reb-r"/>
    <s v="LAGA"/>
    <s v="Dutch Gorilla Foundation "/>
    <s v=" Cameroon"/>
    <s v="Rebecca Transferred  18,000 to i46 in Campo fees was 500"/>
  </r>
  <r>
    <d v="2026-04-23T00:00:00"/>
    <s v="MTN Mobile Money"/>
    <x v="6"/>
    <x v="0"/>
    <n v="500"/>
    <n v="0.8727389515612427"/>
    <n v="572.90899999999999"/>
    <x v="6"/>
    <s v="reb-r"/>
    <s v="LAGA"/>
    <s v="Dutch Gorilla Foundation "/>
    <s v=" Cameroon"/>
    <s v="Rebecca Transferred  15,000 to i49 in Lolodof fees was 500"/>
  </r>
  <r>
    <d v="2026-04-23T00:00:00"/>
    <s v="Local Transport"/>
    <x v="1"/>
    <x v="2"/>
    <n v="4650"/>
    <n v="8.1164722495195569"/>
    <n v="572.90899999999999"/>
    <x v="12"/>
    <s v="Fr-r"/>
    <s v="LAGA"/>
    <s v="Dutch Gorilla Foundation "/>
    <s v=" Cameroon"/>
    <s v="Office-DRPJ:350,DRPJ-Ekoumdoum:800,Ekoudoum-DRPJ:750,DRPJ-Home:1000"/>
  </r>
  <r>
    <d v="2026-04-23T00:00:00"/>
    <s v="Feeding"/>
    <x v="4"/>
    <x v="2"/>
    <n v="2100"/>
    <n v="3.6655035965572194"/>
    <n v="572.90899999999999"/>
    <x v="12"/>
    <s v="Fr-r"/>
    <s v="LAGA"/>
    <s v="Dutch Gorilla Foundation "/>
    <s v=" Cameroon"/>
    <s v="Trust Building MINFOF(2 bieresX2:1600 plus 1 Jus:500):2100,"/>
  </r>
  <r>
    <d v="2026-04-23T00:00:00"/>
    <s v="Campo - Etonde "/>
    <x v="3"/>
    <x v="3"/>
    <n v="2000"/>
    <n v="3.4909558062449708"/>
    <n v="572.90899999999999"/>
    <x v="7"/>
    <s v="13-i46-r"/>
    <s v="LAGA"/>
    <s v="Dutch Gorilla Foundation "/>
    <s v=" Cameroon"/>
    <s v="par clando"/>
  </r>
  <r>
    <d v="2026-04-23T00:00:00"/>
    <s v="Drink with informant"/>
    <x v="5"/>
    <x v="3"/>
    <n v="3000"/>
    <n v="5.2364337093674562"/>
    <n v="572.90899999999999"/>
    <x v="7"/>
    <s v="13-i46-r"/>
    <s v="LAGA"/>
    <s v="Dutch Gorilla Foundation "/>
    <s v=" Cameroon"/>
    <s v="i46 partage un pot avec la cible EVINA"/>
  </r>
  <r>
    <d v="2026-04-23T00:00:00"/>
    <s v="Etonde - Campo"/>
    <x v="3"/>
    <x v="3"/>
    <n v="2000"/>
    <n v="3.4909558062449708"/>
    <n v="572.90899999999999"/>
    <x v="7"/>
    <s v="13-i46-r"/>
    <s v="LAGA"/>
    <s v="Dutch Gorilla Foundation "/>
    <s v=" Cameroon"/>
    <s v="par clando"/>
  </r>
  <r>
    <d v="2026-04-23T00:00:00"/>
    <s v="Feeding"/>
    <x v="4"/>
    <x v="3"/>
    <n v="3000"/>
    <n v="5.2364337093674562"/>
    <n v="572.90899999999999"/>
    <x v="7"/>
    <s v="13-i46-r"/>
    <s v="LAGA"/>
    <s v="PCF"/>
    <s v=" Cameroon"/>
    <m/>
  </r>
  <r>
    <d v="2026-04-23T00:00:00"/>
    <s v="Lodging"/>
    <x v="4"/>
    <x v="3"/>
    <n v="10000"/>
    <n v="17.454779031224856"/>
    <n v="572.90899999999999"/>
    <x v="7"/>
    <s v="13-i46-7"/>
    <s v="LAGA"/>
    <s v="PCF"/>
    <s v=" Cameroon"/>
    <m/>
  </r>
  <r>
    <d v="2026-04-23T00:00:00"/>
    <s v="Mintom-Boule d'or"/>
    <x v="3"/>
    <x v="3"/>
    <n v="2500"/>
    <n v="4.363694757806214"/>
    <n v="572.90899999999999"/>
    <x v="8"/>
    <s v="14-i53-r"/>
    <s v="LAGA"/>
    <s v="PCF"/>
    <s v=" Cameroon"/>
    <m/>
  </r>
  <r>
    <d v="2026-04-23T00:00:00"/>
    <s v="Boule d'or-Mintom"/>
    <x v="3"/>
    <x v="3"/>
    <n v="2500"/>
    <n v="4.363694757806214"/>
    <n v="572.90899999999999"/>
    <x v="8"/>
    <s v="14-i53-r"/>
    <s v="LAGA"/>
    <s v="PCF"/>
    <s v=" Cameroon"/>
    <m/>
  </r>
  <r>
    <d v="2026-04-23T00:00:00"/>
    <s v="Feeding"/>
    <x v="4"/>
    <x v="3"/>
    <n v="3000"/>
    <n v="5.2364337093674562"/>
    <n v="572.90899999999999"/>
    <x v="8"/>
    <s v="14-i53-r"/>
    <s v="LAGA"/>
    <s v="PCF"/>
    <s v=" Cameroon"/>
    <m/>
  </r>
  <r>
    <d v="2026-04-23T00:00:00"/>
    <s v="Lodging"/>
    <x v="4"/>
    <x v="3"/>
    <n v="10000"/>
    <n v="17.454779031224856"/>
    <n v="572.90899999999999"/>
    <x v="8"/>
    <s v="14-i53-11"/>
    <s v="LAGA"/>
    <s v="PCF"/>
    <s v=" Cameroon"/>
    <m/>
  </r>
  <r>
    <d v="2026-04-23T00:00:00"/>
    <s v="Drink With Informant"/>
    <x v="5"/>
    <x v="3"/>
    <n v="2500"/>
    <n v="4.363694757806214"/>
    <n v="572.90899999999999"/>
    <x v="8"/>
    <s v="14-i53-r"/>
    <s v="LAGA"/>
    <s v="PCF"/>
    <s v=" Cameroon"/>
    <s v="i53 a offert un a Noupa et son ami."/>
  </r>
  <r>
    <d v="2026-04-23T00:00:00"/>
    <s v="Local Transport"/>
    <x v="1"/>
    <x v="2"/>
    <n v="350"/>
    <n v="0.65227888537838608"/>
    <n v="536.58029999999997"/>
    <x v="10"/>
    <s v="aim-r"/>
    <s v="LAGA"/>
    <s v="30 mill Amis"/>
    <s v=" Cameroon"/>
    <s v="Office-DRPJ 350"/>
  </r>
  <r>
    <d v="2026-04-23T00:00:00"/>
    <s v="Local Transport"/>
    <x v="1"/>
    <x v="5"/>
    <n v="7000"/>
    <n v="12.218345321857399"/>
    <n v="572.90899999999999"/>
    <x v="10"/>
    <s v="aim-1"/>
    <s v="LAGA"/>
    <s v="Dutch Gorilla Foundation "/>
    <s v=" Cameroon"/>
    <m/>
  </r>
  <r>
    <d v="2026-04-23T00:00:00"/>
    <s v="Local Transport"/>
    <x v="1"/>
    <x v="5"/>
    <n v="7000"/>
    <n v="12.218345321857399"/>
    <n v="572.90899999999999"/>
    <x v="10"/>
    <s v="aim-2"/>
    <s v="LAGA"/>
    <s v="Dutch Gorilla Foundation "/>
    <s v=" Cameroon"/>
    <s v="In Yaounde hired car for 2 hours for Ivory operation"/>
  </r>
  <r>
    <d v="2026-04-23T00:00:00"/>
    <s v="Local Transport"/>
    <x v="1"/>
    <x v="5"/>
    <n v="7000"/>
    <n v="12.218345321857399"/>
    <n v="572.90899999999999"/>
    <x v="10"/>
    <s v="aim-3"/>
    <s v="LAGA"/>
    <s v="Dutch Gorilla Foundation "/>
    <s v=" Cameroon"/>
    <s v="In Yaounde hired car for 2 hours for Ivory operation"/>
  </r>
  <r>
    <d v="2026-04-23T00:00:00"/>
    <s v="Local Transport"/>
    <x v="1"/>
    <x v="5"/>
    <n v="7000"/>
    <n v="12.218345321857399"/>
    <n v="572.90899999999999"/>
    <x v="10"/>
    <s v="aim-4"/>
    <s v="LAGA"/>
    <s v="Dutch Gorilla Foundation "/>
    <s v=" Cameroon"/>
    <s v="In Yaounde hired car for 2 hours for Ivory operation"/>
  </r>
  <r>
    <d v="2026-04-23T00:00:00"/>
    <s v="Local Transport"/>
    <x v="1"/>
    <x v="5"/>
    <n v="3500"/>
    <n v="6.1091726609286994"/>
    <n v="572.90899999999999"/>
    <x v="10"/>
    <s v="aim-5"/>
    <s v="LAGA"/>
    <s v="Dutch Gorilla Foundation "/>
    <s v=" Cameroon"/>
    <s v="In Yaounde hired car for 1 hours for Ivory operation"/>
  </r>
  <r>
    <d v="2026-04-23T00:00:00"/>
    <s v="Feeding"/>
    <x v="4"/>
    <x v="5"/>
    <n v="2800"/>
    <n v="4.8873381287429591"/>
    <n v="572.90899999999999"/>
    <x v="10"/>
    <s v="aim-r"/>
    <s v="LAGA"/>
    <s v="Dutch Gorilla Foundation "/>
    <s v=" Cameroon"/>
    <s v="Trust building with element while waiting the target"/>
  </r>
  <r>
    <d v="2026-04-23T00:00:00"/>
    <s v="X 1 MINFOF"/>
    <x v="10"/>
    <x v="5"/>
    <n v="25000"/>
    <n v="43.636947578062134"/>
    <n v="572.90899999999999"/>
    <x v="10"/>
    <s v="aim-6"/>
    <s v="LAGA"/>
    <s v="Dutch Gorilla Foundation "/>
    <s v=" Cameroon"/>
    <s v="In Yaounde bonus to MINFOF for ivory operation"/>
  </r>
  <r>
    <d v="2026-04-23T00:00:00"/>
    <s v="X 1 MINFOF"/>
    <x v="10"/>
    <x v="5"/>
    <n v="25000"/>
    <n v="43.636947578062134"/>
    <n v="572.90899999999999"/>
    <x v="10"/>
    <s v="aim-7"/>
    <s v="LAGA"/>
    <s v="Dutch Gorilla Foundation "/>
    <s v=" Cameroon"/>
    <s v="In Yaounde bonus to MINFOF for ivory operation"/>
  </r>
  <r>
    <d v="2026-04-23T00:00:00"/>
    <s v="X 1 Police"/>
    <x v="10"/>
    <x v="5"/>
    <n v="20000"/>
    <n v="34.909558062449712"/>
    <n v="572.90899999999999"/>
    <x v="10"/>
    <s v="aim-8"/>
    <s v="LAGA"/>
    <s v="Dutch Gorilla Foundation "/>
    <s v=" Cameroon"/>
    <s v="In Yaounde bonus to element for ivory operation"/>
  </r>
  <r>
    <d v="2026-04-23T00:00:00"/>
    <s v="X 1 Police"/>
    <x v="10"/>
    <x v="5"/>
    <n v="20000"/>
    <n v="34.909558062449712"/>
    <n v="572.90899999999999"/>
    <x v="10"/>
    <s v="aim-9"/>
    <s v="LAGA"/>
    <s v="Dutch Gorilla Foundation "/>
    <s v=" Cameroon"/>
    <s v="In Yaounde bonus to element for ivory operation"/>
  </r>
  <r>
    <d v="2026-04-23T00:00:00"/>
    <s v="X 1 Police"/>
    <x v="10"/>
    <x v="5"/>
    <n v="20000"/>
    <n v="34.909558062449712"/>
    <n v="572.90899999999999"/>
    <x v="10"/>
    <s v="aim-10"/>
    <s v="LAGA"/>
    <s v="Dutch Gorilla Foundation "/>
    <s v=" Cameroon"/>
    <s v="In Yaounde bonus to element for ivory operation"/>
  </r>
  <r>
    <d v="2026-04-23T00:00:00"/>
    <s v="X 1 Police"/>
    <x v="10"/>
    <x v="5"/>
    <n v="20000"/>
    <n v="34.909558062449712"/>
    <n v="572.90899999999999"/>
    <x v="10"/>
    <s v="aim-11"/>
    <s v="LAGA"/>
    <s v="Dutch Gorilla Foundation "/>
    <s v=" Cameroon"/>
    <s v="In Yaounde bonus to element for ivory operation"/>
  </r>
  <r>
    <d v="2026-04-23T00:00:00"/>
    <s v="X 1 Police"/>
    <x v="10"/>
    <x v="5"/>
    <n v="20000"/>
    <n v="34.909558062449712"/>
    <n v="572.90899999999999"/>
    <x v="10"/>
    <s v="aim-12"/>
    <s v="LAGA"/>
    <s v="Dutch Gorilla Foundation "/>
    <s v=" Cameroon"/>
    <s v="In Yaounde bonus to element for ivory operation"/>
  </r>
  <r>
    <d v="2026-04-23T00:00:00"/>
    <s v="X 1 Police"/>
    <x v="10"/>
    <x v="5"/>
    <n v="20000"/>
    <n v="34.909558062449712"/>
    <n v="572.90899999999999"/>
    <x v="10"/>
    <s v="aim-13"/>
    <s v="LAGA"/>
    <s v="Dutch Gorilla Foundation "/>
    <s v=" Cameroon"/>
    <s v="In Yaounde bonus to element for ivory operation"/>
  </r>
  <r>
    <d v="2026-04-23T00:00:00"/>
    <s v="X 1 Police"/>
    <x v="10"/>
    <x v="5"/>
    <n v="20000"/>
    <n v="34.909558062449712"/>
    <n v="572.90899999999999"/>
    <x v="10"/>
    <s v="aim-14"/>
    <s v="LAGA"/>
    <s v="Dutch Gorilla Foundation "/>
    <s v=" Cameroon"/>
    <s v="In Yaounde bonus to element for ivory operation"/>
  </r>
  <r>
    <d v="2026-04-23T00:00:00"/>
    <s v="Feeding"/>
    <x v="4"/>
    <x v="2"/>
    <n v="1000"/>
    <n v="1.8636539582239602"/>
    <n v="536.58029999999997"/>
    <x v="10"/>
    <s v="aim-r"/>
    <s v="LAGA"/>
    <s v="30 mill Amis"/>
    <s v=" Cameroon"/>
    <s v="In Yaounde feeding for 1 suspect"/>
  </r>
  <r>
    <d v="2026-04-23T00:00:00"/>
    <s v="Local Transport"/>
    <x v="1"/>
    <x v="3"/>
    <n v="10000"/>
    <n v="18.065674196106407"/>
    <n v="553.53594288527813"/>
    <x v="13"/>
    <s v="i54-r"/>
    <s v="LAGA"/>
    <s v="PCF"/>
    <s v=" Cameroon"/>
    <s v="Recherche hotel OP"/>
  </r>
  <r>
    <d v="2026-04-23T00:00:00"/>
    <s v="Local Transport"/>
    <x v="1"/>
    <x v="3"/>
    <n v="5000"/>
    <n v="9.0328370980532036"/>
    <n v="553.53594288527813"/>
    <x v="13"/>
    <s v="i54-r"/>
    <s v="LAGA"/>
    <s v="PCF"/>
    <s v=" Cameroon"/>
    <m/>
  </r>
  <r>
    <d v="2026-04-24T00:00:00"/>
    <s v="Local Transport"/>
    <x v="1"/>
    <x v="1"/>
    <n v="3500"/>
    <n v="6.1091726609286994"/>
    <n v="572.90899999999999"/>
    <x v="9"/>
    <s v="Arrey-r"/>
    <s v="LAGA"/>
    <s v="Dutch Gorilla Foundation "/>
    <s v=" Cameroon"/>
    <s v="hired taxi for one hour to the bank for financial transactions"/>
  </r>
  <r>
    <d v="2026-04-24T00:00:00"/>
    <s v="Mintom-Djoum"/>
    <x v="3"/>
    <x v="3"/>
    <n v="2500"/>
    <n v="4.363694757806214"/>
    <n v="572.90899999999999"/>
    <x v="8"/>
    <s v="14-i53-r"/>
    <s v="LAGA"/>
    <s v="PCF"/>
    <s v=" Cameroon"/>
    <m/>
  </r>
  <r>
    <d v="2026-04-24T00:00:00"/>
    <s v="Djoum-Yaounde"/>
    <x v="3"/>
    <x v="3"/>
    <n v="4000"/>
    <n v="6.9819116124899416"/>
    <n v="572.90899999999999"/>
    <x v="8"/>
    <s v="14-i53-12"/>
    <s v="LAGA"/>
    <s v="PCF"/>
    <s v=" Cameroon"/>
    <m/>
  </r>
  <r>
    <d v="2026-04-24T00:00:00"/>
    <s v="Feeding"/>
    <x v="4"/>
    <x v="3"/>
    <n v="3000"/>
    <n v="5.2364337093674562"/>
    <n v="572.90899999999999"/>
    <x v="8"/>
    <s v="14-i53-r"/>
    <s v="LAGA"/>
    <s v="PCF"/>
    <s v=" Cameroon"/>
    <m/>
  </r>
  <r>
    <d v="2026-04-24T00:00:00"/>
    <s v="Local Transport"/>
    <x v="1"/>
    <x v="0"/>
    <n v="700"/>
    <n v="1.3045577707567722"/>
    <n v="536.58029999999997"/>
    <x v="3"/>
    <s v="Uni-r"/>
    <s v="LAGA"/>
    <s v="30 mill Amis"/>
    <s v=" Cameroon"/>
    <s v=" Office to MTN Office to buy Cards 350 from MTN back to Office 350 "/>
  </r>
  <r>
    <d v="2026-04-24T00:00:00"/>
    <s v="Lolodorf-eseka"/>
    <x v="3"/>
    <x v="3"/>
    <n v="1000"/>
    <n v="1.7454779031224854"/>
    <n v="572.90899999999999"/>
    <x v="4"/>
    <s v="12-i49-r"/>
    <s v="LAGA"/>
    <s v="PCF"/>
    <s v=" Cameroon"/>
    <s v="i49: clando"/>
  </r>
  <r>
    <d v="2026-04-24T00:00:00"/>
    <s v="Eseka-boumnyebel"/>
    <x v="3"/>
    <x v="3"/>
    <n v="1000"/>
    <n v="1.7454779031224854"/>
    <n v="572.90899999999999"/>
    <x v="4"/>
    <s v="12-i49-r"/>
    <s v="LAGA"/>
    <s v="PCF"/>
    <s v=" Cameroon"/>
    <s v="i49: clando"/>
  </r>
  <r>
    <d v="2026-04-24T00:00:00"/>
    <s v="Boumnyebel-yaoundé"/>
    <x v="3"/>
    <x v="3"/>
    <n v="1500"/>
    <n v="2.6182168546837281"/>
    <n v="572.90899999999999"/>
    <x v="4"/>
    <s v="12-i49-r"/>
    <s v="LAGA"/>
    <s v="PCF"/>
    <s v=" Cameroon"/>
    <s v="i49: clando"/>
  </r>
  <r>
    <d v="2026-04-24T00:00:00"/>
    <s v="Feeding"/>
    <x v="4"/>
    <x v="3"/>
    <n v="5000"/>
    <n v="8.7273895156124279"/>
    <n v="572.90899999999999"/>
    <x v="4"/>
    <s v="12-i49-r"/>
    <s v="LAGA"/>
    <s v="PCF"/>
    <s v=" Cameroon"/>
    <m/>
  </r>
  <r>
    <d v="2026-04-24T00:00:00"/>
    <s v="Drink with informant"/>
    <x v="5"/>
    <x v="3"/>
    <n v="3200"/>
    <n v="5.5855292899919533"/>
    <n v="572.90899999999999"/>
    <x v="4"/>
    <s v="12-i49-r"/>
    <s v="LAGA"/>
    <s v="PCF"/>
    <s v=" Cameroon"/>
    <s v="i49: achete a boire a des contacts que je rencontre a la gare routiere deeseka et a boumniebel 4 bieres "/>
  </r>
  <r>
    <d v="2026-04-24T00:00:00"/>
    <s v="Local Transport"/>
    <x v="1"/>
    <x v="2"/>
    <n v="700"/>
    <n v="1.2218345321857398"/>
    <n v="572.90899999999999"/>
    <x v="11"/>
    <s v="Ste-r"/>
    <s v="LAGA"/>
    <s v="Dutch Gorilla Foundation "/>
    <s v=" Cameroon"/>
    <s v="Taxi fees from home to delegation then delegation to home"/>
  </r>
  <r>
    <d v="2026-04-24T00:00:00"/>
    <s v="Yaounde ivory Operation Bonus"/>
    <x v="10"/>
    <x v="5"/>
    <n v="120000"/>
    <n v="216.78809035327691"/>
    <n v="553.53594288527813"/>
    <x v="5"/>
    <s v="i69-r"/>
    <s v="LAGA"/>
    <s v="Dutch Gorilla Foundation "/>
    <s v=" Cameroon"/>
    <m/>
  </r>
  <r>
    <d v="2026-04-24T00:00:00"/>
    <s v="Local Transport"/>
    <x v="1"/>
    <x v="0"/>
    <n v="700"/>
    <n v="1.2218345321857398"/>
    <n v="572.90899999999999"/>
    <x v="6"/>
    <s v="reb-r"/>
    <s v="LAGA"/>
    <s v="Dutch Gorilla Foundation "/>
    <s v=" Cameroon"/>
    <s v="Transport to taxaton office"/>
  </r>
  <r>
    <d v="2026-04-24T00:00:00"/>
    <s v="Local Transport"/>
    <x v="1"/>
    <x v="2"/>
    <n v="4100"/>
    <n v="7.1564594028021906"/>
    <n v="572.90899999999999"/>
    <x v="12"/>
    <s v="Fr-r"/>
    <s v="LAGA"/>
    <s v="Dutch Gorilla Foundation "/>
    <s v=" Cameroon"/>
    <s v="Home-Délégation:600,Délégation-DRPJ with C3:700,DRPJ-Délégation with C3:700,Délégation-Home:600,,Home-DRPJ for Jail Visit:x2:1500"/>
  </r>
  <r>
    <d v="2026-04-24T00:00:00"/>
    <s v="Local Transport"/>
    <x v="1"/>
    <x v="2"/>
    <n v="1500"/>
    <n v="2.6182168546837281"/>
    <n v="572.90899999999999"/>
    <x v="12"/>
    <s v="Fr-r"/>
    <s v="LAGA"/>
    <s v="Dutch Gorilla Foundation "/>
    <s v=" Cameroon"/>
    <m/>
  </r>
  <r>
    <d v="2026-04-24T00:00:00"/>
    <s v="Campo - Kribi"/>
    <x v="3"/>
    <x v="3"/>
    <n v="6000"/>
    <n v="10.472867418734912"/>
    <n v="572.90899999999999"/>
    <x v="7"/>
    <s v="13-i46-r"/>
    <s v="LAGA"/>
    <s v="PCF"/>
    <s v=" Cameroon"/>
    <s v="par clando"/>
  </r>
  <r>
    <d v="2026-04-24T00:00:00"/>
    <s v="kribi - Yaoundé"/>
    <x v="3"/>
    <x v="3"/>
    <n v="5000"/>
    <n v="8.7273895156124279"/>
    <n v="572.90899999999999"/>
    <x v="7"/>
    <s v="13-i46-8"/>
    <s v="LAGA"/>
    <s v="PCF"/>
    <s v=" Cameroon"/>
    <m/>
  </r>
  <r>
    <d v="2026-04-24T00:00:00"/>
    <s v="Feeding"/>
    <x v="4"/>
    <x v="3"/>
    <n v="3000"/>
    <n v="5.2364337093674562"/>
    <n v="572.90899999999999"/>
    <x v="7"/>
    <s v="13-i46-r"/>
    <s v="LAGA"/>
    <s v="PCF"/>
    <s v=" Cameroon"/>
    <m/>
  </r>
  <r>
    <d v="2026-04-24T00:00:00"/>
    <s v="Phone"/>
    <x v="7"/>
    <x v="1"/>
    <n v="5000"/>
    <n v="9.3182697911198016"/>
    <n v="536.58029999999997"/>
    <x v="9"/>
    <s v="Phone-79"/>
    <s v="LAGA"/>
    <s v="30 mill Amis"/>
    <s v=" Cameroon"/>
    <m/>
  </r>
  <r>
    <d v="2026-04-24T00:00:00"/>
    <s v="Phone"/>
    <x v="7"/>
    <x v="1"/>
    <n v="5000"/>
    <n v="9.3182697911198016"/>
    <n v="536.58029999999997"/>
    <x v="1"/>
    <s v="Phone-80"/>
    <s v="LAGA"/>
    <s v="30 mill Amis"/>
    <s v=" Cameroon"/>
    <m/>
  </r>
  <r>
    <d v="2026-04-24T00:00:00"/>
    <s v="Phone"/>
    <x v="7"/>
    <x v="2"/>
    <n v="2500"/>
    <n v="4.6591348955599008"/>
    <n v="536.58029999999997"/>
    <x v="10"/>
    <s v="Phone-81"/>
    <s v="LAGA"/>
    <s v="30 mill Amis"/>
    <s v=" Cameroon"/>
    <m/>
  </r>
  <r>
    <d v="2026-04-24T00:00:00"/>
    <s v="Phone"/>
    <x v="7"/>
    <x v="2"/>
    <n v="2500"/>
    <n v="4.6591348955599008"/>
    <n v="536.58029999999997"/>
    <x v="2"/>
    <s v="Phone-82"/>
    <s v="LAGA"/>
    <s v="30 mill Amis"/>
    <s v=" Cameroon"/>
    <m/>
  </r>
  <r>
    <d v="2026-04-24T00:00:00"/>
    <s v="Phone"/>
    <x v="7"/>
    <x v="2"/>
    <n v="2500"/>
    <n v="4.6591348955599008"/>
    <n v="536.58029999999997"/>
    <x v="11"/>
    <s v="Phone-83"/>
    <s v="LAGA"/>
    <s v="30 mill Amis"/>
    <s v=" Cameroon"/>
    <m/>
  </r>
  <r>
    <d v="2026-04-24T00:00:00"/>
    <s v="Phone"/>
    <x v="7"/>
    <x v="2"/>
    <n v="2500"/>
    <n v="4.6591348955599008"/>
    <n v="536.58029999999997"/>
    <x v="12"/>
    <s v="Phone-84"/>
    <s v="LAGA"/>
    <s v="30 mill Amis"/>
    <s v=" Cameroon"/>
    <m/>
  </r>
  <r>
    <d v="2026-04-24T00:00:00"/>
    <s v="Phone"/>
    <x v="7"/>
    <x v="3"/>
    <n v="2500"/>
    <n v="4.363694757806214"/>
    <n v="572.90899999999999"/>
    <x v="13"/>
    <s v="Phone-85"/>
    <s v="LAGA"/>
    <s v="PCF"/>
    <s v=" Cameroon"/>
    <m/>
  </r>
  <r>
    <d v="2026-04-24T00:00:00"/>
    <s v="Phone"/>
    <x v="7"/>
    <x v="3"/>
    <n v="2500"/>
    <n v="4.363694757806214"/>
    <n v="572.90899999999999"/>
    <x v="4"/>
    <s v="Phone-86"/>
    <s v="LAGA"/>
    <s v="PCF"/>
    <s v=" Cameroon"/>
    <m/>
  </r>
  <r>
    <d v="2026-04-24T00:00:00"/>
    <s v="Phone"/>
    <x v="7"/>
    <x v="3"/>
    <n v="2500"/>
    <n v="4.363694757806214"/>
    <n v="572.90899999999999"/>
    <x v="5"/>
    <s v="Phone-87"/>
    <s v="LAGA"/>
    <s v="PCF"/>
    <s v=" Cameroon"/>
    <m/>
  </r>
  <r>
    <d v="2026-04-24T00:00:00"/>
    <s v="Phone"/>
    <x v="7"/>
    <x v="3"/>
    <n v="2500"/>
    <n v="4.363694757806214"/>
    <n v="572.90899999999999"/>
    <x v="7"/>
    <s v="Phone-88"/>
    <s v="LAGA"/>
    <s v="PCF"/>
    <s v=" Cameroon"/>
    <m/>
  </r>
  <r>
    <d v="2026-04-24T00:00:00"/>
    <s v="Phone"/>
    <x v="7"/>
    <x v="3"/>
    <n v="2500"/>
    <n v="4.363694757806214"/>
    <n v="572.90899999999999"/>
    <x v="8"/>
    <s v="Phone-89"/>
    <s v="LAGA"/>
    <s v="PCF"/>
    <s v=" Cameroon"/>
    <m/>
  </r>
  <r>
    <d v="2026-04-24T00:00:00"/>
    <s v="Phone"/>
    <x v="7"/>
    <x v="0"/>
    <n v="2500"/>
    <n v="4.6591348955599008"/>
    <n v="536.58029999999997"/>
    <x v="6"/>
    <s v="Phone-90"/>
    <s v="LAGA"/>
    <s v="30 mill Amis"/>
    <s v=" Cameroon"/>
    <m/>
  </r>
  <r>
    <d v="2026-04-24T00:00:00"/>
    <s v="Phone"/>
    <x v="7"/>
    <x v="0"/>
    <n v="2500"/>
    <n v="4.6591348955599008"/>
    <n v="536.58029999999997"/>
    <x v="3"/>
    <s v="Phone-91"/>
    <s v="LAGA"/>
    <s v="30 mill Amis"/>
    <s v=" Cameroon"/>
    <m/>
  </r>
  <r>
    <d v="2026-04-24T00:00:00"/>
    <s v="Local Transport"/>
    <x v="1"/>
    <x v="2"/>
    <n v="700"/>
    <n v="1.3045577707567722"/>
    <n v="536.58029999999997"/>
    <x v="10"/>
    <s v="aim-r"/>
    <s v="LAGA"/>
    <s v="30 mill Amis"/>
    <s v=" Cameroon"/>
    <s v="Office-DRPJ 350, DRPJ-Office 350"/>
  </r>
  <r>
    <d v="2026-04-24T00:00:00"/>
    <s v="X 14 Printing"/>
    <x v="2"/>
    <x v="2"/>
    <n v="1400"/>
    <n v="2.6091155415135443"/>
    <n v="536.58029999999997"/>
    <x v="10"/>
    <s v="aim-r"/>
    <s v="LAGA"/>
    <s v="30 mill Amis"/>
    <s v=" Cameroon"/>
    <s v="Printin PV"/>
  </r>
  <r>
    <d v="2026-04-24T00:00:00"/>
    <s v="X 98 Photocopies"/>
    <x v="2"/>
    <x v="2"/>
    <n v="2450"/>
    <n v="4.565952197648703"/>
    <n v="536.58029999999997"/>
    <x v="10"/>
    <s v="aim-r"/>
    <s v="LAGA"/>
    <s v="30 mill Amis"/>
    <s v=" Cameroon"/>
    <s v="Photocopy of PV"/>
  </r>
  <r>
    <d v="2026-04-24T00:00:00"/>
    <s v="X 4 Photos"/>
    <x v="2"/>
    <x v="2"/>
    <n v="1600"/>
    <n v="2.9818463331583365"/>
    <n v="536.58029999999997"/>
    <x v="10"/>
    <s v="aim-r"/>
    <s v="LAGA"/>
    <s v="30 mill Amis"/>
    <s v=" Cameroon"/>
    <s v="Photo of operation"/>
  </r>
  <r>
    <d v="2026-04-24T00:00:00"/>
    <s v="Feeding"/>
    <x v="4"/>
    <x v="5"/>
    <n v="1000"/>
    <n v="1.7454779031224854"/>
    <n v="572.90899999999999"/>
    <x v="10"/>
    <s v="aim-r"/>
    <s v="LAGA"/>
    <s v="Dutch Gorilla Foundation "/>
    <s v=" Cameroon"/>
    <s v="In Yaounde feeding for 1 suspect"/>
  </r>
  <r>
    <d v="2026-04-25T00:00:00"/>
    <s v="Phone"/>
    <x v="7"/>
    <x v="1"/>
    <n v="5000"/>
    <n v="9.3182697911198016"/>
    <n v="536.58029999999997"/>
    <x v="9"/>
    <s v="Phone-92"/>
    <s v="LAGA"/>
    <s v="30 mill Amis"/>
    <s v=" Cameroon"/>
    <m/>
  </r>
  <r>
    <d v="2026-04-25T00:00:00"/>
    <s v="Phone"/>
    <x v="7"/>
    <x v="1"/>
    <n v="5000"/>
    <n v="9.3182697911198016"/>
    <n v="536.58029999999997"/>
    <x v="1"/>
    <s v="Phone-93"/>
    <s v="LAGA"/>
    <s v="30 mill Amis"/>
    <s v=" Cameroon"/>
    <m/>
  </r>
  <r>
    <d v="2026-04-25T00:00:00"/>
    <s v="Phone"/>
    <x v="7"/>
    <x v="2"/>
    <n v="2500"/>
    <n v="4.6591348955599008"/>
    <n v="536.58029999999997"/>
    <x v="10"/>
    <s v="Phone-94"/>
    <s v="LAGA"/>
    <s v="30 mill Amis"/>
    <s v=" Cameroon"/>
    <m/>
  </r>
  <r>
    <d v="2026-04-25T00:00:00"/>
    <s v="Phone"/>
    <x v="7"/>
    <x v="2"/>
    <n v="2500"/>
    <n v="4.6591348955599008"/>
    <n v="536.58029999999997"/>
    <x v="2"/>
    <s v="Phone-95"/>
    <s v="LAGA"/>
    <s v="30 mill Amis"/>
    <s v=" Cameroon"/>
    <m/>
  </r>
  <r>
    <d v="2026-04-25T00:00:00"/>
    <s v="Phone"/>
    <x v="7"/>
    <x v="2"/>
    <n v="2500"/>
    <n v="4.6591348955599008"/>
    <n v="536.58029999999997"/>
    <x v="11"/>
    <s v="Phone-96"/>
    <s v="LAGA"/>
    <s v="30 mill Amis"/>
    <s v=" Cameroon"/>
    <m/>
  </r>
  <r>
    <d v="2026-04-25T00:00:00"/>
    <s v="Phone"/>
    <x v="7"/>
    <x v="2"/>
    <n v="2500"/>
    <n v="4.6591348955599008"/>
    <n v="536.58029999999997"/>
    <x v="12"/>
    <s v="Phone-97"/>
    <s v="LAGA"/>
    <s v="30 mill Amis"/>
    <s v=" Cameroon"/>
    <m/>
  </r>
  <r>
    <d v="2026-04-25T00:00:00"/>
    <s v="Phone"/>
    <x v="7"/>
    <x v="3"/>
    <n v="2500"/>
    <n v="4.363694757806214"/>
    <n v="572.90899999999999"/>
    <x v="13"/>
    <s v="Phone-98"/>
    <s v="LAGA"/>
    <s v="PCF"/>
    <s v=" Cameroon"/>
    <m/>
  </r>
  <r>
    <d v="2026-04-25T00:00:00"/>
    <s v="Phone"/>
    <x v="7"/>
    <x v="3"/>
    <n v="2500"/>
    <n v="4.363694757806214"/>
    <n v="572.90899999999999"/>
    <x v="4"/>
    <s v="Phone-99"/>
    <s v="LAGA"/>
    <s v="PCF"/>
    <s v=" Cameroon"/>
    <m/>
  </r>
  <r>
    <d v="2026-04-25T00:00:00"/>
    <s v="Phone"/>
    <x v="7"/>
    <x v="3"/>
    <n v="2500"/>
    <n v="4.363694757806214"/>
    <n v="572.90899999999999"/>
    <x v="5"/>
    <s v="Phone-100"/>
    <s v="LAGA"/>
    <s v="PCF"/>
    <s v=" Cameroon"/>
    <m/>
  </r>
  <r>
    <d v="2026-04-25T00:00:00"/>
    <s v="Phone"/>
    <x v="7"/>
    <x v="3"/>
    <n v="2500"/>
    <n v="4.363694757806214"/>
    <n v="572.90899999999999"/>
    <x v="7"/>
    <s v="Phone-101"/>
    <s v="LAGA"/>
    <s v="PCF"/>
    <s v=" Cameroon"/>
    <m/>
  </r>
  <r>
    <d v="2026-04-25T00:00:00"/>
    <s v="Phone"/>
    <x v="7"/>
    <x v="3"/>
    <n v="2500"/>
    <n v="4.363694757806214"/>
    <n v="572.90899999999999"/>
    <x v="8"/>
    <s v="Phone-102"/>
    <s v="LAGA"/>
    <s v="PCF"/>
    <s v=" Cameroon"/>
    <m/>
  </r>
  <r>
    <d v="2026-04-25T00:00:00"/>
    <s v="Phone"/>
    <x v="7"/>
    <x v="0"/>
    <n v="2500"/>
    <n v="4.6591348955599008"/>
    <n v="536.58029999999997"/>
    <x v="6"/>
    <s v="Phone-103"/>
    <s v="LAGA"/>
    <s v="30 mill Amis"/>
    <s v=" Cameroon"/>
    <m/>
  </r>
  <r>
    <d v="2026-04-25T00:00:00"/>
    <s v="Phone"/>
    <x v="7"/>
    <x v="0"/>
    <n v="2500"/>
    <n v="4.6591348955599008"/>
    <n v="536.58029999999997"/>
    <x v="3"/>
    <s v="Phone-104"/>
    <s v="LAGA"/>
    <s v="30 mill Amis"/>
    <s v=" Cameroon"/>
    <m/>
  </r>
  <r>
    <d v="2026-04-25T00:00:00"/>
    <s v="Feeding"/>
    <x v="4"/>
    <x v="5"/>
    <n v="1000"/>
    <n v="1.7454779031224854"/>
    <n v="572.90899999999999"/>
    <x v="10"/>
    <s v="aim-r"/>
    <s v="LAGA"/>
    <s v="Dutch Gorilla Foundation "/>
    <s v=" Cameroon"/>
    <s v="In Yaounde feeding for 1 suspect"/>
  </r>
  <r>
    <d v="2026-04-26T00:00:00"/>
    <s v="Local Transport"/>
    <x v="1"/>
    <x v="2"/>
    <n v="1000"/>
    <n v="1.7454779031224854"/>
    <n v="572.90899999999999"/>
    <x v="11"/>
    <s v="Ste-r"/>
    <s v="LAGA"/>
    <s v="Dutch Gorilla Foundation "/>
    <s v=" Cameroon"/>
    <s v="Home to DRPJ for jail visit then Drpj to home"/>
  </r>
  <r>
    <d v="2026-04-26T00:00:00"/>
    <s v="Local Transport"/>
    <x v="1"/>
    <x v="2"/>
    <n v="1500"/>
    <n v="2.6182168546837281"/>
    <n v="572.90899999999999"/>
    <x v="12"/>
    <s v="Fr-r"/>
    <s v="LAGA"/>
    <s v="Dutch Gorilla Foundation "/>
    <s v=" Cameroon"/>
    <m/>
  </r>
  <r>
    <d v="2026-04-26T00:00:00"/>
    <s v="Feeding"/>
    <x v="4"/>
    <x v="5"/>
    <n v="1000"/>
    <n v="1.7454779031224854"/>
    <n v="572.90899999999999"/>
    <x v="10"/>
    <s v="aim-r"/>
    <s v="LAGA"/>
    <s v="Dutch Gorilla Foundation "/>
    <s v=" Cameroon"/>
    <s v="In Yaounde feeding for 1 suspect"/>
  </r>
  <r>
    <d v="2026-04-27T00:00:00"/>
    <s v="Local Transport"/>
    <x v="1"/>
    <x v="2"/>
    <n v="2700"/>
    <n v="4.712790338430711"/>
    <n v="572.90899999999999"/>
    <x v="12"/>
    <s v="Fr-r"/>
    <s v="LAGA"/>
    <s v="Dutch Gorilla Foundation "/>
    <s v=" Cameroon"/>
    <s v="Home-Délégation:600,Délégation-DRPJ with C3:700,DRPJ-Délégation with C3:700,Délégation-Home:700"/>
  </r>
  <r>
    <d v="2026-04-27T00:00:00"/>
    <s v="Feeding"/>
    <x v="4"/>
    <x v="5"/>
    <n v="1000"/>
    <n v="1.7454779031224854"/>
    <n v="572.90899999999999"/>
    <x v="10"/>
    <s v="aim-r"/>
    <s v="LAGA"/>
    <s v="Dutch Gorilla Foundation "/>
    <s v=" Cameroon"/>
    <s v="In Yaounde feeding for 1 suspect"/>
  </r>
  <r>
    <d v="2026-04-27T00:00:00"/>
    <s v="Local Transport"/>
    <x v="1"/>
    <x v="5"/>
    <n v="1750"/>
    <n v="3.0545863304643497"/>
    <n v="572.90899999999999"/>
    <x v="10"/>
    <s v="aim-r"/>
    <s v="LAGA"/>
    <s v="Dutch Gorilla Foundation "/>
    <s v=" Cameroon"/>
    <s v="office-DRPJ 350, DRPJ-Office 350, office-delegation 350, delegation-DRPJ 350, DRPJ-Office 350"/>
  </r>
  <r>
    <d v="2026-04-28T00:00:00"/>
    <s v="Local Transport"/>
    <x v="1"/>
    <x v="1"/>
    <n v="1000"/>
    <n v="1.7454779031224854"/>
    <n v="572.90899999999999"/>
    <x v="1"/>
    <s v="eri-1"/>
    <s v="LAGA"/>
    <s v="Dutch Gorilla Foundation "/>
    <s v=" Cameroon"/>
    <s v="Eric: Out to buy newspapers with our stories"/>
  </r>
  <r>
    <d v="2026-04-28T00:00:00"/>
    <s v="Local Transport"/>
    <x v="1"/>
    <x v="2"/>
    <n v="2000"/>
    <n v="3.4909558062449708"/>
    <n v="572.90899999999999"/>
    <x v="12"/>
    <s v="Fr-r"/>
    <s v="LAGA"/>
    <s v="Dutch Gorilla Foundation "/>
    <s v=" Cameroon"/>
    <m/>
  </r>
  <r>
    <d v="2026-04-28T00:00:00"/>
    <s v="Local Transport"/>
    <x v="1"/>
    <x v="5"/>
    <n v="3500"/>
    <n v="6.1091726609286994"/>
    <n v="572.90899999999999"/>
    <x v="10"/>
    <s v="aim-r"/>
    <s v="LAGA"/>
    <s v="Dutch Gorilla Foundation "/>
    <s v=" Cameroon"/>
    <s v="In Yaounde Hired 1 car to transport suspect from DRPJ to Legal Department"/>
  </r>
  <r>
    <d v="2026-04-28T00:00:00"/>
    <s v="X 1 Police"/>
    <x v="10"/>
    <x v="5"/>
    <n v="5000"/>
    <n v="8.7273895156124279"/>
    <n v="572.90899999999999"/>
    <x v="10"/>
    <s v="aim-15"/>
    <s v="LAGA"/>
    <s v="Dutch Gorilla Foundation "/>
    <s v=" Cameroon"/>
    <s v="In yaounde bonus to 1 element for fowarding suspect in legal department"/>
  </r>
  <r>
    <d v="2026-04-28T00:00:00"/>
    <s v="Feeding"/>
    <x v="4"/>
    <x v="5"/>
    <n v="1000"/>
    <n v="1.7454779031224854"/>
    <n v="572.90899999999999"/>
    <x v="10"/>
    <s v="aim-r"/>
    <s v="LAGA"/>
    <s v="Dutch Gorilla Foundation "/>
    <s v=" Cameroon"/>
    <s v="In Yaounde feeding for 1 suspect"/>
  </r>
  <r>
    <d v="2026-04-29T00:00:00"/>
    <s v="Inernet  bill for Feb"/>
    <x v="12"/>
    <x v="0"/>
    <n v="50000"/>
    <n v="93.182697911198019"/>
    <n v="536.58029999999997"/>
    <x v="3"/>
    <s v="Hr-Internet,4"/>
    <s v="LAGA"/>
    <s v="30 mill Amis"/>
    <s v=" Cameroon"/>
    <s v="Used in march paid in april"/>
  </r>
  <r>
    <d v="2026-04-29T00:00:00"/>
    <s v="Local Transport"/>
    <x v="1"/>
    <x v="0"/>
    <n v="700"/>
    <n v="1.3045577707567722"/>
    <n v="536.58029999999997"/>
    <x v="3"/>
    <s v="Uni-r"/>
    <s v="LAGA"/>
    <s v="30 mill Amis"/>
    <s v=" Cameroon"/>
    <s v=" Office to MTN Office to buy Cards 350 from MTN back to Office 350 "/>
  </r>
  <r>
    <d v="2026-04-29T00:00:00"/>
    <s v="Phone"/>
    <x v="7"/>
    <x v="3"/>
    <n v="2500"/>
    <n v="4.363694757806214"/>
    <n v="572.90899999999999"/>
    <x v="13"/>
    <s v="Phone-105"/>
    <s v="LAGA"/>
    <s v="PCF"/>
    <s v=" Cameroon"/>
    <m/>
  </r>
  <r>
    <d v="2026-04-30T00:00:00"/>
    <s v="Monthly Bank Fees - AFriland 07"/>
    <x v="13"/>
    <x v="0"/>
    <n v="0"/>
    <n v="0"/>
    <n v="536.58029999999997"/>
    <x v="16"/>
    <s v="Afriland-r"/>
    <s v="LAGA"/>
    <s v="30 mill Amis"/>
    <s v=" Cameroon"/>
    <m/>
  </r>
  <r>
    <d v="2026-04-30T00:00:00"/>
    <s v="Monthly Bank Fees - AFriland 13"/>
    <x v="13"/>
    <x v="0"/>
    <n v="8348"/>
    <n v="15.55778324325362"/>
    <n v="536.58029999999997"/>
    <x v="0"/>
    <s v="Afriland-r"/>
    <s v="LAGA"/>
    <s v="30 mill Amis"/>
    <s v=" Cameroon"/>
    <m/>
  </r>
  <r>
    <d v="2026-04-30T00:00:00"/>
    <s v="Monthly Bank Fees - AFriland 16"/>
    <x v="13"/>
    <x v="0"/>
    <n v="21567"/>
    <n v="40.193424917016152"/>
    <n v="536.58029999999997"/>
    <x v="14"/>
    <s v="Afriland-r"/>
    <s v="LAGA"/>
    <s v="30 mill Amis"/>
    <s v=" Cameroon"/>
    <m/>
  </r>
  <r>
    <d v="2026-04-30T00:00:00"/>
    <s v="x 14 Plates of food"/>
    <x v="14"/>
    <x v="0"/>
    <n v="14000"/>
    <n v="26.091155415135443"/>
    <n v="536.58029999999997"/>
    <x v="3"/>
    <s v="Uni-5"/>
    <s v="LAGA"/>
    <s v="30 mill Amis"/>
    <s v=" Cameroon"/>
    <s v="labour day meal for the laga family"/>
  </r>
  <r>
    <d v="2026-04-30T00:00:00"/>
    <s v="Birthday Gift to Aime"/>
    <x v="8"/>
    <x v="6"/>
    <n v="10000"/>
    <n v="18.636539582239603"/>
    <n v="536.58029999999997"/>
    <x v="3"/>
    <s v="Uni-6"/>
    <s v="LAGA"/>
    <s v="30 mill Amis"/>
    <s v=" Cameroon"/>
    <m/>
  </r>
  <r>
    <d v="2026-04-30T00:00:00"/>
    <s v="Birthday Gift to Wilfried"/>
    <x v="8"/>
    <x v="6"/>
    <n v="10000"/>
    <n v="18.636539582239603"/>
    <n v="536.58029999999997"/>
    <x v="3"/>
    <s v="Uni-7"/>
    <s v="LAGA"/>
    <s v="30 mill Amis"/>
    <s v=" Cameroon"/>
    <m/>
  </r>
  <r>
    <d v="2026-04-30T00:00:00"/>
    <s v="Birthday Gift to Francois"/>
    <x v="8"/>
    <x v="6"/>
    <n v="10000"/>
    <n v="18.636539582239603"/>
    <n v="536.58029999999997"/>
    <x v="3"/>
    <s v="Uni-8"/>
    <s v="LAGA"/>
    <s v="30 mill Amis"/>
    <s v=" Cameroon"/>
    <m/>
  </r>
  <r>
    <d v="2026-04-30T00:00:00"/>
    <s v="Birthday Gift to Yannick"/>
    <x v="8"/>
    <x v="6"/>
    <n v="10000"/>
    <n v="18.636539582239603"/>
    <n v="536.58029999999997"/>
    <x v="3"/>
    <s v="Uni-9"/>
    <s v="LAGA"/>
    <s v="30 mill Amis"/>
    <s v=" Cameroon"/>
    <m/>
  </r>
  <r>
    <d v="2026-04-30T00:00:00"/>
    <s v="Birthday Gift to Stevens"/>
    <x v="8"/>
    <x v="6"/>
    <n v="10000"/>
    <n v="18.636539582239603"/>
    <n v="536.58029999999997"/>
    <x v="3"/>
    <s v="Uni-10"/>
    <s v="LAGA"/>
    <s v="30 mill Amis"/>
    <s v=" Cameroon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2" cacheId="0" applyNumberFormats="0" applyBorderFormats="0" applyFontFormats="0" applyPatternFormats="0" applyAlignmentFormats="0" applyWidthHeightFormats="1" dataCaption="Valeurs" updatedVersion="4" minRefreshableVersion="3" useAutoFormatting="1" itemPrintTitles="1" createdVersion="6" indent="0" outline="1" outlineData="1" multipleFieldFilters="0">
  <location ref="A2:Q11" firstHeaderRow="1" firstDataRow="2" firstDataCol="1"/>
  <pivotFields count="13">
    <pivotField numFmtId="167" showAll="0"/>
    <pivotField showAll="0"/>
    <pivotField axis="axisCol" showAll="0">
      <items count="17">
        <item x="9"/>
        <item x="0"/>
        <item x="7"/>
        <item x="6"/>
        <item x="1"/>
        <item x="5"/>
        <item x="13"/>
        <item x="3"/>
        <item x="2"/>
        <item x="10"/>
        <item x="4"/>
        <item x="14"/>
        <item x="8"/>
        <item m="1" x="15"/>
        <item x="11"/>
        <item x="12"/>
        <item t="default"/>
      </items>
    </pivotField>
    <pivotField axis="axisRow" showAll="0">
      <items count="8">
        <item x="3"/>
        <item x="2"/>
        <item x="1"/>
        <item x="0"/>
        <item x="5"/>
        <item x="6"/>
        <item x="4"/>
        <item t="default"/>
      </items>
    </pivotField>
    <pivotField dataField="1" showAll="0"/>
    <pivotField numFmtId="165" showAll="0"/>
    <pivotField numFmtId="168" showAll="0"/>
    <pivotField showAll="0"/>
    <pivotField showAll="0"/>
    <pivotField showAll="0"/>
    <pivotField showAll="0"/>
    <pivotField showAll="0"/>
    <pivotField showAll="0" defaultSubtotal="0"/>
  </pivotFields>
  <rowFields count="1">
    <field x="3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4"/>
    </i>
    <i>
      <x v="15"/>
    </i>
    <i t="grand">
      <x/>
    </i>
  </colItems>
  <dataFields count="1">
    <dataField name="Somme de Spent  in national currency" fld="4" baseField="3" baseItem="0" numFmtId="169"/>
  </dataFields>
  <formats count="60">
    <format dxfId="59">
      <pivotArea type="origin" dataOnly="0" labelOnly="1" outline="0" fieldPosition="0"/>
    </format>
    <format dxfId="58">
      <pivotArea field="2" type="button" dataOnly="0" labelOnly="1" outline="0" axis="axisCol" fieldPosition="0"/>
    </format>
    <format dxfId="57">
      <pivotArea type="topRight" dataOnly="0" labelOnly="1" outline="0" fieldPosition="0"/>
    </format>
    <format dxfId="56">
      <pivotArea field="3" type="button" dataOnly="0" labelOnly="1" outline="0" axis="axisRow" fieldPosition="0"/>
    </format>
    <format dxfId="55">
      <pivotArea dataOnly="0" labelOnly="1" fieldPosition="0">
        <references count="1">
          <reference field="2" count="0"/>
        </references>
      </pivotArea>
    </format>
    <format dxfId="54">
      <pivotArea dataOnly="0" labelOnly="1" grandCol="1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field="2" type="button" dataOnly="0" labelOnly="1" outline="0" axis="axisCol" fieldPosition="0"/>
    </format>
    <format dxfId="49">
      <pivotArea type="topRight" dataOnly="0" labelOnly="1" outline="0" fieldPosition="0"/>
    </format>
    <format dxfId="48">
      <pivotArea field="3" type="button" dataOnly="0" labelOnly="1" outline="0" axis="axisRow" fieldPosition="0"/>
    </format>
    <format dxfId="47">
      <pivotArea dataOnly="0" labelOnly="1" fieldPosition="0">
        <references count="1">
          <reference field="3" count="0"/>
        </references>
      </pivotArea>
    </format>
    <format dxfId="46">
      <pivotArea dataOnly="0" labelOnly="1" grandRow="1" outline="0" fieldPosition="0"/>
    </format>
    <format dxfId="45">
      <pivotArea dataOnly="0" labelOnly="1" fieldPosition="0">
        <references count="1">
          <reference field="2" count="0"/>
        </references>
      </pivotArea>
    </format>
    <format dxfId="44">
      <pivotArea dataOnly="0" labelOnly="1" grandCol="1" outline="0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type="origin" dataOnly="0" labelOnly="1" outline="0" fieldPosition="0"/>
    </format>
    <format dxfId="40">
      <pivotArea field="2" type="button" dataOnly="0" labelOnly="1" outline="0" axis="axisCol" fieldPosition="0"/>
    </format>
    <format dxfId="39">
      <pivotArea type="topRight" dataOnly="0" labelOnly="1" outline="0" fieldPosition="0"/>
    </format>
    <format dxfId="38">
      <pivotArea field="3" type="button" dataOnly="0" labelOnly="1" outline="0" axis="axisRow" fieldPosition="0"/>
    </format>
    <format dxfId="37">
      <pivotArea dataOnly="0" labelOnly="1" fieldPosition="0">
        <references count="1">
          <reference field="3" count="0"/>
        </references>
      </pivotArea>
    </format>
    <format dxfId="36">
      <pivotArea dataOnly="0" labelOnly="1" grandRow="1" outline="0" fieldPosition="0"/>
    </format>
    <format dxfId="35">
      <pivotArea dataOnly="0" labelOnly="1" fieldPosition="0">
        <references count="1">
          <reference field="2" count="0"/>
        </references>
      </pivotArea>
    </format>
    <format dxfId="34">
      <pivotArea dataOnly="0" labelOnly="1" grandCol="1" outline="0" fieldPosition="0"/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2" type="button" dataOnly="0" labelOnly="1" outline="0" axis="axisCol" fieldPosition="0"/>
    </format>
    <format dxfId="29">
      <pivotArea type="topRight" dataOnly="0" labelOnly="1" outline="0" fieldPosition="0"/>
    </format>
    <format dxfId="28">
      <pivotArea field="3" type="button" dataOnly="0" labelOnly="1" outline="0" axis="axisRow" fieldPosition="0"/>
    </format>
    <format dxfId="27">
      <pivotArea dataOnly="0" labelOnly="1" fieldPosition="0">
        <references count="1">
          <reference field="3" count="0"/>
        </references>
      </pivotArea>
    </format>
    <format dxfId="26">
      <pivotArea dataOnly="0" labelOnly="1" grandRow="1" outline="0" fieldPosition="0"/>
    </format>
    <format dxfId="25">
      <pivotArea dataOnly="0" labelOnly="1" fieldPosition="0">
        <references count="1">
          <reference field="2" count="0"/>
        </references>
      </pivotArea>
    </format>
    <format dxfId="24">
      <pivotArea dataOnly="0" labelOnly="1" grandCol="1" outline="0" fieldPosition="0"/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2" type="button" dataOnly="0" labelOnly="1" outline="0" axis="axisCol" fieldPosition="0"/>
    </format>
    <format dxfId="19">
      <pivotArea type="topRight" dataOnly="0" labelOnly="1" outline="0" fieldPosition="0"/>
    </format>
    <format dxfId="18">
      <pivotArea field="3" type="button" dataOnly="0" labelOnly="1" outline="0" axis="axisRow" fieldPosition="0"/>
    </format>
    <format dxfId="17">
      <pivotArea dataOnly="0" labelOnly="1" fieldPosition="0">
        <references count="1">
          <reference field="3" count="0"/>
        </references>
      </pivotArea>
    </format>
    <format dxfId="16">
      <pivotArea dataOnly="0" labelOnly="1" grandRow="1" outline="0" fieldPosition="0"/>
    </format>
    <format dxfId="15">
      <pivotArea dataOnly="0" labelOnly="1" fieldPosition="0">
        <references count="1">
          <reference field="2" count="0"/>
        </references>
      </pivotArea>
    </format>
    <format dxfId="14">
      <pivotArea dataOnly="0" labelOnly="1" grandCol="1" outline="0" fieldPosition="0"/>
    </format>
    <format dxfId="13">
      <pivotArea outline="0" collapsedLevelsAreSubtotals="1" fieldPosition="0"/>
    </format>
    <format dxfId="12">
      <pivotArea field="3" type="button" dataOnly="0" labelOnly="1" outline="0" axis="axisRow" fieldPosition="0"/>
    </format>
    <format dxfId="11">
      <pivotArea dataOnly="0" labelOnly="1" fieldPosition="0">
        <references count="1">
          <reference field="2" count="0"/>
        </references>
      </pivotArea>
    </format>
    <format dxfId="10">
      <pivotArea dataOnly="0" labelOnly="1" grandCol="1" outline="0" fieldPosition="0"/>
    </format>
    <format dxfId="9">
      <pivotArea type="all" dataOnly="0" outline="0" fieldPosition="0"/>
    </format>
    <format dxfId="8">
      <pivotArea outline="0" collapsedLevelsAreSubtotals="1" fieldPosition="0"/>
    </format>
    <format dxfId="7">
      <pivotArea type="origin" dataOnly="0" labelOnly="1" outline="0" fieldPosition="0"/>
    </format>
    <format dxfId="6">
      <pivotArea field="2" type="button" dataOnly="0" labelOnly="1" outline="0" axis="axisCol" fieldPosition="0"/>
    </format>
    <format dxfId="5">
      <pivotArea type="topRight" dataOnly="0" labelOnly="1" outline="0" fieldPosition="0"/>
    </format>
    <format dxfId="4">
      <pivotArea field="3" type="button" dataOnly="0" labelOnly="1" outline="0" axis="axisRow" fieldPosition="0"/>
    </format>
    <format dxfId="3">
      <pivotArea dataOnly="0" labelOnly="1" fieldPosition="0">
        <references count="1">
          <reference field="3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2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22"/>
  <sheetViews>
    <sheetView tabSelected="1" zoomScaleNormal="100" workbookViewId="0">
      <pane ySplit="2" topLeftCell="A3" activePane="bottomLeft" state="frozen"/>
      <selection activeCell="H10" sqref="H10"/>
      <selection pane="bottomLeft" activeCell="M9" sqref="M9"/>
    </sheetView>
  </sheetViews>
  <sheetFormatPr defaultColWidth="9" defaultRowHeight="15.75"/>
  <cols>
    <col min="1" max="1" width="12.75" style="69" customWidth="1"/>
    <col min="2" max="2" width="51.75" style="9" customWidth="1"/>
    <col min="3" max="3" width="25.625" style="9" bestFit="1" customWidth="1"/>
    <col min="4" max="4" width="14.875" style="9" bestFit="1" customWidth="1"/>
    <col min="5" max="5" width="17.875" style="259" customWidth="1"/>
    <col min="6" max="6" width="17.25" style="70" customWidth="1"/>
    <col min="7" max="7" width="15.625" style="338" customWidth="1"/>
    <col min="8" max="8" width="12.75" style="71" customWidth="1"/>
    <col min="9" max="9" width="12.75" style="72" customWidth="1"/>
    <col min="10" max="10" width="17.875" style="48" customWidth="1"/>
    <col min="11" max="11" width="23.75" style="338" customWidth="1"/>
    <col min="12" max="12" width="12.75" style="9" customWidth="1"/>
    <col min="13" max="13" width="83.75" style="9" customWidth="1"/>
    <col min="14" max="14" width="10" style="9" bestFit="1" customWidth="1"/>
    <col min="15" max="16384" width="9" style="9"/>
  </cols>
  <sheetData>
    <row r="1" spans="1:15 16384:16384" ht="15.75" customHeight="1">
      <c r="A1" s="155" t="s">
        <v>0</v>
      </c>
      <c r="B1" s="219" t="s">
        <v>1</v>
      </c>
      <c r="C1" s="183" t="s">
        <v>2</v>
      </c>
      <c r="D1" s="240" t="s">
        <v>3</v>
      </c>
      <c r="E1" s="251" t="s">
        <v>4</v>
      </c>
      <c r="F1" s="187" t="s">
        <v>5</v>
      </c>
      <c r="G1" s="339" t="s">
        <v>6</v>
      </c>
      <c r="H1" s="189" t="s">
        <v>11</v>
      </c>
      <c r="I1" s="193" t="s">
        <v>7</v>
      </c>
      <c r="J1" s="195" t="s">
        <v>8</v>
      </c>
      <c r="K1" s="328" t="s">
        <v>9</v>
      </c>
      <c r="L1" s="195" t="s">
        <v>10</v>
      </c>
      <c r="M1" s="185"/>
      <c r="N1" s="198"/>
      <c r="O1" s="48"/>
    </row>
    <row r="2" spans="1:15 16384:16384" s="48" customFormat="1">
      <c r="A2" s="86">
        <v>46113</v>
      </c>
      <c r="B2" s="199" t="s">
        <v>269</v>
      </c>
      <c r="C2" s="156" t="s">
        <v>29</v>
      </c>
      <c r="D2" s="236" t="s">
        <v>23</v>
      </c>
      <c r="E2" s="158">
        <v>1000000</v>
      </c>
      <c r="F2" s="186">
        <f t="shared" ref="F2:F65" si="0">E2/G2</f>
        <v>1745.4779031224855</v>
      </c>
      <c r="G2" s="340">
        <v>572.90899999999999</v>
      </c>
      <c r="H2" s="147" t="s">
        <v>193</v>
      </c>
      <c r="I2" s="148" t="s">
        <v>168</v>
      </c>
      <c r="J2" s="282" t="s">
        <v>194</v>
      </c>
      <c r="K2" s="329" t="s">
        <v>261</v>
      </c>
      <c r="L2" s="49" t="s">
        <v>195</v>
      </c>
      <c r="M2" s="196"/>
      <c r="N2" s="141"/>
      <c r="O2" s="141"/>
    </row>
    <row r="3" spans="1:15 16384:16384" ht="15.75" customHeight="1">
      <c r="A3" s="86">
        <v>46113</v>
      </c>
      <c r="B3" s="200" t="s">
        <v>13</v>
      </c>
      <c r="C3" s="156" t="s">
        <v>24</v>
      </c>
      <c r="D3" s="156" t="s">
        <v>15</v>
      </c>
      <c r="E3" s="158">
        <v>15000</v>
      </c>
      <c r="F3" s="97">
        <f t="shared" si="0"/>
        <v>26.182168546837282</v>
      </c>
      <c r="G3" s="341">
        <v>572.90899999999999</v>
      </c>
      <c r="H3" s="93" t="s">
        <v>190</v>
      </c>
      <c r="I3" s="110" t="s">
        <v>157</v>
      </c>
      <c r="J3" s="283" t="s">
        <v>194</v>
      </c>
      <c r="K3" s="330" t="s">
        <v>261</v>
      </c>
      <c r="L3" s="54" t="s">
        <v>195</v>
      </c>
      <c r="M3"/>
      <c r="N3" s="141"/>
      <c r="O3" s="141"/>
    </row>
    <row r="4" spans="1:15 16384:16384" ht="15.75" customHeight="1">
      <c r="A4" s="86">
        <v>46113</v>
      </c>
      <c r="B4" s="201" t="s">
        <v>13</v>
      </c>
      <c r="C4" s="156" t="s">
        <v>24</v>
      </c>
      <c r="D4" s="156" t="s">
        <v>20</v>
      </c>
      <c r="E4" s="158">
        <v>15000</v>
      </c>
      <c r="F4" s="97">
        <f t="shared" si="0"/>
        <v>26.182168546837282</v>
      </c>
      <c r="G4" s="341">
        <v>572.90899999999999</v>
      </c>
      <c r="H4" s="285" t="s">
        <v>182</v>
      </c>
      <c r="I4" s="286" t="s">
        <v>56</v>
      </c>
      <c r="J4" s="283" t="s">
        <v>194</v>
      </c>
      <c r="K4" s="330" t="s">
        <v>261</v>
      </c>
      <c r="L4" s="54" t="s">
        <v>195</v>
      </c>
      <c r="M4" s="161"/>
      <c r="N4" s="141"/>
      <c r="O4" s="141"/>
    </row>
    <row r="5" spans="1:15 16384:16384" ht="15.75" customHeight="1">
      <c r="A5" s="86">
        <v>46113</v>
      </c>
      <c r="B5" s="202" t="s">
        <v>13</v>
      </c>
      <c r="C5" s="156" t="s">
        <v>24</v>
      </c>
      <c r="D5" s="156" t="s">
        <v>23</v>
      </c>
      <c r="E5" s="158">
        <v>15000</v>
      </c>
      <c r="F5" s="97">
        <f t="shared" si="0"/>
        <v>26.182168546837282</v>
      </c>
      <c r="G5" s="341">
        <v>572.90899999999999</v>
      </c>
      <c r="H5" s="287" t="s">
        <v>189</v>
      </c>
      <c r="I5" s="160" t="s">
        <v>57</v>
      </c>
      <c r="J5" s="288" t="s">
        <v>194</v>
      </c>
      <c r="K5" s="330" t="s">
        <v>261</v>
      </c>
      <c r="L5" s="99" t="s">
        <v>195</v>
      </c>
      <c r="M5"/>
      <c r="N5" s="141"/>
      <c r="O5" s="141"/>
      <c r="XFD5" s="60"/>
    </row>
    <row r="6" spans="1:15 16384:16384" ht="15.75" customHeight="1">
      <c r="A6" s="86">
        <v>46113</v>
      </c>
      <c r="B6" s="202" t="s">
        <v>329</v>
      </c>
      <c r="C6" s="156" t="s">
        <v>26</v>
      </c>
      <c r="D6" s="156" t="s">
        <v>23</v>
      </c>
      <c r="E6" s="158">
        <v>5000</v>
      </c>
      <c r="F6" s="97">
        <f t="shared" si="0"/>
        <v>8.7273895156124279</v>
      </c>
      <c r="G6" s="341">
        <v>572.90899999999999</v>
      </c>
      <c r="H6" s="287" t="s">
        <v>189</v>
      </c>
      <c r="I6" s="160" t="s">
        <v>97</v>
      </c>
      <c r="J6" s="288" t="s">
        <v>194</v>
      </c>
      <c r="K6" s="330" t="s">
        <v>261</v>
      </c>
      <c r="L6" s="99" t="s">
        <v>195</v>
      </c>
      <c r="M6"/>
      <c r="N6" s="141"/>
      <c r="O6" s="141"/>
      <c r="XFD6" s="60"/>
    </row>
    <row r="7" spans="1:15 16384:16384" ht="15.75" customHeight="1">
      <c r="A7" s="86">
        <v>46113</v>
      </c>
      <c r="B7" s="202" t="s">
        <v>280</v>
      </c>
      <c r="C7" s="156" t="s">
        <v>26</v>
      </c>
      <c r="D7" s="156" t="s">
        <v>23</v>
      </c>
      <c r="E7" s="158">
        <v>4000</v>
      </c>
      <c r="F7" s="97">
        <f t="shared" si="0"/>
        <v>6.9819116124899416</v>
      </c>
      <c r="G7" s="341">
        <v>572.90899999999999</v>
      </c>
      <c r="H7" s="287" t="s">
        <v>189</v>
      </c>
      <c r="I7" s="160" t="s">
        <v>97</v>
      </c>
      <c r="J7" s="288" t="s">
        <v>194</v>
      </c>
      <c r="K7" s="330" t="s">
        <v>261</v>
      </c>
      <c r="L7" s="99" t="s">
        <v>195</v>
      </c>
      <c r="M7"/>
      <c r="N7" s="141"/>
      <c r="O7" s="141"/>
      <c r="XFD7" s="60">
        <f t="shared" ref="XFD7" si="1">SUM(E7:XFC7)</f>
        <v>4579.8909116124896</v>
      </c>
    </row>
    <row r="8" spans="1:15 16384:16384" ht="15.75" customHeight="1">
      <c r="A8" s="86">
        <v>46113</v>
      </c>
      <c r="B8" s="202" t="s">
        <v>13</v>
      </c>
      <c r="C8" s="156" t="s">
        <v>24</v>
      </c>
      <c r="D8" s="156" t="s">
        <v>23</v>
      </c>
      <c r="E8" s="158">
        <v>700</v>
      </c>
      <c r="F8" s="145">
        <f t="shared" si="0"/>
        <v>1.3045577707567722</v>
      </c>
      <c r="G8" s="341">
        <v>536.58029999999997</v>
      </c>
      <c r="H8" s="287" t="s">
        <v>189</v>
      </c>
      <c r="I8" s="160" t="s">
        <v>57</v>
      </c>
      <c r="J8" s="289" t="s">
        <v>194</v>
      </c>
      <c r="K8" s="330" t="s">
        <v>260</v>
      </c>
      <c r="L8" s="146" t="s">
        <v>195</v>
      </c>
      <c r="M8"/>
      <c r="N8" s="141"/>
      <c r="O8" s="141"/>
      <c r="XFD8" s="60"/>
    </row>
    <row r="9" spans="1:15 16384:16384" ht="15.75" customHeight="1">
      <c r="A9" s="86">
        <v>46113</v>
      </c>
      <c r="B9" s="202" t="s">
        <v>197</v>
      </c>
      <c r="C9" s="156" t="s">
        <v>24</v>
      </c>
      <c r="D9" s="156" t="s">
        <v>21</v>
      </c>
      <c r="E9" s="158">
        <v>15000</v>
      </c>
      <c r="F9" s="97">
        <f t="shared" si="0"/>
        <v>27.954809373359403</v>
      </c>
      <c r="G9" s="341">
        <v>536.58029999999997</v>
      </c>
      <c r="H9" s="287" t="s">
        <v>180</v>
      </c>
      <c r="I9" s="157" t="s">
        <v>59</v>
      </c>
      <c r="J9" s="288" t="s">
        <v>194</v>
      </c>
      <c r="K9" s="330" t="s">
        <v>260</v>
      </c>
      <c r="L9" s="99" t="s">
        <v>195</v>
      </c>
      <c r="M9" s="8"/>
      <c r="N9" s="141"/>
      <c r="O9" s="141"/>
      <c r="XFD9" s="60">
        <f t="shared" ref="XFD9:XFD10" si="2">SUM(E9:XFC9)</f>
        <v>15564.535109373359</v>
      </c>
    </row>
    <row r="10" spans="1:15 16384:16384" ht="15.75" customHeight="1">
      <c r="A10" s="86">
        <v>46113</v>
      </c>
      <c r="B10" s="202" t="s">
        <v>264</v>
      </c>
      <c r="C10" s="156" t="s">
        <v>242</v>
      </c>
      <c r="D10" s="156" t="s">
        <v>21</v>
      </c>
      <c r="E10" s="158">
        <v>4000</v>
      </c>
      <c r="F10" s="145">
        <f t="shared" si="0"/>
        <v>7.4546158328958407</v>
      </c>
      <c r="G10" s="341">
        <v>536.58029999999997</v>
      </c>
      <c r="H10" s="287" t="s">
        <v>180</v>
      </c>
      <c r="I10" s="157" t="s">
        <v>200</v>
      </c>
      <c r="J10" s="289" t="s">
        <v>194</v>
      </c>
      <c r="K10" s="330" t="s">
        <v>260</v>
      </c>
      <c r="L10" s="146" t="s">
        <v>195</v>
      </c>
      <c r="M10" s="8"/>
      <c r="N10" s="141"/>
      <c r="O10" s="141"/>
      <c r="XFD10" s="60">
        <f t="shared" si="2"/>
        <v>4544.0349158328954</v>
      </c>
    </row>
    <row r="11" spans="1:15 16384:16384" ht="15.75" customHeight="1">
      <c r="A11" s="86">
        <v>46113</v>
      </c>
      <c r="B11" s="202" t="s">
        <v>25</v>
      </c>
      <c r="C11" s="156" t="s">
        <v>239</v>
      </c>
      <c r="D11" s="156" t="s">
        <v>21</v>
      </c>
      <c r="E11" s="158">
        <v>5000</v>
      </c>
      <c r="F11" s="97">
        <f t="shared" si="0"/>
        <v>9.3182697911198016</v>
      </c>
      <c r="G11" s="341">
        <v>536.58029999999997</v>
      </c>
      <c r="H11" s="287" t="s">
        <v>180</v>
      </c>
      <c r="I11" s="157" t="s">
        <v>201</v>
      </c>
      <c r="J11" s="288" t="s">
        <v>194</v>
      </c>
      <c r="K11" s="330" t="s">
        <v>260</v>
      </c>
      <c r="L11" s="99" t="s">
        <v>195</v>
      </c>
      <c r="M11" s="8"/>
      <c r="N11" s="141"/>
      <c r="O11" s="141"/>
      <c r="XFD11" s="60"/>
    </row>
    <row r="12" spans="1:15 16384:16384" ht="15" customHeight="1">
      <c r="A12" s="86">
        <v>46113</v>
      </c>
      <c r="B12" s="202" t="s">
        <v>14</v>
      </c>
      <c r="C12" s="156" t="s">
        <v>239</v>
      </c>
      <c r="D12" s="156" t="s">
        <v>21</v>
      </c>
      <c r="E12" s="158">
        <v>10000</v>
      </c>
      <c r="F12" s="145">
        <f t="shared" si="0"/>
        <v>18.636539582239603</v>
      </c>
      <c r="G12" s="341">
        <v>536.58029999999997</v>
      </c>
      <c r="H12" s="287" t="s">
        <v>180</v>
      </c>
      <c r="I12" s="157" t="s">
        <v>202</v>
      </c>
      <c r="J12" s="289" t="s">
        <v>194</v>
      </c>
      <c r="K12" s="330" t="s">
        <v>260</v>
      </c>
      <c r="L12" s="146" t="s">
        <v>195</v>
      </c>
      <c r="M12" s="8"/>
      <c r="N12" s="141"/>
      <c r="O12" s="141"/>
      <c r="XFD12" s="60">
        <f t="shared" ref="XFD12" si="3">SUM(E12:XFC12)</f>
        <v>10555.216839582239</v>
      </c>
    </row>
    <row r="13" spans="1:15 16384:16384" ht="15.75" customHeight="1">
      <c r="A13" s="86">
        <v>46113</v>
      </c>
      <c r="B13" s="202" t="s">
        <v>199</v>
      </c>
      <c r="C13" s="156" t="s">
        <v>27</v>
      </c>
      <c r="D13" s="156" t="s">
        <v>21</v>
      </c>
      <c r="E13" s="158">
        <v>2000</v>
      </c>
      <c r="F13" s="97">
        <f t="shared" si="0"/>
        <v>3.7273079164479204</v>
      </c>
      <c r="G13" s="341">
        <v>536.58029999999997</v>
      </c>
      <c r="H13" s="287" t="s">
        <v>180</v>
      </c>
      <c r="I13" s="157" t="s">
        <v>201</v>
      </c>
      <c r="J13" s="288" t="s">
        <v>194</v>
      </c>
      <c r="K13" s="330" t="s">
        <v>260</v>
      </c>
      <c r="L13" s="99" t="s">
        <v>195</v>
      </c>
      <c r="M13" s="8"/>
      <c r="N13" s="141"/>
      <c r="O13" s="141"/>
      <c r="XFD13" s="60">
        <f t="shared" ref="XFD13" si="4">SUM(E13:XFC13)</f>
        <v>2540.307607916448</v>
      </c>
    </row>
    <row r="14" spans="1:15 16384:16384" ht="15.75" customHeight="1">
      <c r="A14" s="86">
        <v>46113</v>
      </c>
      <c r="B14" s="202" t="s">
        <v>197</v>
      </c>
      <c r="C14" s="156" t="s">
        <v>24</v>
      </c>
      <c r="D14" s="156" t="s">
        <v>21</v>
      </c>
      <c r="E14" s="158">
        <v>15000</v>
      </c>
      <c r="F14" s="97">
        <f t="shared" si="0"/>
        <v>26.182168546837282</v>
      </c>
      <c r="G14" s="341">
        <v>572.90899999999999</v>
      </c>
      <c r="H14" s="290" t="s">
        <v>185</v>
      </c>
      <c r="I14" s="157" t="s">
        <v>60</v>
      </c>
      <c r="J14" s="288" t="s">
        <v>194</v>
      </c>
      <c r="K14" s="330" t="s">
        <v>230</v>
      </c>
      <c r="L14" s="99" t="s">
        <v>195</v>
      </c>
      <c r="M14"/>
      <c r="N14" s="141"/>
      <c r="O14" s="141"/>
      <c r="XFD14" s="60">
        <f t="shared" ref="XFD14:XFD15" si="5">SUM(E14:XFC14)</f>
        <v>15599.091168546836</v>
      </c>
    </row>
    <row r="15" spans="1:15 16384:16384" ht="15.75" customHeight="1">
      <c r="A15" s="86">
        <v>46113</v>
      </c>
      <c r="B15" s="202" t="s">
        <v>209</v>
      </c>
      <c r="C15" s="156" t="s">
        <v>242</v>
      </c>
      <c r="D15" s="156" t="s">
        <v>21</v>
      </c>
      <c r="E15" s="158">
        <v>4000</v>
      </c>
      <c r="F15" s="97">
        <f t="shared" si="0"/>
        <v>6.9819116124899416</v>
      </c>
      <c r="G15" s="341">
        <v>572.90899999999999</v>
      </c>
      <c r="H15" s="290" t="s">
        <v>185</v>
      </c>
      <c r="I15" s="160" t="s">
        <v>205</v>
      </c>
      <c r="J15" s="288" t="s">
        <v>194</v>
      </c>
      <c r="K15" s="330" t="s">
        <v>230</v>
      </c>
      <c r="L15" s="99" t="s">
        <v>195</v>
      </c>
      <c r="M15"/>
      <c r="N15" s="141"/>
      <c r="O15" s="141"/>
      <c r="XFD15" s="60">
        <f t="shared" si="5"/>
        <v>4579.8909116124896</v>
      </c>
    </row>
    <row r="16" spans="1:15 16384:16384" ht="15.75" customHeight="1">
      <c r="A16" s="86">
        <v>46113</v>
      </c>
      <c r="B16" s="202" t="s">
        <v>234</v>
      </c>
      <c r="C16" s="156" t="s">
        <v>242</v>
      </c>
      <c r="D16" s="156" t="s">
        <v>21</v>
      </c>
      <c r="E16" s="158">
        <v>2500</v>
      </c>
      <c r="F16" s="97">
        <f t="shared" si="0"/>
        <v>4.363694757806214</v>
      </c>
      <c r="G16" s="341">
        <v>572.90899999999999</v>
      </c>
      <c r="H16" s="290" t="s">
        <v>185</v>
      </c>
      <c r="I16" s="160" t="s">
        <v>206</v>
      </c>
      <c r="J16" s="288" t="s">
        <v>194</v>
      </c>
      <c r="K16" s="330" t="s">
        <v>230</v>
      </c>
      <c r="L16" s="99" t="s">
        <v>195</v>
      </c>
      <c r="M16"/>
      <c r="N16" s="141"/>
      <c r="O16" s="141"/>
      <c r="XFD16" s="60"/>
    </row>
    <row r="17" spans="1:15 16384:16384" ht="15.75" customHeight="1">
      <c r="A17" s="86">
        <v>46113</v>
      </c>
      <c r="B17" s="202" t="s">
        <v>25</v>
      </c>
      <c r="C17" s="156" t="s">
        <v>239</v>
      </c>
      <c r="D17" s="156" t="s">
        <v>21</v>
      </c>
      <c r="E17" s="158">
        <v>5000</v>
      </c>
      <c r="F17" s="97">
        <f t="shared" si="0"/>
        <v>8.7273895156124279</v>
      </c>
      <c r="G17" s="341">
        <v>572.90899999999999</v>
      </c>
      <c r="H17" s="290" t="s">
        <v>185</v>
      </c>
      <c r="I17" s="160" t="s">
        <v>206</v>
      </c>
      <c r="J17" s="288" t="s">
        <v>194</v>
      </c>
      <c r="K17" s="330" t="s">
        <v>230</v>
      </c>
      <c r="L17" s="99" t="s">
        <v>195</v>
      </c>
      <c r="M17"/>
      <c r="N17" s="141"/>
      <c r="O17" s="141"/>
      <c r="XFD17" s="60">
        <f t="shared" ref="XFD17" si="6">SUM(E17:XFC17)</f>
        <v>5581.6363895156119</v>
      </c>
    </row>
    <row r="18" spans="1:15 16384:16384" ht="15.75" customHeight="1">
      <c r="A18" s="86">
        <v>46113</v>
      </c>
      <c r="B18" s="202" t="s">
        <v>14</v>
      </c>
      <c r="C18" s="156" t="s">
        <v>239</v>
      </c>
      <c r="D18" s="156" t="s">
        <v>21</v>
      </c>
      <c r="E18" s="158">
        <v>10000</v>
      </c>
      <c r="F18" s="97">
        <f t="shared" si="0"/>
        <v>17.454779031224856</v>
      </c>
      <c r="G18" s="341">
        <v>572.90899999999999</v>
      </c>
      <c r="H18" s="287" t="s">
        <v>185</v>
      </c>
      <c r="I18" s="160" t="s">
        <v>207</v>
      </c>
      <c r="J18" s="288" t="s">
        <v>194</v>
      </c>
      <c r="K18" s="330" t="s">
        <v>230</v>
      </c>
      <c r="L18" s="99" t="s">
        <v>195</v>
      </c>
      <c r="M18"/>
      <c r="N18" s="141"/>
      <c r="O18" s="141"/>
      <c r="XFD18" s="60">
        <f t="shared" ref="XFD18" si="7">SUM(E18:XFC18)</f>
        <v>10590.363779031224</v>
      </c>
    </row>
    <row r="19" spans="1:15 16384:16384" ht="15.75" customHeight="1">
      <c r="A19" s="86">
        <v>46113</v>
      </c>
      <c r="B19" s="179" t="s">
        <v>13</v>
      </c>
      <c r="C19" s="156" t="s">
        <v>24</v>
      </c>
      <c r="D19" s="156" t="s">
        <v>23</v>
      </c>
      <c r="E19" s="158">
        <v>15000</v>
      </c>
      <c r="F19" s="142">
        <f t="shared" si="0"/>
        <v>27.954809373359403</v>
      </c>
      <c r="G19" s="341">
        <v>536.58029999999997</v>
      </c>
      <c r="H19" s="287" t="s">
        <v>188</v>
      </c>
      <c r="I19" s="160" t="s">
        <v>211</v>
      </c>
      <c r="J19" s="284" t="s">
        <v>194</v>
      </c>
      <c r="K19" s="330" t="s">
        <v>260</v>
      </c>
      <c r="L19" s="144" t="s">
        <v>195</v>
      </c>
      <c r="M19"/>
      <c r="N19" s="141"/>
      <c r="O19" s="141"/>
      <c r="XFD19" s="60"/>
    </row>
    <row r="20" spans="1:15 16384:16384" ht="15.75" customHeight="1">
      <c r="A20" s="86">
        <v>46113</v>
      </c>
      <c r="B20" s="178" t="s">
        <v>30</v>
      </c>
      <c r="C20" s="156" t="s">
        <v>31</v>
      </c>
      <c r="D20" s="156" t="s">
        <v>23</v>
      </c>
      <c r="E20" s="158">
        <v>1000</v>
      </c>
      <c r="F20" s="142">
        <f t="shared" si="0"/>
        <v>1.8636539582239602</v>
      </c>
      <c r="G20" s="341">
        <v>536.58029999999997</v>
      </c>
      <c r="H20" s="287" t="s">
        <v>188</v>
      </c>
      <c r="I20" s="160" t="s">
        <v>211</v>
      </c>
      <c r="J20" s="284" t="s">
        <v>194</v>
      </c>
      <c r="K20" s="330" t="s">
        <v>260</v>
      </c>
      <c r="L20" s="144" t="s">
        <v>195</v>
      </c>
      <c r="M20" s="76"/>
      <c r="N20" s="141"/>
      <c r="O20" s="141"/>
      <c r="XFD20" s="60"/>
    </row>
    <row r="21" spans="1:15 16384:16384" ht="15.75" customHeight="1">
      <c r="A21" s="86">
        <v>46113</v>
      </c>
      <c r="B21" s="202" t="s">
        <v>245</v>
      </c>
      <c r="C21" s="156" t="s">
        <v>24</v>
      </c>
      <c r="D21" s="156" t="s">
        <v>21</v>
      </c>
      <c r="E21" s="158">
        <v>15000</v>
      </c>
      <c r="F21" s="97">
        <f t="shared" si="0"/>
        <v>26.182168546837282</v>
      </c>
      <c r="G21" s="341">
        <v>572.90899999999999</v>
      </c>
      <c r="H21" s="287" t="s">
        <v>186</v>
      </c>
      <c r="I21" s="160" t="s">
        <v>62</v>
      </c>
      <c r="J21" s="288" t="s">
        <v>194</v>
      </c>
      <c r="K21" s="330" t="s">
        <v>230</v>
      </c>
      <c r="L21" s="99" t="s">
        <v>195</v>
      </c>
      <c r="M21"/>
      <c r="N21" s="141"/>
      <c r="O21" s="141"/>
      <c r="XFD21" s="60">
        <f t="shared" ref="XFD21" si="8">SUM(E21:XFC21)</f>
        <v>15599.091168546836</v>
      </c>
    </row>
    <row r="22" spans="1:15 16384:16384" ht="15.75" customHeight="1">
      <c r="A22" s="86">
        <v>46113</v>
      </c>
      <c r="B22" s="202" t="s">
        <v>346</v>
      </c>
      <c r="C22" s="156" t="s">
        <v>242</v>
      </c>
      <c r="D22" s="156" t="s">
        <v>21</v>
      </c>
      <c r="E22" s="158">
        <v>7000</v>
      </c>
      <c r="F22" s="97">
        <f t="shared" si="0"/>
        <v>12.218345321857399</v>
      </c>
      <c r="G22" s="341">
        <v>572.90899999999999</v>
      </c>
      <c r="H22" s="287" t="s">
        <v>186</v>
      </c>
      <c r="I22" s="160" t="s">
        <v>247</v>
      </c>
      <c r="J22" s="288" t="s">
        <v>194</v>
      </c>
      <c r="K22" s="330" t="s">
        <v>230</v>
      </c>
      <c r="L22" s="99" t="s">
        <v>195</v>
      </c>
      <c r="M22"/>
      <c r="N22" s="141"/>
      <c r="O22" s="141"/>
      <c r="XFD22" s="60"/>
    </row>
    <row r="23" spans="1:15 16384:16384" ht="15.75" customHeight="1">
      <c r="A23" s="86">
        <v>46113</v>
      </c>
      <c r="B23" s="202" t="s">
        <v>347</v>
      </c>
      <c r="C23" s="156" t="s">
        <v>242</v>
      </c>
      <c r="D23" s="156" t="s">
        <v>21</v>
      </c>
      <c r="E23" s="158">
        <v>10000</v>
      </c>
      <c r="F23" s="97">
        <f t="shared" si="0"/>
        <v>17.454779031224856</v>
      </c>
      <c r="G23" s="341">
        <v>572.90899999999999</v>
      </c>
      <c r="H23" s="287" t="s">
        <v>186</v>
      </c>
      <c r="I23" s="160" t="s">
        <v>248</v>
      </c>
      <c r="J23" s="288" t="s">
        <v>194</v>
      </c>
      <c r="K23" s="330" t="s">
        <v>230</v>
      </c>
      <c r="L23" s="99" t="s">
        <v>195</v>
      </c>
      <c r="M23"/>
      <c r="N23" s="141"/>
      <c r="O23" s="141"/>
      <c r="XFD23" s="60">
        <f t="shared" ref="XFD23:XFD24" si="9">SUM(E23:XFC23)</f>
        <v>10590.363779031224</v>
      </c>
    </row>
    <row r="24" spans="1:15 16384:16384" ht="15.75" customHeight="1">
      <c r="A24" s="86">
        <v>46113</v>
      </c>
      <c r="B24" s="202" t="s">
        <v>25</v>
      </c>
      <c r="C24" s="156" t="s">
        <v>239</v>
      </c>
      <c r="D24" s="156" t="s">
        <v>21</v>
      </c>
      <c r="E24" s="158">
        <v>3000</v>
      </c>
      <c r="F24" s="97">
        <f t="shared" si="0"/>
        <v>5.2364337093674562</v>
      </c>
      <c r="G24" s="341">
        <v>572.90899999999999</v>
      </c>
      <c r="H24" s="287" t="s">
        <v>186</v>
      </c>
      <c r="I24" s="160" t="s">
        <v>246</v>
      </c>
      <c r="J24" s="288" t="s">
        <v>194</v>
      </c>
      <c r="K24" s="330" t="s">
        <v>230</v>
      </c>
      <c r="L24" s="99" t="s">
        <v>195</v>
      </c>
      <c r="M24"/>
      <c r="N24" s="141"/>
      <c r="O24" s="141"/>
      <c r="XFD24" s="60">
        <f t="shared" si="9"/>
        <v>3578.1454337093674</v>
      </c>
    </row>
    <row r="25" spans="1:15 16384:16384" ht="15.75" customHeight="1">
      <c r="A25" s="86">
        <v>46113</v>
      </c>
      <c r="B25" s="202" t="s">
        <v>14</v>
      </c>
      <c r="C25" s="156" t="s">
        <v>239</v>
      </c>
      <c r="D25" s="156" t="s">
        <v>21</v>
      </c>
      <c r="E25" s="158">
        <v>10000</v>
      </c>
      <c r="F25" s="97">
        <f t="shared" si="0"/>
        <v>17.454779031224856</v>
      </c>
      <c r="G25" s="341">
        <v>572.90899999999999</v>
      </c>
      <c r="H25" s="291" t="s">
        <v>186</v>
      </c>
      <c r="I25" s="160" t="s">
        <v>249</v>
      </c>
      <c r="J25" s="288" t="s">
        <v>194</v>
      </c>
      <c r="K25" s="330" t="s">
        <v>230</v>
      </c>
      <c r="L25" s="99" t="s">
        <v>195</v>
      </c>
      <c r="M25"/>
      <c r="N25" s="141"/>
      <c r="O25" s="141"/>
      <c r="XFD25" s="60"/>
    </row>
    <row r="26" spans="1:15 16384:16384" ht="15.75" customHeight="1">
      <c r="A26" s="86">
        <v>46113</v>
      </c>
      <c r="B26" s="202" t="s">
        <v>13</v>
      </c>
      <c r="C26" s="156" t="s">
        <v>24</v>
      </c>
      <c r="D26" s="156" t="s">
        <v>21</v>
      </c>
      <c r="E26" s="158">
        <v>15000</v>
      </c>
      <c r="F26" s="97">
        <f t="shared" si="0"/>
        <v>26.182168546837282</v>
      </c>
      <c r="G26" s="341">
        <v>572.90899999999999</v>
      </c>
      <c r="H26" s="291" t="s">
        <v>187</v>
      </c>
      <c r="I26" s="160" t="s">
        <v>63</v>
      </c>
      <c r="J26" s="288" t="s">
        <v>194</v>
      </c>
      <c r="K26" s="330" t="s">
        <v>230</v>
      </c>
      <c r="L26" s="99" t="s">
        <v>195</v>
      </c>
      <c r="M26"/>
      <c r="N26" s="141"/>
      <c r="O26" s="141"/>
      <c r="XFD26" s="60">
        <f t="shared" ref="XFD26:XFD27" si="10">SUM(E26:XFC26)</f>
        <v>15599.091168546836</v>
      </c>
    </row>
    <row r="27" spans="1:15 16384:16384" ht="15.75" customHeight="1">
      <c r="A27" s="86">
        <v>46113</v>
      </c>
      <c r="B27" s="202" t="s">
        <v>28</v>
      </c>
      <c r="C27" s="156" t="s">
        <v>242</v>
      </c>
      <c r="D27" s="156" t="s">
        <v>21</v>
      </c>
      <c r="E27" s="158">
        <v>7000</v>
      </c>
      <c r="F27" s="97">
        <f t="shared" si="0"/>
        <v>12.218345321857399</v>
      </c>
      <c r="G27" s="341">
        <v>572.90899999999999</v>
      </c>
      <c r="H27" s="291" t="s">
        <v>187</v>
      </c>
      <c r="I27" s="160" t="s">
        <v>212</v>
      </c>
      <c r="J27" s="288" t="s">
        <v>194</v>
      </c>
      <c r="K27" s="330" t="s">
        <v>230</v>
      </c>
      <c r="L27" s="99" t="s">
        <v>195</v>
      </c>
      <c r="M27"/>
      <c r="N27" s="141"/>
      <c r="O27" s="141"/>
      <c r="XFD27" s="60">
        <f t="shared" si="10"/>
        <v>7585.1273453218573</v>
      </c>
    </row>
    <row r="28" spans="1:15 16384:16384" ht="15.75" customHeight="1">
      <c r="A28" s="86">
        <v>46113</v>
      </c>
      <c r="B28" s="202" t="s">
        <v>25</v>
      </c>
      <c r="C28" s="156" t="s">
        <v>239</v>
      </c>
      <c r="D28" s="156" t="s">
        <v>21</v>
      </c>
      <c r="E28" s="158">
        <v>3000</v>
      </c>
      <c r="F28" s="97">
        <f t="shared" si="0"/>
        <v>5.2364337093674562</v>
      </c>
      <c r="G28" s="341">
        <v>572.90899999999999</v>
      </c>
      <c r="H28" s="287" t="s">
        <v>187</v>
      </c>
      <c r="I28" s="160" t="s">
        <v>213</v>
      </c>
      <c r="J28" s="288" t="s">
        <v>194</v>
      </c>
      <c r="K28" s="330" t="s">
        <v>230</v>
      </c>
      <c r="L28" s="99" t="s">
        <v>195</v>
      </c>
      <c r="M28"/>
      <c r="N28" s="141"/>
      <c r="O28" s="141"/>
    </row>
    <row r="29" spans="1:15 16384:16384" ht="15.75" customHeight="1">
      <c r="A29" s="86">
        <v>46113</v>
      </c>
      <c r="B29" s="203" t="s">
        <v>14</v>
      </c>
      <c r="C29" s="156" t="s">
        <v>239</v>
      </c>
      <c r="D29" s="156" t="s">
        <v>21</v>
      </c>
      <c r="E29" s="158">
        <v>10000</v>
      </c>
      <c r="F29" s="97">
        <f t="shared" si="0"/>
        <v>17.454779031224856</v>
      </c>
      <c r="G29" s="341">
        <v>572.90899999999999</v>
      </c>
      <c r="H29" s="135" t="s">
        <v>187</v>
      </c>
      <c r="I29" s="124" t="s">
        <v>214</v>
      </c>
      <c r="J29" s="288" t="s">
        <v>194</v>
      </c>
      <c r="K29" s="330" t="s">
        <v>230</v>
      </c>
      <c r="L29" s="99" t="s">
        <v>195</v>
      </c>
      <c r="M29"/>
      <c r="N29" s="141"/>
      <c r="O29" s="141"/>
    </row>
    <row r="30" spans="1:15 16384:16384" ht="15.75" customHeight="1">
      <c r="A30" s="86">
        <v>46113</v>
      </c>
      <c r="B30" s="204" t="s">
        <v>17</v>
      </c>
      <c r="C30" s="156" t="s">
        <v>18</v>
      </c>
      <c r="D30" s="156" t="s">
        <v>15</v>
      </c>
      <c r="E30" s="158">
        <v>5000</v>
      </c>
      <c r="F30" s="97">
        <f t="shared" si="0"/>
        <v>8.7273895156124279</v>
      </c>
      <c r="G30" s="341">
        <v>572.90899999999999</v>
      </c>
      <c r="H30" s="134" t="s">
        <v>16</v>
      </c>
      <c r="I30" s="124" t="s">
        <v>19</v>
      </c>
      <c r="J30" s="288" t="s">
        <v>194</v>
      </c>
      <c r="K30" s="330" t="s">
        <v>261</v>
      </c>
      <c r="L30" s="99" t="s">
        <v>195</v>
      </c>
      <c r="M30"/>
      <c r="N30" s="141"/>
      <c r="O30" s="141"/>
    </row>
    <row r="31" spans="1:15 16384:16384" ht="15.75" customHeight="1">
      <c r="A31" s="86">
        <v>46113</v>
      </c>
      <c r="B31" s="204" t="s">
        <v>17</v>
      </c>
      <c r="C31" s="156" t="s">
        <v>18</v>
      </c>
      <c r="D31" s="156" t="s">
        <v>15</v>
      </c>
      <c r="E31" s="158">
        <v>5000</v>
      </c>
      <c r="F31" s="97">
        <f t="shared" si="0"/>
        <v>8.7273895156124279</v>
      </c>
      <c r="G31" s="341">
        <v>572.90899999999999</v>
      </c>
      <c r="H31" s="134" t="s">
        <v>190</v>
      </c>
      <c r="I31" s="124" t="s">
        <v>42</v>
      </c>
      <c r="J31" s="288" t="s">
        <v>194</v>
      </c>
      <c r="K31" s="330" t="s">
        <v>261</v>
      </c>
      <c r="L31" s="99" t="s">
        <v>195</v>
      </c>
      <c r="M31"/>
      <c r="N31" s="141"/>
      <c r="O31" s="141"/>
    </row>
    <row r="32" spans="1:15 16384:16384" ht="15.75" customHeight="1">
      <c r="A32" s="86">
        <v>46113</v>
      </c>
      <c r="B32" s="204" t="s">
        <v>17</v>
      </c>
      <c r="C32" s="156" t="s">
        <v>18</v>
      </c>
      <c r="D32" s="156" t="s">
        <v>20</v>
      </c>
      <c r="E32" s="158">
        <v>2500</v>
      </c>
      <c r="F32" s="97">
        <f t="shared" si="0"/>
        <v>4.363694757806214</v>
      </c>
      <c r="G32" s="341">
        <v>572.90899999999999</v>
      </c>
      <c r="H32" s="135" t="s">
        <v>178</v>
      </c>
      <c r="I32" s="124" t="s">
        <v>43</v>
      </c>
      <c r="J32" s="288" t="s">
        <v>194</v>
      </c>
      <c r="K32" s="330" t="s">
        <v>261</v>
      </c>
      <c r="L32" s="99" t="s">
        <v>195</v>
      </c>
      <c r="M32"/>
      <c r="N32" s="141"/>
      <c r="O32" s="141"/>
    </row>
    <row r="33" spans="1:15" ht="15.75" customHeight="1">
      <c r="A33" s="86">
        <v>46113</v>
      </c>
      <c r="B33" s="204" t="s">
        <v>17</v>
      </c>
      <c r="C33" s="156" t="s">
        <v>18</v>
      </c>
      <c r="D33" s="156" t="s">
        <v>20</v>
      </c>
      <c r="E33" s="158">
        <v>2500</v>
      </c>
      <c r="F33" s="97">
        <f t="shared" si="0"/>
        <v>4.363694757806214</v>
      </c>
      <c r="G33" s="341">
        <v>572.90899999999999</v>
      </c>
      <c r="H33" s="134" t="s">
        <v>182</v>
      </c>
      <c r="I33" s="124" t="s">
        <v>44</v>
      </c>
      <c r="J33" s="288" t="s">
        <v>194</v>
      </c>
      <c r="K33" s="330" t="s">
        <v>261</v>
      </c>
      <c r="L33" s="99" t="s">
        <v>195</v>
      </c>
      <c r="M33" s="36"/>
      <c r="N33" s="141"/>
      <c r="O33" s="141"/>
    </row>
    <row r="34" spans="1:15" ht="15.75" customHeight="1">
      <c r="A34" s="86">
        <v>46113</v>
      </c>
      <c r="B34" s="204" t="s">
        <v>17</v>
      </c>
      <c r="C34" s="156" t="s">
        <v>18</v>
      </c>
      <c r="D34" s="156" t="s">
        <v>20</v>
      </c>
      <c r="E34" s="158">
        <v>2500</v>
      </c>
      <c r="F34" s="97">
        <f t="shared" si="0"/>
        <v>4.363694757806214</v>
      </c>
      <c r="G34" s="341">
        <v>572.90899999999999</v>
      </c>
      <c r="H34" s="134" t="s">
        <v>183</v>
      </c>
      <c r="I34" s="124" t="s">
        <v>45</v>
      </c>
      <c r="J34" s="288" t="s">
        <v>194</v>
      </c>
      <c r="K34" s="330" t="s">
        <v>261</v>
      </c>
      <c r="L34" s="99" t="s">
        <v>195</v>
      </c>
      <c r="M34" s="36"/>
      <c r="N34" s="141"/>
      <c r="O34" s="141"/>
    </row>
    <row r="35" spans="1:15" ht="15.75" customHeight="1">
      <c r="A35" s="86">
        <v>46113</v>
      </c>
      <c r="B35" s="204" t="s">
        <v>17</v>
      </c>
      <c r="C35" s="156" t="s">
        <v>18</v>
      </c>
      <c r="D35" s="156" t="s">
        <v>20</v>
      </c>
      <c r="E35" s="158">
        <v>2500</v>
      </c>
      <c r="F35" s="97">
        <f t="shared" si="0"/>
        <v>4.363694757806214</v>
      </c>
      <c r="G35" s="341">
        <v>572.90899999999999</v>
      </c>
      <c r="H35" s="292" t="s">
        <v>184</v>
      </c>
      <c r="I35" s="124" t="s">
        <v>46</v>
      </c>
      <c r="J35" s="288" t="s">
        <v>194</v>
      </c>
      <c r="K35" s="330" t="s">
        <v>261</v>
      </c>
      <c r="L35" s="99" t="s">
        <v>195</v>
      </c>
      <c r="M35" s="36"/>
      <c r="N35" s="141"/>
      <c r="O35" s="141"/>
    </row>
    <row r="36" spans="1:15" ht="15.75" customHeight="1">
      <c r="A36" s="86">
        <v>46113</v>
      </c>
      <c r="B36" s="204" t="s">
        <v>17</v>
      </c>
      <c r="C36" s="156" t="s">
        <v>18</v>
      </c>
      <c r="D36" s="156" t="s">
        <v>21</v>
      </c>
      <c r="E36" s="158">
        <v>2500</v>
      </c>
      <c r="F36" s="97">
        <f t="shared" si="0"/>
        <v>4.363694757806214</v>
      </c>
      <c r="G36" s="341">
        <v>572.90899999999999</v>
      </c>
      <c r="H36" s="134" t="s">
        <v>179</v>
      </c>
      <c r="I36" s="124" t="s">
        <v>47</v>
      </c>
      <c r="J36" s="288" t="s">
        <v>194</v>
      </c>
      <c r="K36" s="330" t="s">
        <v>230</v>
      </c>
      <c r="L36" s="99" t="s">
        <v>195</v>
      </c>
      <c r="M36" s="36"/>
      <c r="N36" s="141"/>
      <c r="O36" s="141"/>
    </row>
    <row r="37" spans="1:15" ht="15.75" customHeight="1">
      <c r="A37" s="86">
        <v>46113</v>
      </c>
      <c r="B37" s="204" t="s">
        <v>17</v>
      </c>
      <c r="C37" s="156" t="s">
        <v>18</v>
      </c>
      <c r="D37" s="156" t="s">
        <v>21</v>
      </c>
      <c r="E37" s="158">
        <v>2500</v>
      </c>
      <c r="F37" s="97">
        <f t="shared" si="0"/>
        <v>4.363694757806214</v>
      </c>
      <c r="G37" s="341">
        <v>572.90899999999999</v>
      </c>
      <c r="H37" s="134" t="s">
        <v>180</v>
      </c>
      <c r="I37" s="124" t="s">
        <v>48</v>
      </c>
      <c r="J37" s="288" t="s">
        <v>194</v>
      </c>
      <c r="K37" s="330" t="s">
        <v>230</v>
      </c>
      <c r="L37" s="99" t="s">
        <v>195</v>
      </c>
      <c r="M37" s="36"/>
      <c r="N37" s="141"/>
      <c r="O37" s="141"/>
    </row>
    <row r="38" spans="1:15" ht="15.75" customHeight="1">
      <c r="A38" s="86">
        <v>46113</v>
      </c>
      <c r="B38" s="204" t="s">
        <v>17</v>
      </c>
      <c r="C38" s="156" t="s">
        <v>18</v>
      </c>
      <c r="D38" s="156" t="s">
        <v>21</v>
      </c>
      <c r="E38" s="158">
        <v>2500</v>
      </c>
      <c r="F38" s="97">
        <f t="shared" si="0"/>
        <v>4.363694757806214</v>
      </c>
      <c r="G38" s="341">
        <v>572.90899999999999</v>
      </c>
      <c r="H38" s="134" t="s">
        <v>185</v>
      </c>
      <c r="I38" s="124" t="s">
        <v>49</v>
      </c>
      <c r="J38" s="288" t="s">
        <v>194</v>
      </c>
      <c r="K38" s="330" t="s">
        <v>230</v>
      </c>
      <c r="L38" s="99" t="s">
        <v>195</v>
      </c>
      <c r="M38" s="36"/>
      <c r="N38" s="141"/>
      <c r="O38" s="141"/>
    </row>
    <row r="39" spans="1:15" ht="15.75" customHeight="1">
      <c r="A39" s="86">
        <v>46113</v>
      </c>
      <c r="B39" s="204" t="s">
        <v>17</v>
      </c>
      <c r="C39" s="156" t="s">
        <v>18</v>
      </c>
      <c r="D39" s="156" t="s">
        <v>21</v>
      </c>
      <c r="E39" s="158">
        <v>2500</v>
      </c>
      <c r="F39" s="97">
        <f t="shared" si="0"/>
        <v>4.363694757806214</v>
      </c>
      <c r="G39" s="341">
        <v>572.90899999999999</v>
      </c>
      <c r="H39" s="134" t="s">
        <v>186</v>
      </c>
      <c r="I39" s="124" t="s">
        <v>50</v>
      </c>
      <c r="J39" s="288" t="s">
        <v>194</v>
      </c>
      <c r="K39" s="330" t="s">
        <v>230</v>
      </c>
      <c r="L39" s="99" t="s">
        <v>195</v>
      </c>
      <c r="M39" s="36"/>
      <c r="N39" s="141"/>
      <c r="O39" s="141"/>
    </row>
    <row r="40" spans="1:15" ht="15.75" customHeight="1">
      <c r="A40" s="86">
        <v>46113</v>
      </c>
      <c r="B40" s="204" t="s">
        <v>17</v>
      </c>
      <c r="C40" s="156" t="s">
        <v>18</v>
      </c>
      <c r="D40" s="156" t="s">
        <v>21</v>
      </c>
      <c r="E40" s="158">
        <v>2500</v>
      </c>
      <c r="F40" s="97">
        <f t="shared" si="0"/>
        <v>4.363694757806214</v>
      </c>
      <c r="G40" s="341">
        <v>572.90899999999999</v>
      </c>
      <c r="H40" s="134" t="s">
        <v>187</v>
      </c>
      <c r="I40" s="124" t="s">
        <v>51</v>
      </c>
      <c r="J40" s="288" t="s">
        <v>194</v>
      </c>
      <c r="K40" s="330" t="s">
        <v>230</v>
      </c>
      <c r="L40" s="99" t="s">
        <v>195</v>
      </c>
      <c r="M40" s="36"/>
      <c r="N40" s="141"/>
      <c r="O40" s="141"/>
    </row>
    <row r="41" spans="1:15" ht="15.75" customHeight="1">
      <c r="A41" s="86">
        <v>46113</v>
      </c>
      <c r="B41" s="204" t="s">
        <v>17</v>
      </c>
      <c r="C41" s="156" t="s">
        <v>18</v>
      </c>
      <c r="D41" s="156" t="s">
        <v>23</v>
      </c>
      <c r="E41" s="158">
        <v>2500</v>
      </c>
      <c r="F41" s="97">
        <f t="shared" si="0"/>
        <v>4.363694757806214</v>
      </c>
      <c r="G41" s="341">
        <v>572.90899999999999</v>
      </c>
      <c r="H41" s="134" t="s">
        <v>188</v>
      </c>
      <c r="I41" s="124" t="s">
        <v>52</v>
      </c>
      <c r="J41" s="288" t="s">
        <v>194</v>
      </c>
      <c r="K41" s="330" t="s">
        <v>261</v>
      </c>
      <c r="L41" s="99" t="s">
        <v>195</v>
      </c>
      <c r="M41" s="36"/>
      <c r="N41" s="141"/>
      <c r="O41" s="141"/>
    </row>
    <row r="42" spans="1:15" ht="15.75" customHeight="1">
      <c r="A42" s="86">
        <v>46113</v>
      </c>
      <c r="B42" s="204" t="s">
        <v>17</v>
      </c>
      <c r="C42" s="156" t="s">
        <v>18</v>
      </c>
      <c r="D42" s="156" t="s">
        <v>23</v>
      </c>
      <c r="E42" s="158">
        <v>2500</v>
      </c>
      <c r="F42" s="97">
        <f t="shared" si="0"/>
        <v>4.363694757806214</v>
      </c>
      <c r="G42" s="341">
        <v>572.90899999999999</v>
      </c>
      <c r="H42" s="134" t="s">
        <v>189</v>
      </c>
      <c r="I42" s="124" t="s">
        <v>53</v>
      </c>
      <c r="J42" s="288" t="s">
        <v>194</v>
      </c>
      <c r="K42" s="330" t="s">
        <v>261</v>
      </c>
      <c r="L42" s="99" t="s">
        <v>195</v>
      </c>
      <c r="M42" s="36"/>
      <c r="N42" s="141"/>
      <c r="O42" s="141"/>
    </row>
    <row r="43" spans="1:15" ht="15.75" customHeight="1">
      <c r="A43" s="86">
        <v>46113</v>
      </c>
      <c r="B43" s="204" t="s">
        <v>13</v>
      </c>
      <c r="C43" s="156" t="s">
        <v>24</v>
      </c>
      <c r="D43" s="156" t="s">
        <v>20</v>
      </c>
      <c r="E43" s="158">
        <v>15000</v>
      </c>
      <c r="F43" s="97">
        <f t="shared" si="0"/>
        <v>27.954809373359403</v>
      </c>
      <c r="G43" s="341">
        <v>536.58029999999997</v>
      </c>
      <c r="H43" s="135" t="s">
        <v>178</v>
      </c>
      <c r="I43" s="124" t="s">
        <v>54</v>
      </c>
      <c r="J43" s="288" t="s">
        <v>194</v>
      </c>
      <c r="K43" s="330" t="s">
        <v>260</v>
      </c>
      <c r="L43" s="99" t="s">
        <v>195</v>
      </c>
      <c r="M43" s="8"/>
      <c r="N43" s="141"/>
      <c r="O43" s="141"/>
    </row>
    <row r="44" spans="1:15" ht="15.75" customHeight="1">
      <c r="A44" s="86">
        <v>46113</v>
      </c>
      <c r="B44" s="203" t="s">
        <v>13</v>
      </c>
      <c r="C44" s="156" t="s">
        <v>24</v>
      </c>
      <c r="D44" s="156" t="s">
        <v>21</v>
      </c>
      <c r="E44" s="158">
        <v>15000</v>
      </c>
      <c r="F44" s="145">
        <f t="shared" si="0"/>
        <v>27.954809373359403</v>
      </c>
      <c r="G44" s="341">
        <v>536.58029999999997</v>
      </c>
      <c r="H44" s="134" t="s">
        <v>179</v>
      </c>
      <c r="I44" s="124" t="s">
        <v>58</v>
      </c>
      <c r="J44" s="288" t="s">
        <v>194</v>
      </c>
      <c r="K44" s="330" t="s">
        <v>260</v>
      </c>
      <c r="L44" s="99" t="s">
        <v>195</v>
      </c>
      <c r="M44" s="161"/>
      <c r="N44" s="141"/>
      <c r="O44" s="141"/>
    </row>
    <row r="45" spans="1:15" ht="15.75" customHeight="1">
      <c r="A45" s="86">
        <v>46113</v>
      </c>
      <c r="B45" s="203" t="s">
        <v>363</v>
      </c>
      <c r="C45" s="156" t="s">
        <v>242</v>
      </c>
      <c r="D45" s="156" t="s">
        <v>21</v>
      </c>
      <c r="E45" s="158">
        <v>2500</v>
      </c>
      <c r="F45" s="145">
        <f t="shared" si="0"/>
        <v>4.6591348955599008</v>
      </c>
      <c r="G45" s="341">
        <v>536.58029999999997</v>
      </c>
      <c r="H45" s="134" t="s">
        <v>179</v>
      </c>
      <c r="I45" s="124" t="s">
        <v>167</v>
      </c>
      <c r="J45" s="288" t="s">
        <v>194</v>
      </c>
      <c r="K45" s="330" t="s">
        <v>260</v>
      </c>
      <c r="L45" s="99" t="s">
        <v>195</v>
      </c>
      <c r="M45" s="161"/>
      <c r="N45" s="141"/>
      <c r="O45" s="141"/>
    </row>
    <row r="46" spans="1:15" ht="15.75" customHeight="1">
      <c r="A46" s="86">
        <v>46113</v>
      </c>
      <c r="B46" s="203" t="s">
        <v>14</v>
      </c>
      <c r="C46" s="156" t="s">
        <v>239</v>
      </c>
      <c r="D46" s="156" t="s">
        <v>21</v>
      </c>
      <c r="E46" s="158">
        <v>10000</v>
      </c>
      <c r="F46" s="145">
        <f t="shared" si="0"/>
        <v>18.636539582239603</v>
      </c>
      <c r="G46" s="341">
        <v>536.58029999999997</v>
      </c>
      <c r="H46" s="134" t="s">
        <v>179</v>
      </c>
      <c r="I46" s="124" t="s">
        <v>171</v>
      </c>
      <c r="J46" s="288" t="s">
        <v>194</v>
      </c>
      <c r="K46" s="330" t="s">
        <v>260</v>
      </c>
      <c r="L46" s="99" t="s">
        <v>195</v>
      </c>
      <c r="M46" s="161"/>
      <c r="N46" s="141"/>
      <c r="O46" s="141"/>
    </row>
    <row r="47" spans="1:15" ht="15.75" customHeight="1">
      <c r="A47" s="86">
        <v>46113</v>
      </c>
      <c r="B47" s="203" t="s">
        <v>25</v>
      </c>
      <c r="C47" s="156" t="s">
        <v>239</v>
      </c>
      <c r="D47" s="156" t="s">
        <v>21</v>
      </c>
      <c r="E47" s="158">
        <v>5000</v>
      </c>
      <c r="F47" s="145">
        <f t="shared" si="0"/>
        <v>9.3182697911198016</v>
      </c>
      <c r="G47" s="341">
        <v>536.58029999999997</v>
      </c>
      <c r="H47" s="134" t="s">
        <v>179</v>
      </c>
      <c r="I47" s="124" t="s">
        <v>58</v>
      </c>
      <c r="J47" s="288" t="s">
        <v>194</v>
      </c>
      <c r="K47" s="330" t="s">
        <v>260</v>
      </c>
      <c r="L47" s="99" t="s">
        <v>195</v>
      </c>
      <c r="M47" s="161"/>
      <c r="N47" s="141"/>
      <c r="O47" s="141"/>
    </row>
    <row r="48" spans="1:15" ht="15.75" customHeight="1">
      <c r="A48" s="86">
        <v>46113</v>
      </c>
      <c r="B48" s="203" t="s">
        <v>13</v>
      </c>
      <c r="C48" s="156" t="s">
        <v>24</v>
      </c>
      <c r="D48" s="156" t="s">
        <v>21</v>
      </c>
      <c r="E48" s="158">
        <v>4000</v>
      </c>
      <c r="F48" s="145">
        <f t="shared" si="0"/>
        <v>7.4546158328958407</v>
      </c>
      <c r="G48" s="341">
        <v>536.58029999999997</v>
      </c>
      <c r="H48" s="134" t="s">
        <v>179</v>
      </c>
      <c r="I48" s="124" t="s">
        <v>58</v>
      </c>
      <c r="J48" s="288" t="s">
        <v>194</v>
      </c>
      <c r="K48" s="330" t="s">
        <v>260</v>
      </c>
      <c r="L48" s="99" t="s">
        <v>195</v>
      </c>
      <c r="M48" s="161"/>
      <c r="N48" s="141"/>
      <c r="O48" s="141"/>
    </row>
    <row r="49" spans="1:15" customFormat="1" ht="15.75" customHeight="1">
      <c r="A49" s="86">
        <v>46114</v>
      </c>
      <c r="B49" s="203" t="s">
        <v>13</v>
      </c>
      <c r="C49" s="156" t="s">
        <v>24</v>
      </c>
      <c r="D49" s="156" t="s">
        <v>15</v>
      </c>
      <c r="E49" s="158">
        <v>15000</v>
      </c>
      <c r="F49" s="97">
        <f t="shared" si="0"/>
        <v>26.182168546837282</v>
      </c>
      <c r="G49" s="341">
        <v>572.90899999999999</v>
      </c>
      <c r="H49" s="135" t="s">
        <v>16</v>
      </c>
      <c r="I49" s="124" t="s">
        <v>204</v>
      </c>
      <c r="J49" s="288" t="s">
        <v>194</v>
      </c>
      <c r="K49" s="330" t="s">
        <v>261</v>
      </c>
      <c r="L49" s="99" t="s">
        <v>195</v>
      </c>
      <c r="N49" s="141"/>
      <c r="O49" s="141"/>
    </row>
    <row r="50" spans="1:15" ht="15.75" customHeight="1">
      <c r="A50" s="86">
        <v>46114</v>
      </c>
      <c r="B50" s="203" t="s">
        <v>25</v>
      </c>
      <c r="C50" s="156" t="s">
        <v>239</v>
      </c>
      <c r="D50" s="156" t="s">
        <v>21</v>
      </c>
      <c r="E50" s="158">
        <v>3000</v>
      </c>
      <c r="F50" s="97">
        <f t="shared" si="0"/>
        <v>5.2364337093674562</v>
      </c>
      <c r="G50" s="341">
        <v>572.90899999999999</v>
      </c>
      <c r="H50" s="134" t="s">
        <v>187</v>
      </c>
      <c r="I50" s="124" t="s">
        <v>213</v>
      </c>
      <c r="J50" s="288" t="s">
        <v>194</v>
      </c>
      <c r="K50" s="330" t="s">
        <v>230</v>
      </c>
      <c r="L50" s="99" t="s">
        <v>195</v>
      </c>
      <c r="M50"/>
      <c r="N50" s="141"/>
      <c r="O50" s="141"/>
    </row>
    <row r="51" spans="1:15" ht="15.75" customHeight="1">
      <c r="A51" s="86">
        <v>46114</v>
      </c>
      <c r="B51" s="203" t="s">
        <v>14</v>
      </c>
      <c r="C51" s="156" t="s">
        <v>239</v>
      </c>
      <c r="D51" s="156" t="s">
        <v>21</v>
      </c>
      <c r="E51" s="158">
        <v>10000</v>
      </c>
      <c r="F51" s="97">
        <f t="shared" si="0"/>
        <v>17.454779031224856</v>
      </c>
      <c r="G51" s="341">
        <v>572.90899999999999</v>
      </c>
      <c r="H51" s="135" t="s">
        <v>187</v>
      </c>
      <c r="I51" s="124" t="s">
        <v>214</v>
      </c>
      <c r="J51" s="288" t="s">
        <v>194</v>
      </c>
      <c r="K51" s="330" t="s">
        <v>230</v>
      </c>
      <c r="L51" s="99" t="s">
        <v>195</v>
      </c>
      <c r="M51"/>
      <c r="N51" s="141"/>
      <c r="O51" s="141"/>
    </row>
    <row r="52" spans="1:15" ht="15.75" customHeight="1">
      <c r="A52" s="86">
        <v>46114</v>
      </c>
      <c r="B52" s="203" t="s">
        <v>290</v>
      </c>
      <c r="C52" s="156" t="s">
        <v>27</v>
      </c>
      <c r="D52" s="156" t="s">
        <v>21</v>
      </c>
      <c r="E52" s="158">
        <v>3000</v>
      </c>
      <c r="F52" s="97">
        <f t="shared" si="0"/>
        <v>5.2364337093674562</v>
      </c>
      <c r="G52" s="341">
        <v>572.90899999999999</v>
      </c>
      <c r="H52" s="135" t="s">
        <v>187</v>
      </c>
      <c r="I52" s="124" t="s">
        <v>213</v>
      </c>
      <c r="J52" s="288" t="s">
        <v>194</v>
      </c>
      <c r="K52" s="330" t="s">
        <v>230</v>
      </c>
      <c r="L52" s="99" t="s">
        <v>195</v>
      </c>
      <c r="M52"/>
      <c r="N52" s="141"/>
      <c r="O52" s="141"/>
    </row>
    <row r="53" spans="1:15" ht="15.75" customHeight="1">
      <c r="A53" s="86">
        <v>46114</v>
      </c>
      <c r="B53" s="203" t="s">
        <v>30</v>
      </c>
      <c r="C53" s="156" t="s">
        <v>31</v>
      </c>
      <c r="D53" s="156" t="s">
        <v>23</v>
      </c>
      <c r="E53" s="158">
        <v>500</v>
      </c>
      <c r="F53" s="97">
        <f t="shared" si="0"/>
        <v>0.93182697911198009</v>
      </c>
      <c r="G53" s="341">
        <v>536.58029999999997</v>
      </c>
      <c r="H53" s="135" t="s">
        <v>189</v>
      </c>
      <c r="I53" s="124" t="s">
        <v>57</v>
      </c>
      <c r="J53" s="288" t="s">
        <v>194</v>
      </c>
      <c r="K53" s="330" t="s">
        <v>260</v>
      </c>
      <c r="L53" s="99" t="s">
        <v>195</v>
      </c>
      <c r="M53"/>
      <c r="N53" s="141"/>
      <c r="O53" s="141"/>
    </row>
    <row r="54" spans="1:15" ht="15.75" customHeight="1">
      <c r="A54" s="86">
        <v>46114</v>
      </c>
      <c r="B54" s="203" t="s">
        <v>30</v>
      </c>
      <c r="C54" s="156" t="s">
        <v>31</v>
      </c>
      <c r="D54" s="156" t="s">
        <v>23</v>
      </c>
      <c r="E54" s="158">
        <v>500</v>
      </c>
      <c r="F54" s="97">
        <f t="shared" si="0"/>
        <v>0.93182697911198009</v>
      </c>
      <c r="G54" s="341">
        <v>536.58029999999997</v>
      </c>
      <c r="H54" s="4" t="s">
        <v>189</v>
      </c>
      <c r="I54" s="293" t="s">
        <v>57</v>
      </c>
      <c r="J54" s="288" t="s">
        <v>194</v>
      </c>
      <c r="K54" s="330" t="s">
        <v>260</v>
      </c>
      <c r="L54" s="99" t="s">
        <v>195</v>
      </c>
      <c r="M54"/>
      <c r="N54" s="141"/>
      <c r="O54" s="141"/>
    </row>
    <row r="55" spans="1:15" ht="15.75" customHeight="1">
      <c r="A55" s="86">
        <v>46114</v>
      </c>
      <c r="B55" s="203" t="s">
        <v>30</v>
      </c>
      <c r="C55" s="156" t="s">
        <v>31</v>
      </c>
      <c r="D55" s="156" t="s">
        <v>23</v>
      </c>
      <c r="E55" s="158">
        <v>500</v>
      </c>
      <c r="F55" s="145">
        <f t="shared" si="0"/>
        <v>0.93182697911198009</v>
      </c>
      <c r="G55" s="341">
        <v>536.58029999999997</v>
      </c>
      <c r="H55" s="4" t="s">
        <v>189</v>
      </c>
      <c r="I55" s="293" t="s">
        <v>57</v>
      </c>
      <c r="J55" s="289" t="s">
        <v>194</v>
      </c>
      <c r="K55" s="330" t="s">
        <v>260</v>
      </c>
      <c r="L55" s="146" t="s">
        <v>195</v>
      </c>
      <c r="M55"/>
      <c r="N55" s="141"/>
      <c r="O55" s="141"/>
    </row>
    <row r="56" spans="1:15" ht="15.75" customHeight="1">
      <c r="A56" s="86">
        <v>46114</v>
      </c>
      <c r="B56" s="203" t="s">
        <v>30</v>
      </c>
      <c r="C56" s="156" t="s">
        <v>31</v>
      </c>
      <c r="D56" s="156" t="s">
        <v>23</v>
      </c>
      <c r="E56" s="158">
        <v>500</v>
      </c>
      <c r="F56" s="97">
        <f t="shared" si="0"/>
        <v>0.93182697911198009</v>
      </c>
      <c r="G56" s="341">
        <v>536.58029999999997</v>
      </c>
      <c r="H56" s="4" t="s">
        <v>189</v>
      </c>
      <c r="I56" s="11" t="s">
        <v>57</v>
      </c>
      <c r="J56" s="288" t="s">
        <v>194</v>
      </c>
      <c r="K56" s="330" t="s">
        <v>260</v>
      </c>
      <c r="L56" s="99" t="s">
        <v>195</v>
      </c>
      <c r="M56"/>
      <c r="N56" s="141"/>
      <c r="O56" s="141"/>
    </row>
    <row r="57" spans="1:15" ht="15.75" customHeight="1">
      <c r="A57" s="86">
        <v>46114</v>
      </c>
      <c r="B57" s="203" t="s">
        <v>13</v>
      </c>
      <c r="C57" s="156" t="s">
        <v>24</v>
      </c>
      <c r="D57" s="156" t="s">
        <v>23</v>
      </c>
      <c r="E57" s="158">
        <v>700</v>
      </c>
      <c r="F57" s="97">
        <f t="shared" si="0"/>
        <v>1.3045577707567722</v>
      </c>
      <c r="G57" s="341">
        <v>536.58029999999997</v>
      </c>
      <c r="H57" s="4" t="s">
        <v>189</v>
      </c>
      <c r="I57" s="11" t="s">
        <v>57</v>
      </c>
      <c r="J57" s="288" t="s">
        <v>194</v>
      </c>
      <c r="K57" s="330" t="s">
        <v>260</v>
      </c>
      <c r="L57" s="99" t="s">
        <v>195</v>
      </c>
      <c r="M57"/>
      <c r="N57" s="141"/>
      <c r="O57" s="141"/>
    </row>
    <row r="58" spans="1:15" ht="15.75" customHeight="1">
      <c r="A58" s="86">
        <v>46114</v>
      </c>
      <c r="B58" s="205" t="s">
        <v>252</v>
      </c>
      <c r="C58" s="156" t="s">
        <v>242</v>
      </c>
      <c r="D58" s="156" t="s">
        <v>21</v>
      </c>
      <c r="E58" s="158">
        <v>1000</v>
      </c>
      <c r="F58" s="145">
        <f t="shared" si="0"/>
        <v>1.8636539582239602</v>
      </c>
      <c r="G58" s="341">
        <v>536.58029999999997</v>
      </c>
      <c r="H58" s="4" t="s">
        <v>180</v>
      </c>
      <c r="I58" s="4" t="s">
        <v>201</v>
      </c>
      <c r="J58" s="289" t="s">
        <v>194</v>
      </c>
      <c r="K58" s="330" t="s">
        <v>260</v>
      </c>
      <c r="L58" s="146" t="s">
        <v>195</v>
      </c>
      <c r="M58" s="8"/>
      <c r="N58" s="141"/>
      <c r="O58" s="141"/>
    </row>
    <row r="59" spans="1:15" ht="15.75" customHeight="1">
      <c r="A59" s="86">
        <v>46114</v>
      </c>
      <c r="B59" s="205" t="s">
        <v>253</v>
      </c>
      <c r="C59" s="156" t="s">
        <v>242</v>
      </c>
      <c r="D59" s="156" t="s">
        <v>21</v>
      </c>
      <c r="E59" s="158">
        <v>1000</v>
      </c>
      <c r="F59" s="97">
        <f t="shared" si="0"/>
        <v>1.8636539582239602</v>
      </c>
      <c r="G59" s="341">
        <v>536.58029999999997</v>
      </c>
      <c r="H59" s="4" t="s">
        <v>180</v>
      </c>
      <c r="I59" s="4" t="s">
        <v>201</v>
      </c>
      <c r="J59" s="288" t="s">
        <v>194</v>
      </c>
      <c r="K59" s="330" t="s">
        <v>260</v>
      </c>
      <c r="L59" s="99" t="s">
        <v>195</v>
      </c>
      <c r="M59" s="8"/>
      <c r="N59" s="141"/>
      <c r="O59" s="141"/>
    </row>
    <row r="60" spans="1:15" ht="15.75" customHeight="1">
      <c r="A60" s="86">
        <v>46114</v>
      </c>
      <c r="B60" s="205" t="s">
        <v>25</v>
      </c>
      <c r="C60" s="156" t="s">
        <v>239</v>
      </c>
      <c r="D60" s="156" t="s">
        <v>21</v>
      </c>
      <c r="E60" s="158">
        <v>5000</v>
      </c>
      <c r="F60" s="145">
        <f t="shared" si="0"/>
        <v>9.3182697911198016</v>
      </c>
      <c r="G60" s="341">
        <v>536.58029999999997</v>
      </c>
      <c r="H60" s="4" t="s">
        <v>180</v>
      </c>
      <c r="I60" s="4" t="s">
        <v>201</v>
      </c>
      <c r="J60" s="289" t="s">
        <v>194</v>
      </c>
      <c r="K60" s="330" t="s">
        <v>260</v>
      </c>
      <c r="L60" s="146" t="s">
        <v>195</v>
      </c>
      <c r="M60" s="8"/>
      <c r="N60" s="141"/>
      <c r="O60" s="141"/>
    </row>
    <row r="61" spans="1:15" ht="15.75" customHeight="1">
      <c r="A61" s="86">
        <v>46114</v>
      </c>
      <c r="B61" s="205" t="s">
        <v>14</v>
      </c>
      <c r="C61" s="156" t="s">
        <v>239</v>
      </c>
      <c r="D61" s="156" t="s">
        <v>21</v>
      </c>
      <c r="E61" s="158">
        <v>10000</v>
      </c>
      <c r="F61" s="97">
        <f t="shared" si="0"/>
        <v>18.636539582239603</v>
      </c>
      <c r="G61" s="341">
        <v>536.58029999999997</v>
      </c>
      <c r="H61" s="4" t="s">
        <v>180</v>
      </c>
      <c r="I61" s="4" t="s">
        <v>202</v>
      </c>
      <c r="J61" s="288" t="s">
        <v>194</v>
      </c>
      <c r="K61" s="330" t="s">
        <v>260</v>
      </c>
      <c r="L61" s="99" t="s">
        <v>195</v>
      </c>
      <c r="M61" s="8"/>
      <c r="N61" s="141"/>
      <c r="O61" s="141"/>
    </row>
    <row r="62" spans="1:15" ht="15.75" customHeight="1">
      <c r="A62" s="86">
        <v>46114</v>
      </c>
      <c r="B62" s="205" t="s">
        <v>199</v>
      </c>
      <c r="C62" s="156" t="s">
        <v>27</v>
      </c>
      <c r="D62" s="156" t="s">
        <v>21</v>
      </c>
      <c r="E62" s="158">
        <v>4000</v>
      </c>
      <c r="F62" s="145">
        <f t="shared" si="0"/>
        <v>7.4546158328958407</v>
      </c>
      <c r="G62" s="341">
        <v>536.58029999999997</v>
      </c>
      <c r="H62" s="4" t="s">
        <v>180</v>
      </c>
      <c r="I62" s="4" t="s">
        <v>201</v>
      </c>
      <c r="J62" s="289" t="s">
        <v>194</v>
      </c>
      <c r="K62" s="330" t="s">
        <v>260</v>
      </c>
      <c r="L62" s="146" t="s">
        <v>195</v>
      </c>
      <c r="M62" s="8"/>
      <c r="N62" s="141"/>
      <c r="O62" s="141"/>
    </row>
    <row r="63" spans="1:15" ht="15.75" customHeight="1">
      <c r="A63" s="86">
        <v>46114</v>
      </c>
      <c r="B63" s="205" t="s">
        <v>13</v>
      </c>
      <c r="C63" s="156" t="s">
        <v>24</v>
      </c>
      <c r="D63" s="156" t="s">
        <v>20</v>
      </c>
      <c r="E63" s="158">
        <v>15000</v>
      </c>
      <c r="F63" s="97">
        <f t="shared" si="0"/>
        <v>26.182168546837282</v>
      </c>
      <c r="G63" s="341">
        <v>572.90899999999999</v>
      </c>
      <c r="H63" s="4" t="s">
        <v>183</v>
      </c>
      <c r="I63" s="11" t="s">
        <v>166</v>
      </c>
      <c r="J63" s="288" t="s">
        <v>194</v>
      </c>
      <c r="K63" s="330" t="s">
        <v>261</v>
      </c>
      <c r="L63" s="99" t="s">
        <v>195</v>
      </c>
      <c r="M63"/>
      <c r="N63" s="141"/>
      <c r="O63" s="141"/>
    </row>
    <row r="64" spans="1:15" ht="15.75" customHeight="1">
      <c r="A64" s="86">
        <v>46114</v>
      </c>
      <c r="B64" s="205" t="s">
        <v>244</v>
      </c>
      <c r="C64" s="156" t="s">
        <v>242</v>
      </c>
      <c r="D64" s="156" t="s">
        <v>21</v>
      </c>
      <c r="E64" s="158">
        <v>3000</v>
      </c>
      <c r="F64" s="97">
        <f t="shared" si="0"/>
        <v>5.2364337093674562</v>
      </c>
      <c r="G64" s="341">
        <v>572.90899999999999</v>
      </c>
      <c r="H64" s="4" t="s">
        <v>185</v>
      </c>
      <c r="I64" s="11" t="s">
        <v>206</v>
      </c>
      <c r="J64" s="288" t="s">
        <v>194</v>
      </c>
      <c r="K64" s="330" t="s">
        <v>230</v>
      </c>
      <c r="L64" s="99" t="s">
        <v>195</v>
      </c>
      <c r="M64"/>
      <c r="N64" s="141"/>
      <c r="O64" s="141"/>
    </row>
    <row r="65" spans="1:15" ht="15.75" customHeight="1">
      <c r="A65" s="86">
        <v>46114</v>
      </c>
      <c r="B65" s="205" t="s">
        <v>330</v>
      </c>
      <c r="C65" s="156" t="s">
        <v>242</v>
      </c>
      <c r="D65" s="156" t="s">
        <v>21</v>
      </c>
      <c r="E65" s="158">
        <v>3000</v>
      </c>
      <c r="F65" s="97">
        <f t="shared" si="0"/>
        <v>5.2364337093674562</v>
      </c>
      <c r="G65" s="341">
        <v>572.90899999999999</v>
      </c>
      <c r="H65" s="4" t="s">
        <v>185</v>
      </c>
      <c r="I65" s="11" t="s">
        <v>206</v>
      </c>
      <c r="J65" s="288" t="s">
        <v>194</v>
      </c>
      <c r="K65" s="330" t="s">
        <v>230</v>
      </c>
      <c r="L65" s="99" t="s">
        <v>195</v>
      </c>
      <c r="M65"/>
      <c r="N65" s="141"/>
      <c r="O65" s="141"/>
    </row>
    <row r="66" spans="1:15" ht="15.75" customHeight="1">
      <c r="A66" s="86">
        <v>46114</v>
      </c>
      <c r="B66" s="205" t="s">
        <v>25</v>
      </c>
      <c r="C66" s="156" t="s">
        <v>239</v>
      </c>
      <c r="D66" s="156" t="s">
        <v>21</v>
      </c>
      <c r="E66" s="158">
        <v>5000</v>
      </c>
      <c r="F66" s="97">
        <f t="shared" ref="F66:F129" si="11">E66/G66</f>
        <v>8.7273895156124279</v>
      </c>
      <c r="G66" s="341">
        <v>572.90899999999999</v>
      </c>
      <c r="H66" s="4" t="s">
        <v>185</v>
      </c>
      <c r="I66" s="11" t="s">
        <v>206</v>
      </c>
      <c r="J66" s="288" t="s">
        <v>194</v>
      </c>
      <c r="K66" s="330" t="s">
        <v>230</v>
      </c>
      <c r="L66" s="99" t="s">
        <v>195</v>
      </c>
      <c r="M66"/>
      <c r="N66" s="141"/>
      <c r="O66" s="141"/>
    </row>
    <row r="67" spans="1:15" ht="15.75" customHeight="1">
      <c r="A67" s="86">
        <v>46114</v>
      </c>
      <c r="B67" s="205" t="s">
        <v>199</v>
      </c>
      <c r="C67" s="156" t="s">
        <v>27</v>
      </c>
      <c r="D67" s="156" t="s">
        <v>21</v>
      </c>
      <c r="E67" s="158">
        <v>5000</v>
      </c>
      <c r="F67" s="97">
        <f t="shared" si="11"/>
        <v>8.7273895156124279</v>
      </c>
      <c r="G67" s="341">
        <v>572.90899999999999</v>
      </c>
      <c r="H67" s="4" t="s">
        <v>185</v>
      </c>
      <c r="I67" s="11" t="s">
        <v>206</v>
      </c>
      <c r="J67" s="288" t="s">
        <v>194</v>
      </c>
      <c r="K67" s="330" t="s">
        <v>230</v>
      </c>
      <c r="L67" s="99" t="s">
        <v>195</v>
      </c>
      <c r="M67"/>
      <c r="N67" s="141"/>
      <c r="O67" s="141"/>
    </row>
    <row r="68" spans="1:15" ht="15.75" customHeight="1">
      <c r="A68" s="86">
        <v>46114</v>
      </c>
      <c r="B68" s="205" t="s">
        <v>14</v>
      </c>
      <c r="C68" s="156" t="s">
        <v>239</v>
      </c>
      <c r="D68" s="156" t="s">
        <v>21</v>
      </c>
      <c r="E68" s="158">
        <v>10000</v>
      </c>
      <c r="F68" s="97">
        <f t="shared" si="11"/>
        <v>17.454779031224856</v>
      </c>
      <c r="G68" s="341">
        <v>572.90899999999999</v>
      </c>
      <c r="H68" s="4" t="s">
        <v>185</v>
      </c>
      <c r="I68" s="11" t="s">
        <v>207</v>
      </c>
      <c r="J68" s="288" t="s">
        <v>194</v>
      </c>
      <c r="K68" s="330" t="s">
        <v>230</v>
      </c>
      <c r="L68" s="99" t="s">
        <v>195</v>
      </c>
      <c r="M68"/>
      <c r="N68" s="141"/>
      <c r="O68" s="141"/>
    </row>
    <row r="69" spans="1:15" ht="15.75" customHeight="1">
      <c r="A69" s="86">
        <v>46114</v>
      </c>
      <c r="B69" s="205" t="s">
        <v>25</v>
      </c>
      <c r="C69" s="156" t="s">
        <v>239</v>
      </c>
      <c r="D69" s="156" t="s">
        <v>21</v>
      </c>
      <c r="E69" s="158">
        <v>3000</v>
      </c>
      <c r="F69" s="97">
        <f t="shared" si="11"/>
        <v>5.2364337093674562</v>
      </c>
      <c r="G69" s="341">
        <v>572.90899999999999</v>
      </c>
      <c r="H69" s="4" t="s">
        <v>186</v>
      </c>
      <c r="I69" s="11" t="s">
        <v>246</v>
      </c>
      <c r="J69" s="288" t="s">
        <v>194</v>
      </c>
      <c r="K69" s="330" t="s">
        <v>230</v>
      </c>
      <c r="L69" s="99" t="s">
        <v>195</v>
      </c>
      <c r="M69"/>
      <c r="N69" s="141"/>
      <c r="O69" s="141"/>
    </row>
    <row r="70" spans="1:15" ht="15.75" customHeight="1">
      <c r="A70" s="86">
        <v>46114</v>
      </c>
      <c r="B70" s="205" t="s">
        <v>199</v>
      </c>
      <c r="C70" s="156" t="s">
        <v>27</v>
      </c>
      <c r="D70" s="156" t="s">
        <v>21</v>
      </c>
      <c r="E70" s="158">
        <v>5000</v>
      </c>
      <c r="F70" s="97">
        <f t="shared" si="11"/>
        <v>8.7273895156124279</v>
      </c>
      <c r="G70" s="341">
        <v>572.90899999999999</v>
      </c>
      <c r="H70" s="4" t="s">
        <v>186</v>
      </c>
      <c r="I70" s="11" t="s">
        <v>246</v>
      </c>
      <c r="J70" s="288" t="s">
        <v>194</v>
      </c>
      <c r="K70" s="330" t="s">
        <v>230</v>
      </c>
      <c r="L70" s="144" t="s">
        <v>267</v>
      </c>
      <c r="M70"/>
      <c r="N70" s="141"/>
      <c r="O70" s="141"/>
    </row>
    <row r="71" spans="1:15" ht="15.75" customHeight="1">
      <c r="A71" s="86">
        <v>46114</v>
      </c>
      <c r="B71" s="203" t="s">
        <v>348</v>
      </c>
      <c r="C71" s="156" t="s">
        <v>242</v>
      </c>
      <c r="D71" s="156" t="s">
        <v>21</v>
      </c>
      <c r="E71" s="158">
        <v>10000</v>
      </c>
      <c r="F71" s="97">
        <f t="shared" si="11"/>
        <v>17.454779031224856</v>
      </c>
      <c r="G71" s="341">
        <v>572.90899999999999</v>
      </c>
      <c r="H71" s="135" t="s">
        <v>186</v>
      </c>
      <c r="I71" s="124" t="s">
        <v>246</v>
      </c>
      <c r="J71" s="288" t="s">
        <v>194</v>
      </c>
      <c r="K71" s="330" t="s">
        <v>230</v>
      </c>
      <c r="L71" s="99" t="s">
        <v>195</v>
      </c>
      <c r="M71"/>
      <c r="N71" s="141"/>
      <c r="O71" s="141"/>
    </row>
    <row r="72" spans="1:15" ht="15.75" customHeight="1">
      <c r="A72" s="86">
        <v>46114</v>
      </c>
      <c r="B72" s="204" t="s">
        <v>17</v>
      </c>
      <c r="C72" s="156" t="s">
        <v>18</v>
      </c>
      <c r="D72" s="156" t="s">
        <v>15</v>
      </c>
      <c r="E72" s="158">
        <v>5000</v>
      </c>
      <c r="F72" s="97">
        <f t="shared" si="11"/>
        <v>8.7273895156124279</v>
      </c>
      <c r="G72" s="341">
        <v>572.90899999999999</v>
      </c>
      <c r="H72" s="134" t="s">
        <v>16</v>
      </c>
      <c r="I72" s="124" t="s">
        <v>64</v>
      </c>
      <c r="J72" s="288" t="s">
        <v>194</v>
      </c>
      <c r="K72" s="330" t="s">
        <v>261</v>
      </c>
      <c r="L72" s="99" t="s">
        <v>195</v>
      </c>
      <c r="M72" s="138"/>
      <c r="N72" s="141"/>
      <c r="O72" s="141"/>
    </row>
    <row r="73" spans="1:15" ht="15.75" customHeight="1">
      <c r="A73" s="86">
        <v>46114</v>
      </c>
      <c r="B73" s="204" t="s">
        <v>17</v>
      </c>
      <c r="C73" s="156" t="s">
        <v>18</v>
      </c>
      <c r="D73" s="156" t="s">
        <v>15</v>
      </c>
      <c r="E73" s="158">
        <v>5000</v>
      </c>
      <c r="F73" s="97">
        <f t="shared" si="11"/>
        <v>8.7273895156124279</v>
      </c>
      <c r="G73" s="341">
        <v>572.90899999999999</v>
      </c>
      <c r="H73" s="134" t="s">
        <v>190</v>
      </c>
      <c r="I73" s="124" t="s">
        <v>65</v>
      </c>
      <c r="J73" s="288" t="s">
        <v>194</v>
      </c>
      <c r="K73" s="330" t="s">
        <v>261</v>
      </c>
      <c r="L73" s="99" t="s">
        <v>195</v>
      </c>
      <c r="M73" s="36"/>
      <c r="N73" s="141"/>
      <c r="O73" s="141"/>
    </row>
    <row r="74" spans="1:15" ht="15.75" customHeight="1">
      <c r="A74" s="86">
        <v>46114</v>
      </c>
      <c r="B74" s="204" t="s">
        <v>17</v>
      </c>
      <c r="C74" s="156" t="s">
        <v>18</v>
      </c>
      <c r="D74" s="156" t="s">
        <v>20</v>
      </c>
      <c r="E74" s="158">
        <v>2500</v>
      </c>
      <c r="F74" s="97">
        <f t="shared" si="11"/>
        <v>4.363694757806214</v>
      </c>
      <c r="G74" s="341">
        <v>572.90899999999999</v>
      </c>
      <c r="H74" s="135" t="s">
        <v>178</v>
      </c>
      <c r="I74" s="124" t="s">
        <v>66</v>
      </c>
      <c r="J74" s="288" t="s">
        <v>194</v>
      </c>
      <c r="K74" s="330" t="s">
        <v>261</v>
      </c>
      <c r="L74" s="99" t="s">
        <v>195</v>
      </c>
      <c r="M74" s="36"/>
      <c r="N74" s="141"/>
      <c r="O74" s="141"/>
    </row>
    <row r="75" spans="1:15" ht="15.75" customHeight="1">
      <c r="A75" s="86">
        <v>46114</v>
      </c>
      <c r="B75" s="204" t="s">
        <v>17</v>
      </c>
      <c r="C75" s="156" t="s">
        <v>18</v>
      </c>
      <c r="D75" s="156" t="s">
        <v>20</v>
      </c>
      <c r="E75" s="158">
        <v>2500</v>
      </c>
      <c r="F75" s="97">
        <f t="shared" si="11"/>
        <v>4.363694757806214</v>
      </c>
      <c r="G75" s="341">
        <v>572.90899999999999</v>
      </c>
      <c r="H75" s="134" t="s">
        <v>182</v>
      </c>
      <c r="I75" s="124" t="s">
        <v>67</v>
      </c>
      <c r="J75" s="288" t="s">
        <v>194</v>
      </c>
      <c r="K75" s="330" t="s">
        <v>261</v>
      </c>
      <c r="L75" s="99" t="s">
        <v>195</v>
      </c>
      <c r="M75"/>
      <c r="N75" s="141"/>
      <c r="O75" s="141"/>
    </row>
    <row r="76" spans="1:15" ht="15.75" customHeight="1">
      <c r="A76" s="86">
        <v>46114</v>
      </c>
      <c r="B76" s="204" t="s">
        <v>17</v>
      </c>
      <c r="C76" s="156" t="s">
        <v>18</v>
      </c>
      <c r="D76" s="156" t="s">
        <v>20</v>
      </c>
      <c r="E76" s="158">
        <v>2500</v>
      </c>
      <c r="F76" s="97">
        <f t="shared" si="11"/>
        <v>4.363694757806214</v>
      </c>
      <c r="G76" s="341">
        <v>572.90899999999999</v>
      </c>
      <c r="H76" s="134" t="s">
        <v>183</v>
      </c>
      <c r="I76" s="124" t="s">
        <v>68</v>
      </c>
      <c r="J76" s="288" t="s">
        <v>194</v>
      </c>
      <c r="K76" s="330" t="s">
        <v>261</v>
      </c>
      <c r="L76" s="99" t="s">
        <v>195</v>
      </c>
      <c r="M76"/>
      <c r="N76" s="141"/>
      <c r="O76" s="141"/>
    </row>
    <row r="77" spans="1:15" ht="15.75" customHeight="1">
      <c r="A77" s="86">
        <v>46114</v>
      </c>
      <c r="B77" s="204" t="s">
        <v>17</v>
      </c>
      <c r="C77" s="156" t="s">
        <v>18</v>
      </c>
      <c r="D77" s="156" t="s">
        <v>20</v>
      </c>
      <c r="E77" s="158">
        <v>2500</v>
      </c>
      <c r="F77" s="97">
        <f t="shared" si="11"/>
        <v>4.363694757806214</v>
      </c>
      <c r="G77" s="341">
        <v>572.90899999999999</v>
      </c>
      <c r="H77" s="292" t="s">
        <v>184</v>
      </c>
      <c r="I77" s="124" t="s">
        <v>69</v>
      </c>
      <c r="J77" s="288" t="s">
        <v>194</v>
      </c>
      <c r="K77" s="330" t="s">
        <v>261</v>
      </c>
      <c r="L77" s="99" t="s">
        <v>195</v>
      </c>
      <c r="M77"/>
      <c r="N77" s="141"/>
      <c r="O77" s="141"/>
    </row>
    <row r="78" spans="1:15" s="58" customFormat="1" ht="15.75" customHeight="1">
      <c r="A78" s="86">
        <v>46114</v>
      </c>
      <c r="B78" s="204" t="s">
        <v>17</v>
      </c>
      <c r="C78" s="156" t="s">
        <v>18</v>
      </c>
      <c r="D78" s="156" t="s">
        <v>21</v>
      </c>
      <c r="E78" s="158">
        <v>2500</v>
      </c>
      <c r="F78" s="97">
        <f t="shared" si="11"/>
        <v>4.363694757806214</v>
      </c>
      <c r="G78" s="341">
        <v>572.90899999999999</v>
      </c>
      <c r="H78" s="134" t="s">
        <v>179</v>
      </c>
      <c r="I78" s="124" t="s">
        <v>70</v>
      </c>
      <c r="J78" s="288" t="s">
        <v>194</v>
      </c>
      <c r="K78" s="330" t="s">
        <v>230</v>
      </c>
      <c r="L78" s="99" t="s">
        <v>195</v>
      </c>
      <c r="M78"/>
      <c r="N78" s="141"/>
      <c r="O78" s="141"/>
    </row>
    <row r="79" spans="1:15" ht="15.75" customHeight="1">
      <c r="A79" s="86">
        <v>46114</v>
      </c>
      <c r="B79" s="204" t="s">
        <v>17</v>
      </c>
      <c r="C79" s="156" t="s">
        <v>18</v>
      </c>
      <c r="D79" s="156" t="s">
        <v>21</v>
      </c>
      <c r="E79" s="158">
        <v>2500</v>
      </c>
      <c r="F79" s="97">
        <f t="shared" si="11"/>
        <v>4.363694757806214</v>
      </c>
      <c r="G79" s="341">
        <v>572.90899999999999</v>
      </c>
      <c r="H79" s="134" t="s">
        <v>180</v>
      </c>
      <c r="I79" s="124" t="s">
        <v>71</v>
      </c>
      <c r="J79" s="288" t="s">
        <v>194</v>
      </c>
      <c r="K79" s="330" t="s">
        <v>230</v>
      </c>
      <c r="L79" s="99" t="s">
        <v>195</v>
      </c>
      <c r="N79" s="141"/>
      <c r="O79" s="141"/>
    </row>
    <row r="80" spans="1:15" ht="15.75" customHeight="1">
      <c r="A80" s="86">
        <v>46114</v>
      </c>
      <c r="B80" s="204" t="s">
        <v>17</v>
      </c>
      <c r="C80" s="156" t="s">
        <v>18</v>
      </c>
      <c r="D80" s="156" t="s">
        <v>21</v>
      </c>
      <c r="E80" s="158">
        <v>2500</v>
      </c>
      <c r="F80" s="97">
        <f t="shared" si="11"/>
        <v>4.363694757806214</v>
      </c>
      <c r="G80" s="341">
        <v>572.90899999999999</v>
      </c>
      <c r="H80" s="134" t="s">
        <v>185</v>
      </c>
      <c r="I80" s="124" t="s">
        <v>72</v>
      </c>
      <c r="J80" s="288" t="s">
        <v>194</v>
      </c>
      <c r="K80" s="330" t="s">
        <v>230</v>
      </c>
      <c r="L80" s="99" t="s">
        <v>195</v>
      </c>
      <c r="N80" s="141"/>
      <c r="O80" s="141"/>
    </row>
    <row r="81" spans="1:15" ht="15.75" customHeight="1">
      <c r="A81" s="86">
        <v>46114</v>
      </c>
      <c r="B81" s="204" t="s">
        <v>17</v>
      </c>
      <c r="C81" s="156" t="s">
        <v>18</v>
      </c>
      <c r="D81" s="156" t="s">
        <v>21</v>
      </c>
      <c r="E81" s="158">
        <v>2500</v>
      </c>
      <c r="F81" s="97">
        <f t="shared" si="11"/>
        <v>4.363694757806214</v>
      </c>
      <c r="G81" s="341">
        <v>572.90899999999999</v>
      </c>
      <c r="H81" s="134" t="s">
        <v>186</v>
      </c>
      <c r="I81" s="124" t="s">
        <v>73</v>
      </c>
      <c r="J81" s="288" t="s">
        <v>194</v>
      </c>
      <c r="K81" s="330" t="s">
        <v>230</v>
      </c>
      <c r="L81" s="99" t="s">
        <v>195</v>
      </c>
      <c r="N81" s="141"/>
      <c r="O81" s="141"/>
    </row>
    <row r="82" spans="1:15" ht="15.75" customHeight="1">
      <c r="A82" s="86">
        <v>46114</v>
      </c>
      <c r="B82" s="204" t="s">
        <v>17</v>
      </c>
      <c r="C82" s="156" t="s">
        <v>18</v>
      </c>
      <c r="D82" s="156" t="s">
        <v>21</v>
      </c>
      <c r="E82" s="158">
        <v>2500</v>
      </c>
      <c r="F82" s="97">
        <f t="shared" si="11"/>
        <v>4.363694757806214</v>
      </c>
      <c r="G82" s="341">
        <v>572.90899999999999</v>
      </c>
      <c r="H82" s="134" t="s">
        <v>187</v>
      </c>
      <c r="I82" s="124" t="s">
        <v>74</v>
      </c>
      <c r="J82" s="288" t="s">
        <v>194</v>
      </c>
      <c r="K82" s="330" t="s">
        <v>230</v>
      </c>
      <c r="L82" s="99" t="s">
        <v>195</v>
      </c>
      <c r="N82" s="141"/>
      <c r="O82" s="141"/>
    </row>
    <row r="83" spans="1:15" ht="15.75" customHeight="1">
      <c r="A83" s="86">
        <v>46114</v>
      </c>
      <c r="B83" s="204" t="s">
        <v>17</v>
      </c>
      <c r="C83" s="156" t="s">
        <v>18</v>
      </c>
      <c r="D83" s="156" t="s">
        <v>23</v>
      </c>
      <c r="E83" s="158">
        <v>2500</v>
      </c>
      <c r="F83" s="97">
        <f t="shared" si="11"/>
        <v>4.363694757806214</v>
      </c>
      <c r="G83" s="341">
        <v>572.90899999999999</v>
      </c>
      <c r="H83" s="134" t="s">
        <v>188</v>
      </c>
      <c r="I83" s="188" t="s">
        <v>75</v>
      </c>
      <c r="J83" s="288" t="s">
        <v>194</v>
      </c>
      <c r="K83" s="330" t="s">
        <v>261</v>
      </c>
      <c r="L83" s="99" t="s">
        <v>195</v>
      </c>
      <c r="N83" s="141"/>
      <c r="O83" s="141"/>
    </row>
    <row r="84" spans="1:15" ht="15.75" customHeight="1">
      <c r="A84" s="86">
        <v>46114</v>
      </c>
      <c r="B84" s="204" t="s">
        <v>17</v>
      </c>
      <c r="C84" s="156" t="s">
        <v>18</v>
      </c>
      <c r="D84" s="156" t="s">
        <v>23</v>
      </c>
      <c r="E84" s="158">
        <v>2500</v>
      </c>
      <c r="F84" s="97">
        <f t="shared" si="11"/>
        <v>4.363694757806214</v>
      </c>
      <c r="G84" s="341">
        <v>572.90899999999999</v>
      </c>
      <c r="H84" s="134" t="s">
        <v>189</v>
      </c>
      <c r="I84" s="188" t="s">
        <v>76</v>
      </c>
      <c r="J84" s="288" t="s">
        <v>194</v>
      </c>
      <c r="K84" s="330" t="s">
        <v>261</v>
      </c>
      <c r="L84" s="99" t="s">
        <v>195</v>
      </c>
      <c r="M84"/>
      <c r="N84" s="141"/>
      <c r="O84" s="141"/>
    </row>
    <row r="85" spans="1:15" ht="15.75" customHeight="1">
      <c r="A85" s="86">
        <v>46114</v>
      </c>
      <c r="B85" s="203" t="s">
        <v>219</v>
      </c>
      <c r="C85" s="156" t="s">
        <v>242</v>
      </c>
      <c r="D85" s="156" t="s">
        <v>21</v>
      </c>
      <c r="E85" s="158">
        <v>2500</v>
      </c>
      <c r="F85" s="145">
        <f t="shared" si="11"/>
        <v>4.6591348955599008</v>
      </c>
      <c r="G85" s="341">
        <v>536.58029999999997</v>
      </c>
      <c r="H85" s="134" t="s">
        <v>179</v>
      </c>
      <c r="I85" s="124" t="s">
        <v>172</v>
      </c>
      <c r="J85" s="288" t="s">
        <v>194</v>
      </c>
      <c r="K85" s="330" t="s">
        <v>260</v>
      </c>
      <c r="L85" s="99" t="s">
        <v>195</v>
      </c>
      <c r="M85" s="161"/>
      <c r="N85" s="141"/>
      <c r="O85" s="141"/>
    </row>
    <row r="86" spans="1:15" ht="15.75" customHeight="1">
      <c r="A86" s="86">
        <v>46114</v>
      </c>
      <c r="B86" s="203" t="s">
        <v>25</v>
      </c>
      <c r="C86" s="156" t="s">
        <v>239</v>
      </c>
      <c r="D86" s="156" t="s">
        <v>21</v>
      </c>
      <c r="E86" s="158">
        <v>5000</v>
      </c>
      <c r="F86" s="145">
        <f t="shared" si="11"/>
        <v>9.3182697911198016</v>
      </c>
      <c r="G86" s="341">
        <v>536.58029999999997</v>
      </c>
      <c r="H86" s="134" t="s">
        <v>179</v>
      </c>
      <c r="I86" s="124" t="s">
        <v>58</v>
      </c>
      <c r="J86" s="288" t="s">
        <v>194</v>
      </c>
      <c r="K86" s="330" t="s">
        <v>260</v>
      </c>
      <c r="L86" s="99" t="s">
        <v>195</v>
      </c>
      <c r="M86" s="161"/>
      <c r="N86" s="141"/>
      <c r="O86" s="141"/>
    </row>
    <row r="87" spans="1:15" ht="15.75" customHeight="1">
      <c r="A87" s="86">
        <v>46114</v>
      </c>
      <c r="B87" s="203" t="s">
        <v>13</v>
      </c>
      <c r="C87" s="156" t="s">
        <v>24</v>
      </c>
      <c r="D87" s="156" t="s">
        <v>21</v>
      </c>
      <c r="E87" s="158">
        <v>2000</v>
      </c>
      <c r="F87" s="145">
        <f t="shared" si="11"/>
        <v>3.7273079164479204</v>
      </c>
      <c r="G87" s="341">
        <v>536.58029999999997</v>
      </c>
      <c r="H87" s="134" t="s">
        <v>179</v>
      </c>
      <c r="I87" s="124" t="s">
        <v>58</v>
      </c>
      <c r="J87" s="288" t="s">
        <v>194</v>
      </c>
      <c r="K87" s="330" t="s">
        <v>260</v>
      </c>
      <c r="L87" s="99" t="s">
        <v>195</v>
      </c>
      <c r="M87" s="161"/>
      <c r="N87" s="141"/>
      <c r="O87" s="141"/>
    </row>
    <row r="88" spans="1:15" ht="15.75" customHeight="1">
      <c r="A88" s="86">
        <v>46114</v>
      </c>
      <c r="B88" s="264" t="s">
        <v>389</v>
      </c>
      <c r="C88" s="275" t="s">
        <v>35</v>
      </c>
      <c r="D88" s="269" t="s">
        <v>15</v>
      </c>
      <c r="E88" s="158">
        <v>1002963</v>
      </c>
      <c r="F88" s="97">
        <f t="shared" si="11"/>
        <v>1817.8860485964424</v>
      </c>
      <c r="G88" s="341">
        <v>551.71939999999995</v>
      </c>
      <c r="H88" s="265" t="s">
        <v>191</v>
      </c>
      <c r="I88" s="28" t="s">
        <v>250</v>
      </c>
      <c r="J88" s="281" t="s">
        <v>194</v>
      </c>
      <c r="K88" s="331" t="s">
        <v>268</v>
      </c>
      <c r="L88" s="273" t="s">
        <v>195</v>
      </c>
      <c r="M88"/>
      <c r="N88" s="141"/>
      <c r="O88" s="141"/>
    </row>
    <row r="89" spans="1:15" ht="15.75" customHeight="1">
      <c r="A89" s="86">
        <v>46114</v>
      </c>
      <c r="B89" s="264" t="s">
        <v>376</v>
      </c>
      <c r="C89" s="275" t="s">
        <v>35</v>
      </c>
      <c r="D89" s="269" t="s">
        <v>15</v>
      </c>
      <c r="E89" s="158">
        <v>1500</v>
      </c>
      <c r="F89" s="97">
        <f t="shared" si="11"/>
        <v>2.7187733474661218</v>
      </c>
      <c r="G89" s="341">
        <v>551.71939999999995</v>
      </c>
      <c r="H89" s="265" t="s">
        <v>16</v>
      </c>
      <c r="I89" s="28" t="s">
        <v>12</v>
      </c>
      <c r="J89" s="281" t="s">
        <v>194</v>
      </c>
      <c r="K89" s="331" t="s">
        <v>268</v>
      </c>
      <c r="L89" s="273" t="s">
        <v>195</v>
      </c>
      <c r="M89"/>
      <c r="N89" s="141"/>
      <c r="O89" s="141"/>
    </row>
    <row r="90" spans="1:15" ht="15.75" customHeight="1">
      <c r="A90" s="86">
        <v>46114</v>
      </c>
      <c r="B90" s="264" t="s">
        <v>390</v>
      </c>
      <c r="C90" s="275" t="s">
        <v>35</v>
      </c>
      <c r="D90" s="269" t="s">
        <v>15</v>
      </c>
      <c r="E90" s="158">
        <v>572069</v>
      </c>
      <c r="F90" s="97">
        <f t="shared" si="11"/>
        <v>1036.8839667410646</v>
      </c>
      <c r="G90" s="341">
        <v>551.71939999999995</v>
      </c>
      <c r="H90" s="265" t="s">
        <v>191</v>
      </c>
      <c r="I90" s="294" t="s">
        <v>251</v>
      </c>
      <c r="J90" s="281" t="s">
        <v>194</v>
      </c>
      <c r="K90" s="331" t="s">
        <v>268</v>
      </c>
      <c r="L90" s="273" t="s">
        <v>195</v>
      </c>
      <c r="M90"/>
      <c r="N90" s="141"/>
      <c r="O90" s="141"/>
    </row>
    <row r="91" spans="1:15" ht="15.75" customHeight="1">
      <c r="A91" s="86">
        <v>46114</v>
      </c>
      <c r="B91" s="264" t="s">
        <v>377</v>
      </c>
      <c r="C91" s="275" t="s">
        <v>35</v>
      </c>
      <c r="D91" s="269" t="s">
        <v>15</v>
      </c>
      <c r="E91" s="158">
        <v>-9050</v>
      </c>
      <c r="F91" s="97">
        <f t="shared" si="11"/>
        <v>-16.403265863045601</v>
      </c>
      <c r="G91" s="341">
        <v>551.71939999999995</v>
      </c>
      <c r="H91" s="265" t="s">
        <v>190</v>
      </c>
      <c r="I91" s="28" t="s">
        <v>12</v>
      </c>
      <c r="J91" s="281" t="s">
        <v>194</v>
      </c>
      <c r="K91" s="331" t="s">
        <v>268</v>
      </c>
      <c r="L91" s="273" t="s">
        <v>195</v>
      </c>
      <c r="M91"/>
      <c r="N91" s="141"/>
      <c r="O91" s="141"/>
    </row>
    <row r="92" spans="1:15" ht="15.75" customHeight="1">
      <c r="A92" s="86">
        <v>46114</v>
      </c>
      <c r="B92" s="264" t="s">
        <v>391</v>
      </c>
      <c r="C92" s="275" t="s">
        <v>35</v>
      </c>
      <c r="D92" s="275" t="s">
        <v>22</v>
      </c>
      <c r="E92" s="158">
        <v>590818</v>
      </c>
      <c r="F92" s="97">
        <f t="shared" si="11"/>
        <v>1097.5525027633034</v>
      </c>
      <c r="G92" s="342">
        <v>538.30499999999995</v>
      </c>
      <c r="H92" s="326" t="s">
        <v>191</v>
      </c>
      <c r="I92" s="28" t="s">
        <v>251</v>
      </c>
      <c r="J92" s="281" t="s">
        <v>194</v>
      </c>
      <c r="K92" s="332" t="s">
        <v>259</v>
      </c>
      <c r="L92" s="273" t="s">
        <v>195</v>
      </c>
      <c r="M92"/>
      <c r="N92" s="141"/>
      <c r="O92" s="141"/>
    </row>
    <row r="93" spans="1:15" ht="15.75" customHeight="1">
      <c r="A93" s="86">
        <v>46114</v>
      </c>
      <c r="B93" s="264" t="s">
        <v>378</v>
      </c>
      <c r="C93" s="275" t="s">
        <v>35</v>
      </c>
      <c r="D93" s="275" t="s">
        <v>22</v>
      </c>
      <c r="E93" s="158">
        <v>0</v>
      </c>
      <c r="F93" s="97">
        <f t="shared" si="11"/>
        <v>0</v>
      </c>
      <c r="G93" s="342">
        <v>538.30499999999995</v>
      </c>
      <c r="H93" s="326" t="s">
        <v>181</v>
      </c>
      <c r="I93" s="28" t="s">
        <v>12</v>
      </c>
      <c r="J93" s="281" t="s">
        <v>194</v>
      </c>
      <c r="K93" s="332" t="s">
        <v>259</v>
      </c>
      <c r="L93" s="273" t="s">
        <v>195</v>
      </c>
      <c r="M93"/>
      <c r="N93" s="141"/>
      <c r="O93" s="141"/>
    </row>
    <row r="94" spans="1:15" ht="15.75" customHeight="1">
      <c r="A94" s="86">
        <v>46114</v>
      </c>
      <c r="B94" s="264" t="s">
        <v>392</v>
      </c>
      <c r="C94" s="275" t="s">
        <v>35</v>
      </c>
      <c r="D94" s="269" t="s">
        <v>20</v>
      </c>
      <c r="E94" s="158">
        <v>581879</v>
      </c>
      <c r="F94" s="97">
        <f t="shared" si="11"/>
        <v>1080.9466752120081</v>
      </c>
      <c r="G94" s="341">
        <v>538.30499999999995</v>
      </c>
      <c r="H94" s="265" t="s">
        <v>191</v>
      </c>
      <c r="I94" s="294" t="s">
        <v>251</v>
      </c>
      <c r="J94" s="281" t="s">
        <v>194</v>
      </c>
      <c r="K94" s="331" t="s">
        <v>268</v>
      </c>
      <c r="L94" s="273" t="s">
        <v>195</v>
      </c>
      <c r="M94" s="266"/>
      <c r="N94" s="141"/>
      <c r="O94" s="141"/>
    </row>
    <row r="95" spans="1:15" ht="15.75" customHeight="1">
      <c r="A95" s="86">
        <v>46114</v>
      </c>
      <c r="B95" s="264" t="s">
        <v>379</v>
      </c>
      <c r="C95" s="275" t="s">
        <v>35</v>
      </c>
      <c r="D95" s="269" t="s">
        <v>20</v>
      </c>
      <c r="E95" s="158">
        <v>-700</v>
      </c>
      <c r="F95" s="97">
        <f t="shared" si="11"/>
        <v>-1.3003780384726131</v>
      </c>
      <c r="G95" s="341">
        <v>538.30499999999995</v>
      </c>
      <c r="H95" s="295" t="s">
        <v>178</v>
      </c>
      <c r="I95" s="28" t="s">
        <v>12</v>
      </c>
      <c r="J95" s="281" t="s">
        <v>194</v>
      </c>
      <c r="K95" s="331" t="s">
        <v>268</v>
      </c>
      <c r="L95" s="273" t="s">
        <v>195</v>
      </c>
      <c r="M95" s="266"/>
      <c r="N95" s="141"/>
      <c r="O95" s="141"/>
    </row>
    <row r="96" spans="1:15" ht="15.75" customHeight="1">
      <c r="A96" s="86">
        <v>46114</v>
      </c>
      <c r="B96" s="267" t="s">
        <v>393</v>
      </c>
      <c r="C96" s="275" t="s">
        <v>35</v>
      </c>
      <c r="D96" s="269" t="s">
        <v>20</v>
      </c>
      <c r="E96" s="158">
        <v>391812</v>
      </c>
      <c r="F96" s="97">
        <f t="shared" si="11"/>
        <v>727.86245715718792</v>
      </c>
      <c r="G96" s="341">
        <v>538.30499999999995</v>
      </c>
      <c r="H96" s="265" t="s">
        <v>191</v>
      </c>
      <c r="I96" s="28" t="s">
        <v>251</v>
      </c>
      <c r="J96" s="281" t="s">
        <v>194</v>
      </c>
      <c r="K96" s="331" t="s">
        <v>268</v>
      </c>
      <c r="L96" s="273" t="s">
        <v>195</v>
      </c>
      <c r="M96" s="266"/>
      <c r="N96" s="141"/>
      <c r="O96" s="141"/>
    </row>
    <row r="97" spans="1:15" ht="15.75" customHeight="1">
      <c r="A97" s="86">
        <v>46114</v>
      </c>
      <c r="B97" s="267" t="s">
        <v>380</v>
      </c>
      <c r="C97" s="275" t="s">
        <v>35</v>
      </c>
      <c r="D97" s="269" t="s">
        <v>20</v>
      </c>
      <c r="E97" s="158">
        <v>10000</v>
      </c>
      <c r="F97" s="97">
        <f t="shared" si="11"/>
        <v>18.576829121037331</v>
      </c>
      <c r="G97" s="341">
        <v>538.30499999999995</v>
      </c>
      <c r="H97" s="265" t="s">
        <v>182</v>
      </c>
      <c r="I97" s="28" t="s">
        <v>12</v>
      </c>
      <c r="J97" s="281" t="s">
        <v>194</v>
      </c>
      <c r="K97" s="331" t="s">
        <v>268</v>
      </c>
      <c r="L97" s="273" t="s">
        <v>195</v>
      </c>
      <c r="M97" s="266"/>
      <c r="N97" s="141"/>
      <c r="O97" s="141"/>
    </row>
    <row r="98" spans="1:15" ht="15.75" customHeight="1">
      <c r="A98" s="86">
        <v>46114</v>
      </c>
      <c r="B98" s="267" t="s">
        <v>394</v>
      </c>
      <c r="C98" s="275" t="s">
        <v>35</v>
      </c>
      <c r="D98" s="269" t="s">
        <v>23</v>
      </c>
      <c r="E98" s="158">
        <v>417778</v>
      </c>
      <c r="F98" s="97">
        <f t="shared" si="11"/>
        <v>776.09905165287341</v>
      </c>
      <c r="G98" s="341">
        <v>538.30499999999995</v>
      </c>
      <c r="H98" s="265" t="s">
        <v>191</v>
      </c>
      <c r="I98" s="28" t="s">
        <v>251</v>
      </c>
      <c r="J98" s="281" t="s">
        <v>194</v>
      </c>
      <c r="K98" s="331" t="s">
        <v>268</v>
      </c>
      <c r="L98" s="273" t="s">
        <v>195</v>
      </c>
      <c r="M98"/>
      <c r="N98" s="141"/>
      <c r="O98" s="141"/>
    </row>
    <row r="99" spans="1:15" ht="15.75" customHeight="1">
      <c r="A99" s="86">
        <v>46114</v>
      </c>
      <c r="B99" s="267" t="s">
        <v>381</v>
      </c>
      <c r="C99" s="275" t="s">
        <v>35</v>
      </c>
      <c r="D99" s="269" t="s">
        <v>23</v>
      </c>
      <c r="E99" s="158">
        <v>-5249</v>
      </c>
      <c r="F99" s="97">
        <f t="shared" si="11"/>
        <v>-9.7509776056324959</v>
      </c>
      <c r="G99" s="341">
        <v>538.30499999999995</v>
      </c>
      <c r="H99" s="265" t="s">
        <v>189</v>
      </c>
      <c r="I99" s="160" t="s">
        <v>12</v>
      </c>
      <c r="J99" s="281" t="s">
        <v>194</v>
      </c>
      <c r="K99" s="331" t="s">
        <v>268</v>
      </c>
      <c r="L99" s="273" t="s">
        <v>195</v>
      </c>
      <c r="M99"/>
      <c r="N99" s="141"/>
      <c r="O99" s="141"/>
    </row>
    <row r="100" spans="1:15" ht="15.75" customHeight="1">
      <c r="A100" s="86">
        <v>46114</v>
      </c>
      <c r="B100" s="267" t="s">
        <v>395</v>
      </c>
      <c r="C100" s="275" t="s">
        <v>35</v>
      </c>
      <c r="D100" s="269" t="s">
        <v>21</v>
      </c>
      <c r="E100" s="158">
        <v>463644</v>
      </c>
      <c r="F100" s="97">
        <f t="shared" si="11"/>
        <v>861.30353609942324</v>
      </c>
      <c r="G100" s="341">
        <v>538.30499999999995</v>
      </c>
      <c r="H100" s="265" t="s">
        <v>191</v>
      </c>
      <c r="I100" s="28" t="s">
        <v>251</v>
      </c>
      <c r="J100" s="281" t="s">
        <v>194</v>
      </c>
      <c r="K100" s="331" t="s">
        <v>268</v>
      </c>
      <c r="L100" s="273" t="s">
        <v>195</v>
      </c>
      <c r="M100"/>
      <c r="N100" s="141"/>
      <c r="O100" s="141"/>
    </row>
    <row r="101" spans="1:15" ht="15.75" customHeight="1">
      <c r="A101" s="86">
        <v>46114</v>
      </c>
      <c r="B101" s="267" t="s">
        <v>382</v>
      </c>
      <c r="C101" s="275" t="s">
        <v>35</v>
      </c>
      <c r="D101" s="269" t="s">
        <v>21</v>
      </c>
      <c r="E101" s="158">
        <v>2800</v>
      </c>
      <c r="F101" s="97">
        <f t="shared" si="11"/>
        <v>5.2015121538904525</v>
      </c>
      <c r="G101" s="341">
        <v>538.30499999999995</v>
      </c>
      <c r="H101" s="296" t="s">
        <v>179</v>
      </c>
      <c r="I101" s="124" t="s">
        <v>12</v>
      </c>
      <c r="J101" s="281" t="s">
        <v>194</v>
      </c>
      <c r="K101" s="331" t="s">
        <v>268</v>
      </c>
      <c r="L101" s="273" t="s">
        <v>195</v>
      </c>
      <c r="M101"/>
      <c r="N101" s="141"/>
      <c r="O101" s="141"/>
    </row>
    <row r="102" spans="1:15" ht="15.75" customHeight="1">
      <c r="A102" s="86">
        <v>46114</v>
      </c>
      <c r="B102" s="264" t="s">
        <v>396</v>
      </c>
      <c r="C102" s="275" t="s">
        <v>35</v>
      </c>
      <c r="D102" s="269" t="s">
        <v>21</v>
      </c>
      <c r="E102" s="158">
        <v>460844</v>
      </c>
      <c r="F102" s="97">
        <f t="shared" si="11"/>
        <v>856.10202394553278</v>
      </c>
      <c r="G102" s="341">
        <v>538.30499999999995</v>
      </c>
      <c r="H102" s="297" t="s">
        <v>191</v>
      </c>
      <c r="I102" s="28" t="s">
        <v>251</v>
      </c>
      <c r="J102" s="281" t="s">
        <v>194</v>
      </c>
      <c r="K102" s="331" t="s">
        <v>268</v>
      </c>
      <c r="L102" s="273" t="s">
        <v>195</v>
      </c>
      <c r="M102"/>
      <c r="N102" s="141"/>
      <c r="O102" s="141"/>
    </row>
    <row r="103" spans="1:15" ht="15.75" customHeight="1">
      <c r="A103" s="86">
        <v>46114</v>
      </c>
      <c r="B103" s="264" t="s">
        <v>383</v>
      </c>
      <c r="C103" s="275" t="s">
        <v>35</v>
      </c>
      <c r="D103" s="269" t="s">
        <v>21</v>
      </c>
      <c r="E103" s="158">
        <v>5600</v>
      </c>
      <c r="F103" s="97">
        <f t="shared" si="11"/>
        <v>10.403024307780905</v>
      </c>
      <c r="G103" s="341">
        <v>538.30499999999995</v>
      </c>
      <c r="H103" s="298" t="s">
        <v>180</v>
      </c>
      <c r="I103" s="176" t="s">
        <v>12</v>
      </c>
      <c r="J103" s="281" t="s">
        <v>194</v>
      </c>
      <c r="K103" s="331" t="s">
        <v>268</v>
      </c>
      <c r="L103" s="273" t="s">
        <v>195</v>
      </c>
      <c r="M103"/>
      <c r="N103" s="141"/>
      <c r="O103" s="141"/>
    </row>
    <row r="104" spans="1:15" ht="15.75" customHeight="1">
      <c r="A104" s="86">
        <v>46114</v>
      </c>
      <c r="B104" s="264" t="s">
        <v>397</v>
      </c>
      <c r="C104" s="275" t="s">
        <v>35</v>
      </c>
      <c r="D104" s="269" t="s">
        <v>20</v>
      </c>
      <c r="E104" s="158">
        <v>232466</v>
      </c>
      <c r="F104" s="97">
        <f t="shared" si="11"/>
        <v>431.84811584510646</v>
      </c>
      <c r="G104" s="341">
        <v>538.30499999999995</v>
      </c>
      <c r="H104" s="297" t="s">
        <v>191</v>
      </c>
      <c r="I104" s="176" t="s">
        <v>251</v>
      </c>
      <c r="J104" s="281" t="s">
        <v>194</v>
      </c>
      <c r="K104" s="331" t="s">
        <v>268</v>
      </c>
      <c r="L104" s="273" t="s">
        <v>195</v>
      </c>
      <c r="M104" s="266"/>
      <c r="N104" s="141"/>
      <c r="O104" s="141"/>
    </row>
    <row r="105" spans="1:15" ht="15.75" customHeight="1">
      <c r="A105" s="86">
        <v>46114</v>
      </c>
      <c r="B105" s="264" t="s">
        <v>384</v>
      </c>
      <c r="C105" s="275" t="s">
        <v>35</v>
      </c>
      <c r="D105" s="269" t="s">
        <v>20</v>
      </c>
      <c r="E105" s="158">
        <v>5000</v>
      </c>
      <c r="F105" s="97">
        <f t="shared" si="11"/>
        <v>9.2884145605186657</v>
      </c>
      <c r="G105" s="341">
        <v>538.30499999999995</v>
      </c>
      <c r="H105" s="297" t="s">
        <v>183</v>
      </c>
      <c r="I105" s="171" t="s">
        <v>12</v>
      </c>
      <c r="J105" s="281" t="s">
        <v>194</v>
      </c>
      <c r="K105" s="331" t="s">
        <v>268</v>
      </c>
      <c r="L105" s="273" t="s">
        <v>195</v>
      </c>
      <c r="M105" s="266"/>
      <c r="N105" s="141"/>
      <c r="O105" s="141"/>
    </row>
    <row r="106" spans="1:15" ht="15.75" customHeight="1">
      <c r="A106" s="86">
        <v>46114</v>
      </c>
      <c r="B106" s="264" t="s">
        <v>398</v>
      </c>
      <c r="C106" s="275" t="s">
        <v>35</v>
      </c>
      <c r="D106" s="269" t="s">
        <v>21</v>
      </c>
      <c r="E106" s="158">
        <v>222089</v>
      </c>
      <c r="F106" s="97">
        <f t="shared" si="11"/>
        <v>412.57094026620598</v>
      </c>
      <c r="G106" s="341">
        <v>538.30499999999995</v>
      </c>
      <c r="H106" s="297" t="s">
        <v>191</v>
      </c>
      <c r="I106" s="176" t="s">
        <v>251</v>
      </c>
      <c r="J106" s="281" t="s">
        <v>194</v>
      </c>
      <c r="K106" s="331" t="s">
        <v>268</v>
      </c>
      <c r="L106" s="273" t="s">
        <v>195</v>
      </c>
      <c r="M106" s="266"/>
      <c r="N106" s="141"/>
      <c r="O106" s="141"/>
    </row>
    <row r="107" spans="1:15" ht="15.75" customHeight="1">
      <c r="A107" s="86">
        <v>46114</v>
      </c>
      <c r="B107" s="264" t="s">
        <v>385</v>
      </c>
      <c r="C107" s="275" t="s">
        <v>35</v>
      </c>
      <c r="D107" s="269" t="s">
        <v>21</v>
      </c>
      <c r="E107" s="158">
        <v>3000</v>
      </c>
      <c r="F107" s="97">
        <f t="shared" si="11"/>
        <v>5.5730487363111996</v>
      </c>
      <c r="G107" s="341">
        <v>538.30499999999995</v>
      </c>
      <c r="H107" s="298" t="s">
        <v>185</v>
      </c>
      <c r="I107" s="176" t="s">
        <v>12</v>
      </c>
      <c r="J107" s="281" t="s">
        <v>194</v>
      </c>
      <c r="K107" s="331" t="s">
        <v>268</v>
      </c>
      <c r="L107" s="273" t="s">
        <v>195</v>
      </c>
      <c r="M107"/>
      <c r="N107" s="141"/>
      <c r="O107" s="141"/>
    </row>
    <row r="108" spans="1:15" ht="15.75" customHeight="1">
      <c r="A108" s="86">
        <v>46114</v>
      </c>
      <c r="B108" s="264" t="s">
        <v>399</v>
      </c>
      <c r="C108" s="275" t="s">
        <v>35</v>
      </c>
      <c r="D108" s="269" t="s">
        <v>23</v>
      </c>
      <c r="E108" s="158">
        <v>313843</v>
      </c>
      <c r="F108" s="97">
        <f t="shared" si="11"/>
        <v>583.02077818337193</v>
      </c>
      <c r="G108" s="341">
        <v>538.30499999999995</v>
      </c>
      <c r="H108" s="297" t="s">
        <v>191</v>
      </c>
      <c r="I108" s="176" t="s">
        <v>251</v>
      </c>
      <c r="J108" s="281" t="s">
        <v>194</v>
      </c>
      <c r="K108" s="331" t="s">
        <v>268</v>
      </c>
      <c r="L108" s="273" t="s">
        <v>195</v>
      </c>
      <c r="M108"/>
      <c r="N108" s="141"/>
      <c r="O108" s="141"/>
    </row>
    <row r="109" spans="1:15" ht="15.75" customHeight="1">
      <c r="A109" s="86">
        <v>46114</v>
      </c>
      <c r="B109" s="264" t="s">
        <v>386</v>
      </c>
      <c r="C109" s="275" t="s">
        <v>35</v>
      </c>
      <c r="D109" s="269" t="s">
        <v>23</v>
      </c>
      <c r="E109" s="158">
        <v>-5600</v>
      </c>
      <c r="F109" s="97">
        <f t="shared" si="11"/>
        <v>-10.403024307780905</v>
      </c>
      <c r="G109" s="341">
        <v>538.30499999999995</v>
      </c>
      <c r="H109" s="297" t="s">
        <v>188</v>
      </c>
      <c r="I109" s="172" t="s">
        <v>12</v>
      </c>
      <c r="J109" s="281" t="s">
        <v>194</v>
      </c>
      <c r="K109" s="331" t="s">
        <v>268</v>
      </c>
      <c r="L109" s="273" t="s">
        <v>195</v>
      </c>
      <c r="M109"/>
      <c r="N109" s="141"/>
      <c r="O109" s="141"/>
    </row>
    <row r="110" spans="1:15" ht="15.75" customHeight="1">
      <c r="A110" s="86">
        <v>46114</v>
      </c>
      <c r="B110" s="264" t="s">
        <v>400</v>
      </c>
      <c r="C110" s="275" t="s">
        <v>35</v>
      </c>
      <c r="D110" s="269" t="s">
        <v>20</v>
      </c>
      <c r="E110" s="158">
        <v>164950</v>
      </c>
      <c r="F110" s="97">
        <f t="shared" si="11"/>
        <v>306.42479635151079</v>
      </c>
      <c r="G110" s="341">
        <v>538.30499999999995</v>
      </c>
      <c r="H110" s="297" t="s">
        <v>191</v>
      </c>
      <c r="I110" s="172" t="s">
        <v>251</v>
      </c>
      <c r="J110" s="281" t="s">
        <v>194</v>
      </c>
      <c r="K110" s="331" t="s">
        <v>268</v>
      </c>
      <c r="L110" s="273" t="s">
        <v>195</v>
      </c>
      <c r="M110"/>
      <c r="N110" s="141"/>
      <c r="O110" s="141"/>
    </row>
    <row r="111" spans="1:15" ht="15.75" customHeight="1">
      <c r="A111" s="86">
        <v>46114</v>
      </c>
      <c r="B111" s="264" t="s">
        <v>387</v>
      </c>
      <c r="C111" s="275" t="s">
        <v>35</v>
      </c>
      <c r="D111" s="269" t="s">
        <v>20</v>
      </c>
      <c r="E111" s="158">
        <v>13250</v>
      </c>
      <c r="F111" s="97">
        <f t="shared" si="11"/>
        <v>24.614298585374463</v>
      </c>
      <c r="G111" s="341">
        <v>538.30499999999995</v>
      </c>
      <c r="H111" s="299" t="s">
        <v>184</v>
      </c>
      <c r="I111" s="121" t="s">
        <v>12</v>
      </c>
      <c r="J111" s="281" t="s">
        <v>194</v>
      </c>
      <c r="K111" s="331" t="s">
        <v>268</v>
      </c>
      <c r="L111" s="273" t="s">
        <v>195</v>
      </c>
      <c r="M111"/>
      <c r="N111" s="141"/>
      <c r="O111" s="141"/>
    </row>
    <row r="112" spans="1:15" ht="15.75" customHeight="1">
      <c r="A112" s="86">
        <v>46115</v>
      </c>
      <c r="B112" s="203" t="s">
        <v>32</v>
      </c>
      <c r="C112" s="156" t="s">
        <v>242</v>
      </c>
      <c r="D112" s="156" t="s">
        <v>21</v>
      </c>
      <c r="E112" s="158">
        <v>7000</v>
      </c>
      <c r="F112" s="97">
        <f t="shared" si="11"/>
        <v>13.003780384726133</v>
      </c>
      <c r="G112" s="341">
        <v>538.30499999999995</v>
      </c>
      <c r="H112" s="166" t="s">
        <v>187</v>
      </c>
      <c r="I112" s="171" t="s">
        <v>215</v>
      </c>
      <c r="J112" s="288" t="s">
        <v>194</v>
      </c>
      <c r="K112" s="330" t="s">
        <v>230</v>
      </c>
      <c r="L112" s="99" t="s">
        <v>195</v>
      </c>
      <c r="M112"/>
      <c r="N112" s="141"/>
      <c r="O112" s="141"/>
    </row>
    <row r="113" spans="1:15 16384:16384" ht="15.75" customHeight="1">
      <c r="A113" s="86">
        <v>46115</v>
      </c>
      <c r="B113" s="203" t="s">
        <v>25</v>
      </c>
      <c r="C113" s="156" t="s">
        <v>239</v>
      </c>
      <c r="D113" s="156" t="s">
        <v>21</v>
      </c>
      <c r="E113" s="158">
        <v>3000</v>
      </c>
      <c r="F113" s="97">
        <f t="shared" si="11"/>
        <v>5.5730487363111996</v>
      </c>
      <c r="G113" s="341">
        <v>538.30499999999995</v>
      </c>
      <c r="H113" s="166" t="s">
        <v>187</v>
      </c>
      <c r="I113" s="124" t="s">
        <v>213</v>
      </c>
      <c r="J113" s="288" t="s">
        <v>194</v>
      </c>
      <c r="K113" s="330" t="s">
        <v>230</v>
      </c>
      <c r="L113" s="99" t="s">
        <v>195</v>
      </c>
      <c r="M113"/>
      <c r="N113" s="141"/>
      <c r="O113" s="141"/>
    </row>
    <row r="114" spans="1:15 16384:16384" ht="15.75" customHeight="1">
      <c r="A114" s="86">
        <v>46115</v>
      </c>
      <c r="B114" s="203" t="s">
        <v>254</v>
      </c>
      <c r="C114" s="156" t="s">
        <v>242</v>
      </c>
      <c r="D114" s="156" t="s">
        <v>21</v>
      </c>
      <c r="E114" s="158">
        <v>4000</v>
      </c>
      <c r="F114" s="97">
        <f t="shared" si="11"/>
        <v>7.4307316484149331</v>
      </c>
      <c r="G114" s="341">
        <v>538.30499999999995</v>
      </c>
      <c r="H114" s="166" t="s">
        <v>180</v>
      </c>
      <c r="I114" s="184" t="s">
        <v>203</v>
      </c>
      <c r="J114" s="288" t="s">
        <v>194</v>
      </c>
      <c r="K114" s="331" t="s">
        <v>268</v>
      </c>
      <c r="L114" s="99" t="s">
        <v>195</v>
      </c>
      <c r="M114" s="8"/>
      <c r="N114" s="141"/>
      <c r="O114" s="141"/>
    </row>
    <row r="115" spans="1:15 16384:16384" ht="15.75" customHeight="1">
      <c r="A115" s="86">
        <v>46115</v>
      </c>
      <c r="B115" s="203" t="s">
        <v>25</v>
      </c>
      <c r="C115" s="156" t="s">
        <v>239</v>
      </c>
      <c r="D115" s="156" t="s">
        <v>21</v>
      </c>
      <c r="E115" s="158">
        <v>5000</v>
      </c>
      <c r="F115" s="145">
        <f t="shared" si="11"/>
        <v>9.2884145605186657</v>
      </c>
      <c r="G115" s="341">
        <v>538.30499999999995</v>
      </c>
      <c r="H115" s="166" t="s">
        <v>180</v>
      </c>
      <c r="I115" s="184" t="s">
        <v>201</v>
      </c>
      <c r="J115" s="289" t="s">
        <v>194</v>
      </c>
      <c r="K115" s="331" t="s">
        <v>268</v>
      </c>
      <c r="L115" s="146" t="s">
        <v>195</v>
      </c>
      <c r="M115" s="8"/>
      <c r="N115" s="141"/>
      <c r="O115" s="141"/>
    </row>
    <row r="116" spans="1:15 16384:16384" ht="15.75" customHeight="1">
      <c r="A116" s="86">
        <v>46115</v>
      </c>
      <c r="B116" s="203" t="s">
        <v>235</v>
      </c>
      <c r="C116" s="156" t="s">
        <v>242</v>
      </c>
      <c r="D116" s="156" t="s">
        <v>21</v>
      </c>
      <c r="E116" s="158">
        <v>2500</v>
      </c>
      <c r="F116" s="97">
        <f t="shared" si="11"/>
        <v>4.6442072802593328</v>
      </c>
      <c r="G116" s="341">
        <v>538.30499999999995</v>
      </c>
      <c r="H116" s="166" t="s">
        <v>185</v>
      </c>
      <c r="I116" s="171" t="s">
        <v>206</v>
      </c>
      <c r="J116" s="288" t="s">
        <v>194</v>
      </c>
      <c r="K116" s="330" t="s">
        <v>230</v>
      </c>
      <c r="L116" s="99" t="s">
        <v>195</v>
      </c>
      <c r="M116"/>
      <c r="N116" s="141"/>
      <c r="O116" s="141"/>
    </row>
    <row r="117" spans="1:15 16384:16384" ht="15.75" customHeight="1">
      <c r="A117" s="86">
        <v>46115</v>
      </c>
      <c r="B117" s="203" t="s">
        <v>210</v>
      </c>
      <c r="C117" s="156" t="s">
        <v>242</v>
      </c>
      <c r="D117" s="156" t="s">
        <v>21</v>
      </c>
      <c r="E117" s="158">
        <v>4000</v>
      </c>
      <c r="F117" s="97">
        <f t="shared" si="11"/>
        <v>7.4307316484149331</v>
      </c>
      <c r="G117" s="341">
        <v>538.30499999999995</v>
      </c>
      <c r="H117" s="166" t="s">
        <v>185</v>
      </c>
      <c r="I117" s="171" t="s">
        <v>208</v>
      </c>
      <c r="J117" s="288" t="s">
        <v>194</v>
      </c>
      <c r="K117" s="330" t="s">
        <v>230</v>
      </c>
      <c r="L117" s="99" t="s">
        <v>195</v>
      </c>
      <c r="M117"/>
      <c r="N117" s="141"/>
      <c r="O117" s="141"/>
    </row>
    <row r="118" spans="1:15 16384:16384" ht="15.75" customHeight="1">
      <c r="A118" s="86">
        <v>46115</v>
      </c>
      <c r="B118" s="203" t="s">
        <v>25</v>
      </c>
      <c r="C118" s="156" t="s">
        <v>239</v>
      </c>
      <c r="D118" s="156" t="s">
        <v>21</v>
      </c>
      <c r="E118" s="158">
        <v>5000</v>
      </c>
      <c r="F118" s="97">
        <f t="shared" si="11"/>
        <v>9.2884145605186657</v>
      </c>
      <c r="G118" s="341">
        <v>538.30499999999995</v>
      </c>
      <c r="H118" s="166" t="s">
        <v>185</v>
      </c>
      <c r="I118" s="171" t="s">
        <v>206</v>
      </c>
      <c r="J118" s="288" t="s">
        <v>194</v>
      </c>
      <c r="K118" s="330" t="s">
        <v>230</v>
      </c>
      <c r="L118" s="99" t="s">
        <v>195</v>
      </c>
      <c r="M118"/>
      <c r="N118" s="141"/>
      <c r="O118" s="141"/>
    </row>
    <row r="119" spans="1:15 16384:16384" ht="15.75" customHeight="1">
      <c r="A119" s="86">
        <v>46115</v>
      </c>
      <c r="B119" s="203" t="s">
        <v>14</v>
      </c>
      <c r="C119" s="156" t="s">
        <v>239</v>
      </c>
      <c r="D119" s="156" t="s">
        <v>21</v>
      </c>
      <c r="E119" s="158">
        <v>10000</v>
      </c>
      <c r="F119" s="97">
        <f t="shared" si="11"/>
        <v>18.576829121037331</v>
      </c>
      <c r="G119" s="341">
        <v>538.30499999999995</v>
      </c>
      <c r="H119" s="166" t="s">
        <v>186</v>
      </c>
      <c r="I119" s="171" t="s">
        <v>349</v>
      </c>
      <c r="J119" s="288" t="s">
        <v>194</v>
      </c>
      <c r="K119" s="330" t="s">
        <v>230</v>
      </c>
      <c r="L119" s="99" t="s">
        <v>195</v>
      </c>
      <c r="M119"/>
      <c r="N119" s="141"/>
      <c r="O119" s="141"/>
    </row>
    <row r="120" spans="1:15 16384:16384" ht="15.75" customHeight="1">
      <c r="A120" s="86">
        <v>46115</v>
      </c>
      <c r="B120" s="203" t="s">
        <v>350</v>
      </c>
      <c r="C120" s="156" t="s">
        <v>242</v>
      </c>
      <c r="D120" s="156" t="s">
        <v>21</v>
      </c>
      <c r="E120" s="158">
        <v>5000</v>
      </c>
      <c r="F120" s="97">
        <f t="shared" si="11"/>
        <v>9.2884145605186657</v>
      </c>
      <c r="G120" s="341">
        <v>538.30499999999995</v>
      </c>
      <c r="H120" s="166" t="s">
        <v>186</v>
      </c>
      <c r="I120" s="171" t="s">
        <v>351</v>
      </c>
      <c r="J120" s="288" t="s">
        <v>194</v>
      </c>
      <c r="K120" s="330" t="s">
        <v>230</v>
      </c>
      <c r="L120" s="99" t="s">
        <v>195</v>
      </c>
      <c r="M120"/>
      <c r="N120" s="141"/>
      <c r="O120" s="141"/>
    </row>
    <row r="121" spans="1:15 16384:16384" ht="15.75" customHeight="1">
      <c r="A121" s="86">
        <v>46115</v>
      </c>
      <c r="B121" s="203" t="s">
        <v>25</v>
      </c>
      <c r="C121" s="156" t="s">
        <v>239</v>
      </c>
      <c r="D121" s="156" t="s">
        <v>21</v>
      </c>
      <c r="E121" s="158">
        <v>3000</v>
      </c>
      <c r="F121" s="97">
        <f t="shared" si="11"/>
        <v>5.5730487363111996</v>
      </c>
      <c r="G121" s="341">
        <v>538.30499999999995</v>
      </c>
      <c r="H121" s="166" t="s">
        <v>186</v>
      </c>
      <c r="I121" s="171" t="s">
        <v>246</v>
      </c>
      <c r="J121" s="288" t="s">
        <v>194</v>
      </c>
      <c r="K121" s="330" t="s">
        <v>230</v>
      </c>
      <c r="L121" s="99" t="s">
        <v>195</v>
      </c>
      <c r="M121"/>
      <c r="N121" s="141"/>
      <c r="O121" s="141"/>
    </row>
    <row r="122" spans="1:15 16384:16384" ht="15.75" customHeight="1">
      <c r="A122" s="86">
        <v>46116</v>
      </c>
      <c r="B122" s="203" t="s">
        <v>197</v>
      </c>
      <c r="C122" s="156" t="s">
        <v>24</v>
      </c>
      <c r="D122" s="156" t="s">
        <v>21</v>
      </c>
      <c r="E122" s="158">
        <v>2400</v>
      </c>
      <c r="F122" s="97">
        <f t="shared" si="11"/>
        <v>4.4584389890489593</v>
      </c>
      <c r="G122" s="341">
        <v>538.30499999999995</v>
      </c>
      <c r="H122" s="166" t="s">
        <v>180</v>
      </c>
      <c r="I122" s="184" t="s">
        <v>59</v>
      </c>
      <c r="J122" s="288" t="s">
        <v>194</v>
      </c>
      <c r="K122" s="331" t="s">
        <v>268</v>
      </c>
      <c r="L122" s="99" t="s">
        <v>195</v>
      </c>
      <c r="M122" s="8"/>
      <c r="N122" s="141"/>
      <c r="O122" s="141"/>
    </row>
    <row r="123" spans="1:15 16384:16384" ht="15.75" customHeight="1">
      <c r="A123" s="86">
        <v>46116</v>
      </c>
      <c r="B123" s="207" t="s">
        <v>13</v>
      </c>
      <c r="C123" s="156" t="s">
        <v>24</v>
      </c>
      <c r="D123" s="156" t="s">
        <v>20</v>
      </c>
      <c r="E123" s="158">
        <v>15000</v>
      </c>
      <c r="F123" s="97">
        <f t="shared" si="11"/>
        <v>27.865243681555999</v>
      </c>
      <c r="G123" s="341">
        <v>538.30499999999995</v>
      </c>
      <c r="H123" s="300" t="s">
        <v>184</v>
      </c>
      <c r="I123" s="301" t="s">
        <v>61</v>
      </c>
      <c r="J123" s="288" t="s">
        <v>194</v>
      </c>
      <c r="K123" s="330" t="s">
        <v>261</v>
      </c>
      <c r="L123" s="99" t="s">
        <v>195</v>
      </c>
      <c r="M123" s="168"/>
      <c r="N123" s="141"/>
      <c r="O123" s="141"/>
    </row>
    <row r="124" spans="1:15 16384:16384" ht="15.75" customHeight="1">
      <c r="A124" s="86">
        <v>46117</v>
      </c>
      <c r="B124" s="203" t="s">
        <v>28</v>
      </c>
      <c r="C124" s="156" t="s">
        <v>242</v>
      </c>
      <c r="D124" s="156" t="s">
        <v>21</v>
      </c>
      <c r="E124" s="158">
        <v>7500</v>
      </c>
      <c r="F124" s="145">
        <f t="shared" si="11"/>
        <v>13.932621840777999</v>
      </c>
      <c r="G124" s="341">
        <v>538.30499999999995</v>
      </c>
      <c r="H124" s="188" t="s">
        <v>179</v>
      </c>
      <c r="I124" s="171" t="s">
        <v>176</v>
      </c>
      <c r="J124" s="288" t="s">
        <v>194</v>
      </c>
      <c r="K124" s="331" t="s">
        <v>268</v>
      </c>
      <c r="L124" s="99" t="s">
        <v>195</v>
      </c>
      <c r="M124" s="161"/>
      <c r="N124" s="141"/>
      <c r="O124" s="141"/>
    </row>
    <row r="125" spans="1:15 16384:16384" customFormat="1" ht="15.75" customHeight="1">
      <c r="A125" s="86">
        <v>46117</v>
      </c>
      <c r="B125" s="203" t="s">
        <v>14</v>
      </c>
      <c r="C125" s="156" t="s">
        <v>239</v>
      </c>
      <c r="D125" s="156" t="s">
        <v>21</v>
      </c>
      <c r="E125" s="158">
        <v>10000</v>
      </c>
      <c r="F125" s="145">
        <f t="shared" si="11"/>
        <v>18.576829121037331</v>
      </c>
      <c r="G125" s="341">
        <v>538.30499999999995</v>
      </c>
      <c r="H125" s="188" t="s">
        <v>179</v>
      </c>
      <c r="I125" s="171" t="s">
        <v>177</v>
      </c>
      <c r="J125" s="288" t="s">
        <v>194</v>
      </c>
      <c r="K125" s="331" t="s">
        <v>268</v>
      </c>
      <c r="L125" s="99" t="s">
        <v>195</v>
      </c>
      <c r="M125" s="161"/>
      <c r="N125" s="141"/>
      <c r="O125" s="141"/>
    </row>
    <row r="126" spans="1:15 16384:16384" ht="15.75" customHeight="1">
      <c r="A126" s="86">
        <v>46117</v>
      </c>
      <c r="B126" s="203" t="s">
        <v>25</v>
      </c>
      <c r="C126" s="156" t="s">
        <v>239</v>
      </c>
      <c r="D126" s="156" t="s">
        <v>21</v>
      </c>
      <c r="E126" s="158">
        <v>5000</v>
      </c>
      <c r="F126" s="145">
        <f t="shared" si="11"/>
        <v>9.2884145605186657</v>
      </c>
      <c r="G126" s="341">
        <v>538.30499999999995</v>
      </c>
      <c r="H126" s="134" t="s">
        <v>179</v>
      </c>
      <c r="I126" s="124" t="s">
        <v>58</v>
      </c>
      <c r="J126" s="288" t="s">
        <v>194</v>
      </c>
      <c r="K126" s="331" t="s">
        <v>268</v>
      </c>
      <c r="L126" s="99" t="s">
        <v>195</v>
      </c>
      <c r="M126" s="161"/>
      <c r="N126" s="141"/>
      <c r="O126" s="141"/>
      <c r="XFD126" s="60">
        <f t="shared" ref="XFD126" si="12">SUM(E126:XFC126)</f>
        <v>5547.5934145605188</v>
      </c>
    </row>
    <row r="127" spans="1:15 16384:16384" customFormat="1" ht="15.75" customHeight="1">
      <c r="A127" s="86">
        <v>46118</v>
      </c>
      <c r="B127" s="167" t="s">
        <v>270</v>
      </c>
      <c r="C127" s="156" t="s">
        <v>34</v>
      </c>
      <c r="D127" s="156" t="s">
        <v>23</v>
      </c>
      <c r="E127" s="158">
        <v>3150000</v>
      </c>
      <c r="F127" s="97">
        <f t="shared" si="11"/>
        <v>5851.7011731267594</v>
      </c>
      <c r="G127" s="341">
        <v>538.30499999999995</v>
      </c>
      <c r="H127" s="302" t="s">
        <v>193</v>
      </c>
      <c r="I127" s="303" t="s">
        <v>168</v>
      </c>
      <c r="J127" s="288" t="s">
        <v>194</v>
      </c>
      <c r="K127" s="330" t="s">
        <v>260</v>
      </c>
      <c r="L127" s="99" t="s">
        <v>195</v>
      </c>
      <c r="M127" s="76"/>
      <c r="N127" s="141"/>
      <c r="O127" s="141"/>
    </row>
    <row r="128" spans="1:15 16384:16384" customFormat="1" ht="15.75" customHeight="1">
      <c r="A128" s="86">
        <v>46118</v>
      </c>
      <c r="B128" s="268" t="s">
        <v>30</v>
      </c>
      <c r="C128" s="156" t="s">
        <v>31</v>
      </c>
      <c r="D128" s="156" t="s">
        <v>23</v>
      </c>
      <c r="E128" s="158">
        <v>500</v>
      </c>
      <c r="F128" s="142">
        <f t="shared" si="11"/>
        <v>0.92884145605186663</v>
      </c>
      <c r="G128" s="341">
        <v>538.30499999999995</v>
      </c>
      <c r="H128" s="166" t="s">
        <v>188</v>
      </c>
      <c r="I128" s="171" t="s">
        <v>211</v>
      </c>
      <c r="J128" s="284" t="s">
        <v>194</v>
      </c>
      <c r="K128" s="331" t="s">
        <v>268</v>
      </c>
      <c r="L128" s="144" t="s">
        <v>195</v>
      </c>
      <c r="M128" s="76"/>
      <c r="N128" s="141"/>
      <c r="O128" s="141"/>
    </row>
    <row r="129" spans="1:15" customFormat="1" ht="15.75" customHeight="1">
      <c r="A129" s="86">
        <v>46118</v>
      </c>
      <c r="B129" s="181" t="s">
        <v>30</v>
      </c>
      <c r="C129" s="156" t="s">
        <v>31</v>
      </c>
      <c r="D129" s="156" t="s">
        <v>23</v>
      </c>
      <c r="E129" s="158">
        <v>1200</v>
      </c>
      <c r="F129" s="142">
        <f t="shared" si="11"/>
        <v>2.2292194945244797</v>
      </c>
      <c r="G129" s="341">
        <v>538.30499999999995</v>
      </c>
      <c r="H129" s="166" t="s">
        <v>188</v>
      </c>
      <c r="I129" s="171" t="s">
        <v>211</v>
      </c>
      <c r="J129" s="284" t="s">
        <v>194</v>
      </c>
      <c r="K129" s="331" t="s">
        <v>268</v>
      </c>
      <c r="L129" s="144" t="s">
        <v>195</v>
      </c>
      <c r="M129" s="76"/>
      <c r="N129" s="141"/>
      <c r="O129" s="141"/>
    </row>
    <row r="130" spans="1:15" customFormat="1" ht="15.75" customHeight="1">
      <c r="A130" s="86">
        <v>46118</v>
      </c>
      <c r="B130" s="181" t="s">
        <v>30</v>
      </c>
      <c r="C130" s="156" t="s">
        <v>31</v>
      </c>
      <c r="D130" s="156" t="s">
        <v>23</v>
      </c>
      <c r="E130" s="158">
        <v>1200</v>
      </c>
      <c r="F130" s="142">
        <f t="shared" ref="F130:F193" si="13">E130/G130</f>
        <v>2.2292194945244797</v>
      </c>
      <c r="G130" s="341">
        <v>538.30499999999995</v>
      </c>
      <c r="H130" s="166" t="s">
        <v>188</v>
      </c>
      <c r="I130" s="171" t="s">
        <v>211</v>
      </c>
      <c r="J130" s="284" t="s">
        <v>194</v>
      </c>
      <c r="K130" s="331" t="s">
        <v>268</v>
      </c>
      <c r="L130" s="144" t="s">
        <v>195</v>
      </c>
      <c r="M130" s="76"/>
      <c r="N130" s="141"/>
      <c r="O130" s="141"/>
    </row>
    <row r="131" spans="1:15" customFormat="1" ht="15.75" customHeight="1">
      <c r="A131" s="86">
        <v>46118</v>
      </c>
      <c r="B131" s="209" t="s">
        <v>352</v>
      </c>
      <c r="C131" s="156" t="s">
        <v>36</v>
      </c>
      <c r="D131" s="156" t="s">
        <v>21</v>
      </c>
      <c r="E131" s="158">
        <v>50000</v>
      </c>
      <c r="F131" s="97">
        <f t="shared" si="13"/>
        <v>92.88414560518666</v>
      </c>
      <c r="G131" s="341">
        <v>538.30499999999995</v>
      </c>
      <c r="H131" s="166" t="s">
        <v>186</v>
      </c>
      <c r="I131" s="171" t="s">
        <v>62</v>
      </c>
      <c r="J131" s="288" t="s">
        <v>194</v>
      </c>
      <c r="K131" s="330" t="s">
        <v>230</v>
      </c>
      <c r="L131" s="99" t="s">
        <v>195</v>
      </c>
      <c r="N131" s="141"/>
      <c r="O131" s="141"/>
    </row>
    <row r="132" spans="1:15" customFormat="1" ht="15.75" customHeight="1">
      <c r="A132" s="86">
        <v>46118</v>
      </c>
      <c r="B132" s="203" t="s">
        <v>291</v>
      </c>
      <c r="C132" s="156" t="s">
        <v>36</v>
      </c>
      <c r="D132" s="156" t="s">
        <v>21</v>
      </c>
      <c r="E132" s="158">
        <v>50000</v>
      </c>
      <c r="F132" s="97">
        <f t="shared" si="13"/>
        <v>92.88414560518666</v>
      </c>
      <c r="G132" s="341">
        <v>538.30499999999995</v>
      </c>
      <c r="H132" s="166" t="s">
        <v>187</v>
      </c>
      <c r="I132" s="171" t="s">
        <v>63</v>
      </c>
      <c r="J132" s="288" t="s">
        <v>194</v>
      </c>
      <c r="K132" s="330" t="s">
        <v>230</v>
      </c>
      <c r="L132" s="144" t="s">
        <v>195</v>
      </c>
      <c r="N132" s="141"/>
      <c r="O132" s="141"/>
    </row>
    <row r="133" spans="1:15" customFormat="1" ht="15.75" customHeight="1">
      <c r="A133" s="86">
        <v>46118</v>
      </c>
      <c r="B133" s="203" t="s">
        <v>364</v>
      </c>
      <c r="C133" s="156" t="s">
        <v>242</v>
      </c>
      <c r="D133" s="156" t="s">
        <v>21</v>
      </c>
      <c r="E133" s="158">
        <v>2000</v>
      </c>
      <c r="F133" s="145">
        <f t="shared" si="13"/>
        <v>3.7153658242074665</v>
      </c>
      <c r="G133" s="341">
        <v>538.30499999999995</v>
      </c>
      <c r="H133" s="188" t="s">
        <v>179</v>
      </c>
      <c r="I133" s="171" t="s">
        <v>365</v>
      </c>
      <c r="J133" s="288" t="s">
        <v>194</v>
      </c>
      <c r="K133" s="331" t="s">
        <v>268</v>
      </c>
      <c r="L133" s="99" t="s">
        <v>195</v>
      </c>
      <c r="M133" s="161"/>
      <c r="N133" s="141"/>
      <c r="O133" s="141"/>
    </row>
    <row r="134" spans="1:15" customFormat="1" ht="15.75" customHeight="1">
      <c r="A134" s="86">
        <v>46118</v>
      </c>
      <c r="B134" s="203" t="s">
        <v>366</v>
      </c>
      <c r="C134" s="156" t="s">
        <v>242</v>
      </c>
      <c r="D134" s="156" t="s">
        <v>21</v>
      </c>
      <c r="E134" s="158">
        <v>2000</v>
      </c>
      <c r="F134" s="145">
        <f t="shared" si="13"/>
        <v>3.7153658242074665</v>
      </c>
      <c r="G134" s="341">
        <v>538.30499999999995</v>
      </c>
      <c r="H134" s="188" t="s">
        <v>179</v>
      </c>
      <c r="I134" s="171" t="s">
        <v>367</v>
      </c>
      <c r="J134" s="288" t="s">
        <v>194</v>
      </c>
      <c r="K134" s="331" t="s">
        <v>268</v>
      </c>
      <c r="L134" s="99" t="s">
        <v>195</v>
      </c>
      <c r="M134" s="161"/>
      <c r="N134" s="141"/>
      <c r="O134" s="141"/>
    </row>
    <row r="135" spans="1:15" customFormat="1" ht="15.75" customHeight="1">
      <c r="A135" s="86">
        <v>46118</v>
      </c>
      <c r="B135" s="203" t="s">
        <v>13</v>
      </c>
      <c r="C135" s="156" t="s">
        <v>24</v>
      </c>
      <c r="D135" s="156" t="s">
        <v>21</v>
      </c>
      <c r="E135" s="158">
        <v>4000</v>
      </c>
      <c r="F135" s="145">
        <f t="shared" si="13"/>
        <v>7.4307316484149331</v>
      </c>
      <c r="G135" s="341">
        <v>538.30499999999995</v>
      </c>
      <c r="H135" s="188" t="s">
        <v>179</v>
      </c>
      <c r="I135" s="171" t="s">
        <v>58</v>
      </c>
      <c r="J135" s="288" t="s">
        <v>194</v>
      </c>
      <c r="K135" s="331" t="s">
        <v>268</v>
      </c>
      <c r="L135" s="99" t="s">
        <v>195</v>
      </c>
      <c r="M135" s="161"/>
      <c r="N135" s="141"/>
      <c r="O135" s="141"/>
    </row>
    <row r="136" spans="1:15" ht="15.75" customHeight="1">
      <c r="A136" s="86">
        <v>46118</v>
      </c>
      <c r="B136" s="203" t="s">
        <v>14</v>
      </c>
      <c r="C136" s="156" t="s">
        <v>239</v>
      </c>
      <c r="D136" s="156" t="s">
        <v>21</v>
      </c>
      <c r="E136" s="158">
        <v>10000</v>
      </c>
      <c r="F136" s="145">
        <f t="shared" si="13"/>
        <v>18.576829121037331</v>
      </c>
      <c r="G136" s="341">
        <v>538.30499999999995</v>
      </c>
      <c r="H136" s="188" t="s">
        <v>179</v>
      </c>
      <c r="I136" s="171" t="s">
        <v>368</v>
      </c>
      <c r="J136" s="288" t="s">
        <v>194</v>
      </c>
      <c r="K136" s="331" t="s">
        <v>268</v>
      </c>
      <c r="L136" s="99" t="s">
        <v>195</v>
      </c>
      <c r="M136" s="161"/>
      <c r="N136" s="141"/>
      <c r="O136" s="141"/>
    </row>
    <row r="137" spans="1:15" ht="15.75" customHeight="1">
      <c r="A137" s="86">
        <v>46118</v>
      </c>
      <c r="B137" s="203" t="s">
        <v>25</v>
      </c>
      <c r="C137" s="156" t="s">
        <v>239</v>
      </c>
      <c r="D137" s="156" t="s">
        <v>21</v>
      </c>
      <c r="E137" s="158">
        <v>5000</v>
      </c>
      <c r="F137" s="145">
        <f t="shared" si="13"/>
        <v>9.2884145605186657</v>
      </c>
      <c r="G137" s="341">
        <v>538.30499999999995</v>
      </c>
      <c r="H137" s="188" t="s">
        <v>179</v>
      </c>
      <c r="I137" s="171" t="s">
        <v>58</v>
      </c>
      <c r="J137" s="288" t="s">
        <v>194</v>
      </c>
      <c r="K137" s="331" t="s">
        <v>268</v>
      </c>
      <c r="L137" s="99" t="s">
        <v>195</v>
      </c>
      <c r="M137" s="161"/>
      <c r="N137" s="141"/>
      <c r="O137" s="141"/>
    </row>
    <row r="138" spans="1:15" ht="15.75" customHeight="1">
      <c r="A138" s="86">
        <v>46119</v>
      </c>
      <c r="B138" s="203" t="s">
        <v>209</v>
      </c>
      <c r="C138" s="156" t="s">
        <v>242</v>
      </c>
      <c r="D138" s="156" t="s">
        <v>21</v>
      </c>
      <c r="E138" s="158">
        <v>4000</v>
      </c>
      <c r="F138" s="97">
        <f t="shared" si="13"/>
        <v>7.4307316484149331</v>
      </c>
      <c r="G138" s="341">
        <v>538.30499999999995</v>
      </c>
      <c r="H138" s="166" t="s">
        <v>187</v>
      </c>
      <c r="I138" s="171" t="s">
        <v>292</v>
      </c>
      <c r="J138" s="288" t="s">
        <v>194</v>
      </c>
      <c r="K138" s="330" t="s">
        <v>230</v>
      </c>
      <c r="L138" s="99" t="s">
        <v>195</v>
      </c>
      <c r="M138"/>
      <c r="N138" s="141"/>
      <c r="O138" s="141"/>
    </row>
    <row r="139" spans="1:15" ht="15.75" customHeight="1">
      <c r="A139" s="86">
        <v>46119</v>
      </c>
      <c r="B139" s="203" t="s">
        <v>234</v>
      </c>
      <c r="C139" s="156" t="s">
        <v>242</v>
      </c>
      <c r="D139" s="156" t="s">
        <v>21</v>
      </c>
      <c r="E139" s="158">
        <v>2500</v>
      </c>
      <c r="F139" s="97">
        <f t="shared" si="13"/>
        <v>4.6442072802593328</v>
      </c>
      <c r="G139" s="341">
        <v>538.30499999999995</v>
      </c>
      <c r="H139" s="166" t="s">
        <v>187</v>
      </c>
      <c r="I139" s="171" t="s">
        <v>293</v>
      </c>
      <c r="J139" s="288" t="s">
        <v>194</v>
      </c>
      <c r="K139" s="330" t="s">
        <v>230</v>
      </c>
      <c r="L139" s="99" t="s">
        <v>195</v>
      </c>
      <c r="M139"/>
      <c r="N139" s="141"/>
      <c r="O139" s="141"/>
    </row>
    <row r="140" spans="1:15" ht="15.75" customHeight="1">
      <c r="A140" s="86">
        <v>46119</v>
      </c>
      <c r="B140" s="203" t="s">
        <v>25</v>
      </c>
      <c r="C140" s="156" t="s">
        <v>239</v>
      </c>
      <c r="D140" s="156" t="s">
        <v>21</v>
      </c>
      <c r="E140" s="158">
        <v>3000</v>
      </c>
      <c r="F140" s="97">
        <f t="shared" si="13"/>
        <v>5.5730487363111996</v>
      </c>
      <c r="G140" s="341">
        <v>538.30499999999995</v>
      </c>
      <c r="H140" s="166" t="s">
        <v>187</v>
      </c>
      <c r="I140" s="171" t="s">
        <v>293</v>
      </c>
      <c r="J140" s="288" t="s">
        <v>194</v>
      </c>
      <c r="K140" s="330" t="s">
        <v>230</v>
      </c>
      <c r="L140" s="99" t="s">
        <v>195</v>
      </c>
      <c r="M140"/>
      <c r="N140" s="141"/>
      <c r="O140" s="141"/>
    </row>
    <row r="141" spans="1:15" ht="15.75" customHeight="1">
      <c r="A141" s="86">
        <v>46119</v>
      </c>
      <c r="B141" s="203" t="s">
        <v>14</v>
      </c>
      <c r="C141" s="156" t="s">
        <v>239</v>
      </c>
      <c r="D141" s="156" t="s">
        <v>21</v>
      </c>
      <c r="E141" s="158">
        <v>10000</v>
      </c>
      <c r="F141" s="97">
        <f t="shared" si="13"/>
        <v>18.576829121037331</v>
      </c>
      <c r="G141" s="341">
        <v>538.30499999999995</v>
      </c>
      <c r="H141" s="135" t="s">
        <v>187</v>
      </c>
      <c r="I141" s="124" t="s">
        <v>294</v>
      </c>
      <c r="J141" s="288" t="s">
        <v>194</v>
      </c>
      <c r="K141" s="330" t="s">
        <v>230</v>
      </c>
      <c r="L141" s="54" t="s">
        <v>195</v>
      </c>
      <c r="M141"/>
      <c r="N141" s="141"/>
      <c r="O141" s="141"/>
    </row>
    <row r="142" spans="1:15" ht="15.75" customHeight="1">
      <c r="A142" s="86">
        <v>46119</v>
      </c>
      <c r="B142" s="203" t="s">
        <v>304</v>
      </c>
      <c r="C142" s="156" t="s">
        <v>242</v>
      </c>
      <c r="D142" s="156" t="s">
        <v>21</v>
      </c>
      <c r="E142" s="158">
        <v>7000</v>
      </c>
      <c r="F142" s="145">
        <f t="shared" si="13"/>
        <v>13.003780384726133</v>
      </c>
      <c r="G142" s="341">
        <v>538.30499999999995</v>
      </c>
      <c r="H142" s="135" t="s">
        <v>180</v>
      </c>
      <c r="I142" s="41" t="s">
        <v>305</v>
      </c>
      <c r="J142" s="289" t="s">
        <v>194</v>
      </c>
      <c r="K142" s="331" t="s">
        <v>268</v>
      </c>
      <c r="L142" s="194" t="s">
        <v>195</v>
      </c>
      <c r="M142" s="8"/>
      <c r="N142" s="141"/>
      <c r="O142" s="141"/>
    </row>
    <row r="143" spans="1:15" ht="15.75" customHeight="1">
      <c r="A143" s="86">
        <v>46119</v>
      </c>
      <c r="B143" s="203" t="s">
        <v>25</v>
      </c>
      <c r="C143" s="156" t="s">
        <v>239</v>
      </c>
      <c r="D143" s="156" t="s">
        <v>21</v>
      </c>
      <c r="E143" s="158">
        <v>5000</v>
      </c>
      <c r="F143" s="97">
        <f t="shared" si="13"/>
        <v>9.2884145605186657</v>
      </c>
      <c r="G143" s="341">
        <v>538.30499999999995</v>
      </c>
      <c r="H143" s="135" t="s">
        <v>180</v>
      </c>
      <c r="I143" s="41" t="s">
        <v>306</v>
      </c>
      <c r="J143" s="288" t="s">
        <v>194</v>
      </c>
      <c r="K143" s="331" t="s">
        <v>268</v>
      </c>
      <c r="L143" s="54" t="s">
        <v>195</v>
      </c>
      <c r="M143" s="8"/>
      <c r="N143" s="141"/>
      <c r="O143" s="141"/>
    </row>
    <row r="144" spans="1:15" ht="15.75" customHeight="1">
      <c r="A144" s="86">
        <v>46119</v>
      </c>
      <c r="B144" s="203" t="s">
        <v>14</v>
      </c>
      <c r="C144" s="156" t="s">
        <v>239</v>
      </c>
      <c r="D144" s="156" t="s">
        <v>21</v>
      </c>
      <c r="E144" s="158">
        <v>10000</v>
      </c>
      <c r="F144" s="145">
        <f t="shared" si="13"/>
        <v>18.576829121037331</v>
      </c>
      <c r="G144" s="341">
        <v>538.30499999999995</v>
      </c>
      <c r="H144" s="135" t="s">
        <v>180</v>
      </c>
      <c r="I144" s="41" t="s">
        <v>307</v>
      </c>
      <c r="J144" s="289" t="s">
        <v>194</v>
      </c>
      <c r="K144" s="331" t="s">
        <v>268</v>
      </c>
      <c r="L144" s="194" t="s">
        <v>195</v>
      </c>
      <c r="M144" s="8"/>
      <c r="N144" s="141"/>
      <c r="O144" s="141"/>
    </row>
    <row r="145" spans="1:15" ht="15.75" customHeight="1">
      <c r="A145" s="86">
        <v>46119</v>
      </c>
      <c r="B145" s="203" t="s">
        <v>217</v>
      </c>
      <c r="C145" s="156" t="s">
        <v>242</v>
      </c>
      <c r="D145" s="156" t="s">
        <v>21</v>
      </c>
      <c r="E145" s="158">
        <v>4500</v>
      </c>
      <c r="F145" s="97">
        <f t="shared" si="13"/>
        <v>8.3595731044667989</v>
      </c>
      <c r="G145" s="341">
        <v>538.30499999999995</v>
      </c>
      <c r="H145" s="135" t="s">
        <v>185</v>
      </c>
      <c r="I145" s="124" t="s">
        <v>331</v>
      </c>
      <c r="J145" s="288" t="s">
        <v>194</v>
      </c>
      <c r="K145" s="330" t="s">
        <v>230</v>
      </c>
      <c r="L145" s="54" t="s">
        <v>195</v>
      </c>
      <c r="M145"/>
      <c r="N145" s="141"/>
      <c r="O145" s="141"/>
    </row>
    <row r="146" spans="1:15" ht="15.75" customHeight="1">
      <c r="A146" s="86">
        <v>46119</v>
      </c>
      <c r="B146" s="203" t="s">
        <v>25</v>
      </c>
      <c r="C146" s="156" t="s">
        <v>239</v>
      </c>
      <c r="D146" s="156" t="s">
        <v>21</v>
      </c>
      <c r="E146" s="158">
        <v>5000</v>
      </c>
      <c r="F146" s="97">
        <f t="shared" si="13"/>
        <v>9.2884145605186657</v>
      </c>
      <c r="G146" s="341">
        <v>538.30499999999995</v>
      </c>
      <c r="H146" s="135" t="s">
        <v>185</v>
      </c>
      <c r="I146" s="124" t="s">
        <v>332</v>
      </c>
      <c r="J146" s="288" t="s">
        <v>194</v>
      </c>
      <c r="K146" s="330" t="s">
        <v>230</v>
      </c>
      <c r="L146" s="54" t="s">
        <v>195</v>
      </c>
      <c r="M146"/>
      <c r="N146" s="141"/>
      <c r="O146" s="141"/>
    </row>
    <row r="147" spans="1:15" ht="15.75" customHeight="1">
      <c r="A147" s="86">
        <v>46119</v>
      </c>
      <c r="B147" s="203" t="s">
        <v>14</v>
      </c>
      <c r="C147" s="156" t="s">
        <v>239</v>
      </c>
      <c r="D147" s="156" t="s">
        <v>21</v>
      </c>
      <c r="E147" s="158">
        <v>10000</v>
      </c>
      <c r="F147" s="97">
        <f t="shared" si="13"/>
        <v>18.576829121037331</v>
      </c>
      <c r="G147" s="341">
        <v>538.30499999999995</v>
      </c>
      <c r="H147" s="135" t="s">
        <v>185</v>
      </c>
      <c r="I147" s="134" t="s">
        <v>333</v>
      </c>
      <c r="J147" s="288" t="s">
        <v>194</v>
      </c>
      <c r="K147" s="330" t="s">
        <v>230</v>
      </c>
      <c r="L147" s="54" t="s">
        <v>195</v>
      </c>
      <c r="M147"/>
      <c r="N147" s="141"/>
      <c r="O147" s="141"/>
    </row>
    <row r="148" spans="1:15" ht="15.75" customHeight="1">
      <c r="A148" s="86">
        <v>46119</v>
      </c>
      <c r="B148" s="203" t="s">
        <v>199</v>
      </c>
      <c r="C148" s="156" t="s">
        <v>27</v>
      </c>
      <c r="D148" s="156" t="s">
        <v>21</v>
      </c>
      <c r="E148" s="158">
        <v>7000</v>
      </c>
      <c r="F148" s="97">
        <f t="shared" si="13"/>
        <v>13.003780384726133</v>
      </c>
      <c r="G148" s="341">
        <v>538.30499999999995</v>
      </c>
      <c r="H148" s="135" t="s">
        <v>186</v>
      </c>
      <c r="I148" s="124" t="s">
        <v>62</v>
      </c>
      <c r="J148" s="288" t="s">
        <v>194</v>
      </c>
      <c r="K148" s="330" t="s">
        <v>230</v>
      </c>
      <c r="L148" s="54" t="s">
        <v>195</v>
      </c>
      <c r="M148"/>
      <c r="N148" s="141"/>
      <c r="O148" s="141"/>
    </row>
    <row r="149" spans="1:15" ht="15.75" customHeight="1">
      <c r="A149" s="86">
        <v>46119</v>
      </c>
      <c r="B149" s="203" t="s">
        <v>32</v>
      </c>
      <c r="C149" s="156" t="s">
        <v>242</v>
      </c>
      <c r="D149" s="156" t="s">
        <v>21</v>
      </c>
      <c r="E149" s="158">
        <v>7500</v>
      </c>
      <c r="F149" s="145">
        <f t="shared" si="13"/>
        <v>13.932621840777999</v>
      </c>
      <c r="G149" s="341">
        <v>538.30499999999995</v>
      </c>
      <c r="H149" s="134" t="s">
        <v>179</v>
      </c>
      <c r="I149" s="124" t="s">
        <v>369</v>
      </c>
      <c r="J149" s="288" t="s">
        <v>194</v>
      </c>
      <c r="K149" s="331" t="s">
        <v>268</v>
      </c>
      <c r="L149" s="54" t="s">
        <v>195</v>
      </c>
      <c r="M149" s="161"/>
      <c r="N149" s="141"/>
      <c r="O149" s="141"/>
    </row>
    <row r="150" spans="1:15" ht="15.75" customHeight="1">
      <c r="A150" s="86">
        <v>46119</v>
      </c>
      <c r="B150" s="203" t="s">
        <v>25</v>
      </c>
      <c r="C150" s="156" t="s">
        <v>24</v>
      </c>
      <c r="D150" s="156" t="s">
        <v>21</v>
      </c>
      <c r="E150" s="158">
        <v>5000</v>
      </c>
      <c r="F150" s="145">
        <f t="shared" si="13"/>
        <v>9.2884145605186657</v>
      </c>
      <c r="G150" s="341">
        <v>538.30499999999995</v>
      </c>
      <c r="H150" s="134" t="s">
        <v>179</v>
      </c>
      <c r="I150" s="124" t="s">
        <v>58</v>
      </c>
      <c r="J150" s="288" t="s">
        <v>194</v>
      </c>
      <c r="K150" s="331" t="s">
        <v>268</v>
      </c>
      <c r="L150" s="54" t="s">
        <v>195</v>
      </c>
      <c r="M150" s="161"/>
      <c r="N150" s="141"/>
      <c r="O150" s="141"/>
    </row>
    <row r="151" spans="1:15" ht="15.75" customHeight="1">
      <c r="A151" s="86">
        <v>46120</v>
      </c>
      <c r="B151" s="203" t="s">
        <v>265</v>
      </c>
      <c r="C151" s="156" t="s">
        <v>242</v>
      </c>
      <c r="D151" s="156" t="s">
        <v>21</v>
      </c>
      <c r="E151" s="158">
        <v>2500</v>
      </c>
      <c r="F151" s="97">
        <f t="shared" si="13"/>
        <v>4.6442072802593328</v>
      </c>
      <c r="G151" s="341">
        <v>538.30499999999995</v>
      </c>
      <c r="H151" s="135" t="s">
        <v>187</v>
      </c>
      <c r="I151" s="124" t="s">
        <v>293</v>
      </c>
      <c r="J151" s="288" t="s">
        <v>194</v>
      </c>
      <c r="K151" s="330" t="s">
        <v>230</v>
      </c>
      <c r="L151" s="54" t="s">
        <v>195</v>
      </c>
      <c r="M151"/>
      <c r="N151" s="141"/>
      <c r="O151" s="141"/>
    </row>
    <row r="152" spans="1:15" ht="15.75" customHeight="1">
      <c r="A152" s="86">
        <v>46120</v>
      </c>
      <c r="B152" s="203" t="s">
        <v>266</v>
      </c>
      <c r="C152" s="156" t="s">
        <v>242</v>
      </c>
      <c r="D152" s="156" t="s">
        <v>21</v>
      </c>
      <c r="E152" s="158">
        <v>2500</v>
      </c>
      <c r="F152" s="97">
        <f t="shared" si="13"/>
        <v>4.6442072802593328</v>
      </c>
      <c r="G152" s="341">
        <v>538.30499999999995</v>
      </c>
      <c r="H152" s="135" t="s">
        <v>187</v>
      </c>
      <c r="I152" s="124" t="s">
        <v>293</v>
      </c>
      <c r="J152" s="288" t="s">
        <v>194</v>
      </c>
      <c r="K152" s="330" t="s">
        <v>230</v>
      </c>
      <c r="L152" s="54" t="s">
        <v>195</v>
      </c>
      <c r="M152"/>
      <c r="N152" s="141"/>
      <c r="O152" s="141"/>
    </row>
    <row r="153" spans="1:15" ht="15.75" customHeight="1">
      <c r="A153" s="86">
        <v>46120</v>
      </c>
      <c r="B153" s="203" t="s">
        <v>25</v>
      </c>
      <c r="C153" s="156" t="s">
        <v>239</v>
      </c>
      <c r="D153" s="156" t="s">
        <v>21</v>
      </c>
      <c r="E153" s="158">
        <v>3000</v>
      </c>
      <c r="F153" s="97">
        <f t="shared" si="13"/>
        <v>5.5730487363111996</v>
      </c>
      <c r="G153" s="341">
        <v>538.30499999999995</v>
      </c>
      <c r="H153" s="135" t="s">
        <v>187</v>
      </c>
      <c r="I153" s="124" t="s">
        <v>293</v>
      </c>
      <c r="J153" s="288" t="s">
        <v>194</v>
      </c>
      <c r="K153" s="330" t="s">
        <v>230</v>
      </c>
      <c r="L153" s="54" t="s">
        <v>195</v>
      </c>
      <c r="M153"/>
      <c r="N153" s="141"/>
      <c r="O153" s="141"/>
    </row>
    <row r="154" spans="1:15" ht="15.75" customHeight="1">
      <c r="A154" s="86">
        <v>46120</v>
      </c>
      <c r="B154" s="203" t="s">
        <v>14</v>
      </c>
      <c r="C154" s="156" t="s">
        <v>239</v>
      </c>
      <c r="D154" s="156" t="s">
        <v>21</v>
      </c>
      <c r="E154" s="158">
        <v>10000</v>
      </c>
      <c r="F154" s="97">
        <f t="shared" si="13"/>
        <v>18.576829121037331</v>
      </c>
      <c r="G154" s="341">
        <v>538.30499999999995</v>
      </c>
      <c r="H154" s="135" t="s">
        <v>187</v>
      </c>
      <c r="I154" s="124" t="s">
        <v>294</v>
      </c>
      <c r="J154" s="288" t="s">
        <v>194</v>
      </c>
      <c r="K154" s="330" t="s">
        <v>230</v>
      </c>
      <c r="L154" s="54" t="s">
        <v>195</v>
      </c>
      <c r="M154"/>
      <c r="N154" s="141"/>
      <c r="O154" s="141"/>
    </row>
    <row r="155" spans="1:15" ht="15.75" customHeight="1">
      <c r="A155" s="86">
        <v>46120</v>
      </c>
      <c r="B155" s="203" t="s">
        <v>290</v>
      </c>
      <c r="C155" s="156" t="s">
        <v>27</v>
      </c>
      <c r="D155" s="156" t="s">
        <v>21</v>
      </c>
      <c r="E155" s="158">
        <v>3000</v>
      </c>
      <c r="F155" s="97">
        <f t="shared" si="13"/>
        <v>5.5730487363111996</v>
      </c>
      <c r="G155" s="341">
        <v>538.30499999999995</v>
      </c>
      <c r="H155" s="135" t="s">
        <v>187</v>
      </c>
      <c r="I155" s="124" t="s">
        <v>293</v>
      </c>
      <c r="J155" s="288" t="s">
        <v>194</v>
      </c>
      <c r="K155" s="330" t="s">
        <v>230</v>
      </c>
      <c r="L155" s="54" t="s">
        <v>195</v>
      </c>
      <c r="M155"/>
      <c r="N155" s="141"/>
      <c r="O155" s="141"/>
    </row>
    <row r="156" spans="1:15" ht="15.75" customHeight="1">
      <c r="A156" s="86">
        <v>46120</v>
      </c>
      <c r="B156" s="203" t="s">
        <v>30</v>
      </c>
      <c r="C156" s="156" t="s">
        <v>31</v>
      </c>
      <c r="D156" s="156" t="s">
        <v>23</v>
      </c>
      <c r="E156" s="158">
        <v>500</v>
      </c>
      <c r="F156" s="145">
        <f t="shared" si="13"/>
        <v>0.92884145605186663</v>
      </c>
      <c r="G156" s="341">
        <v>538.30499999999995</v>
      </c>
      <c r="H156" s="135" t="s">
        <v>189</v>
      </c>
      <c r="I156" s="124" t="s">
        <v>57</v>
      </c>
      <c r="J156" s="289" t="s">
        <v>194</v>
      </c>
      <c r="K156" s="331" t="s">
        <v>268</v>
      </c>
      <c r="L156" s="194" t="s">
        <v>195</v>
      </c>
      <c r="M156"/>
      <c r="N156" s="141"/>
      <c r="O156" s="141"/>
    </row>
    <row r="157" spans="1:15" ht="15.75" customHeight="1">
      <c r="A157" s="86">
        <v>46120</v>
      </c>
      <c r="B157" s="203" t="s">
        <v>30</v>
      </c>
      <c r="C157" s="156" t="s">
        <v>31</v>
      </c>
      <c r="D157" s="156" t="s">
        <v>23</v>
      </c>
      <c r="E157" s="158">
        <v>500</v>
      </c>
      <c r="F157" s="97">
        <f t="shared" si="13"/>
        <v>0.92884145605186663</v>
      </c>
      <c r="G157" s="341">
        <v>538.30499999999995</v>
      </c>
      <c r="H157" s="135" t="s">
        <v>189</v>
      </c>
      <c r="I157" s="124" t="s">
        <v>57</v>
      </c>
      <c r="J157" s="288" t="s">
        <v>194</v>
      </c>
      <c r="K157" s="331" t="s">
        <v>268</v>
      </c>
      <c r="L157" s="54" t="s">
        <v>195</v>
      </c>
      <c r="M157"/>
      <c r="N157" s="141"/>
      <c r="O157" s="141"/>
    </row>
    <row r="158" spans="1:15" ht="15.75" customHeight="1">
      <c r="A158" s="86">
        <v>46120</v>
      </c>
      <c r="B158" s="203" t="s">
        <v>30</v>
      </c>
      <c r="C158" s="156" t="s">
        <v>31</v>
      </c>
      <c r="D158" s="156" t="s">
        <v>23</v>
      </c>
      <c r="E158" s="158">
        <v>500</v>
      </c>
      <c r="F158" s="97">
        <f t="shared" si="13"/>
        <v>0.92884145605186663</v>
      </c>
      <c r="G158" s="341">
        <v>538.30499999999995</v>
      </c>
      <c r="H158" s="135" t="s">
        <v>189</v>
      </c>
      <c r="I158" s="124" t="s">
        <v>57</v>
      </c>
      <c r="J158" s="288" t="s">
        <v>194</v>
      </c>
      <c r="K158" s="331" t="s">
        <v>268</v>
      </c>
      <c r="L158" s="99" t="s">
        <v>195</v>
      </c>
      <c r="M158"/>
      <c r="N158" s="141"/>
      <c r="O158" s="141"/>
    </row>
    <row r="159" spans="1:15" ht="15.75" customHeight="1">
      <c r="A159" s="86">
        <v>46120</v>
      </c>
      <c r="B159" s="203" t="s">
        <v>308</v>
      </c>
      <c r="C159" s="156" t="s">
        <v>242</v>
      </c>
      <c r="D159" s="156" t="s">
        <v>21</v>
      </c>
      <c r="E159" s="158">
        <v>1500</v>
      </c>
      <c r="F159" s="97">
        <f t="shared" si="13"/>
        <v>2.7865243681555998</v>
      </c>
      <c r="G159" s="341">
        <v>538.30499999999995</v>
      </c>
      <c r="H159" s="135" t="s">
        <v>180</v>
      </c>
      <c r="I159" s="41" t="s">
        <v>306</v>
      </c>
      <c r="J159" s="288" t="s">
        <v>194</v>
      </c>
      <c r="K159" s="331" t="s">
        <v>268</v>
      </c>
      <c r="L159" s="99" t="s">
        <v>195</v>
      </c>
      <c r="M159" s="8"/>
      <c r="N159" s="141"/>
      <c r="O159" s="141"/>
    </row>
    <row r="160" spans="1:15" ht="15.75" customHeight="1">
      <c r="A160" s="86">
        <v>46120</v>
      </c>
      <c r="B160" s="203" t="s">
        <v>309</v>
      </c>
      <c r="C160" s="156" t="s">
        <v>242</v>
      </c>
      <c r="D160" s="156" t="s">
        <v>21</v>
      </c>
      <c r="E160" s="158">
        <v>1500</v>
      </c>
      <c r="F160" s="145">
        <f t="shared" si="13"/>
        <v>2.7865243681555998</v>
      </c>
      <c r="G160" s="341">
        <v>538.30499999999995</v>
      </c>
      <c r="H160" s="135" t="s">
        <v>180</v>
      </c>
      <c r="I160" s="41" t="s">
        <v>306</v>
      </c>
      <c r="J160" s="289" t="s">
        <v>194</v>
      </c>
      <c r="K160" s="330" t="s">
        <v>230</v>
      </c>
      <c r="L160" s="146" t="s">
        <v>195</v>
      </c>
      <c r="M160" s="8"/>
      <c r="N160" s="141"/>
      <c r="O160" s="141"/>
    </row>
    <row r="161" spans="1:15 16384:16384" ht="15.75" customHeight="1">
      <c r="A161" s="86">
        <v>46120</v>
      </c>
      <c r="B161" s="203" t="s">
        <v>25</v>
      </c>
      <c r="C161" s="156" t="s">
        <v>239</v>
      </c>
      <c r="D161" s="156" t="s">
        <v>21</v>
      </c>
      <c r="E161" s="158">
        <v>5000</v>
      </c>
      <c r="F161" s="97">
        <f t="shared" si="13"/>
        <v>9.2884145605186657</v>
      </c>
      <c r="G161" s="341">
        <v>538.30499999999995</v>
      </c>
      <c r="H161" s="135" t="s">
        <v>180</v>
      </c>
      <c r="I161" s="41" t="s">
        <v>306</v>
      </c>
      <c r="J161" s="288" t="s">
        <v>194</v>
      </c>
      <c r="K161" s="330" t="s">
        <v>230</v>
      </c>
      <c r="L161" s="99" t="s">
        <v>195</v>
      </c>
      <c r="M161" s="8"/>
      <c r="N161" s="141"/>
      <c r="O161" s="141"/>
    </row>
    <row r="162" spans="1:15 16384:16384" s="56" customFormat="1" ht="15.75" customHeight="1">
      <c r="A162" s="86">
        <v>46120</v>
      </c>
      <c r="B162" s="203" t="s">
        <v>14</v>
      </c>
      <c r="C162" s="156" t="s">
        <v>239</v>
      </c>
      <c r="D162" s="156" t="s">
        <v>21</v>
      </c>
      <c r="E162" s="158">
        <v>10000</v>
      </c>
      <c r="F162" s="145">
        <f t="shared" si="13"/>
        <v>18.576829121037331</v>
      </c>
      <c r="G162" s="341">
        <v>538.30499999999995</v>
      </c>
      <c r="H162" s="135" t="s">
        <v>180</v>
      </c>
      <c r="I162" s="41" t="s">
        <v>307</v>
      </c>
      <c r="J162" s="289" t="s">
        <v>194</v>
      </c>
      <c r="K162" s="331" t="s">
        <v>268</v>
      </c>
      <c r="L162" s="146" t="s">
        <v>195</v>
      </c>
      <c r="M162" s="8"/>
      <c r="N162" s="141"/>
      <c r="O162" s="141"/>
      <c r="XFD162" s="140"/>
    </row>
    <row r="163" spans="1:15 16384:16384" ht="15.75" customHeight="1">
      <c r="A163" s="86">
        <v>46120</v>
      </c>
      <c r="B163" s="203" t="s">
        <v>199</v>
      </c>
      <c r="C163" s="156" t="s">
        <v>27</v>
      </c>
      <c r="D163" s="156" t="s">
        <v>21</v>
      </c>
      <c r="E163" s="158">
        <v>5300</v>
      </c>
      <c r="F163" s="97">
        <f t="shared" si="13"/>
        <v>9.8457194341497853</v>
      </c>
      <c r="G163" s="341">
        <v>538.30499999999995</v>
      </c>
      <c r="H163" s="135" t="s">
        <v>180</v>
      </c>
      <c r="I163" s="41" t="s">
        <v>306</v>
      </c>
      <c r="J163" s="288" t="s">
        <v>194</v>
      </c>
      <c r="K163" s="331" t="s">
        <v>268</v>
      </c>
      <c r="L163" s="99" t="s">
        <v>195</v>
      </c>
      <c r="M163" s="8"/>
      <c r="N163" s="141"/>
      <c r="O163" s="141"/>
    </row>
    <row r="164" spans="1:15 16384:16384" ht="15.75" customHeight="1">
      <c r="A164" s="86">
        <v>46120</v>
      </c>
      <c r="B164" s="203" t="s">
        <v>334</v>
      </c>
      <c r="C164" s="156" t="s">
        <v>242</v>
      </c>
      <c r="D164" s="156" t="s">
        <v>21</v>
      </c>
      <c r="E164" s="158">
        <v>3000</v>
      </c>
      <c r="F164" s="97">
        <f t="shared" si="13"/>
        <v>5.5730487363111996</v>
      </c>
      <c r="G164" s="341">
        <v>538.30499999999995</v>
      </c>
      <c r="H164" s="135" t="s">
        <v>185</v>
      </c>
      <c r="I164" s="124" t="s">
        <v>332</v>
      </c>
      <c r="J164" s="288" t="s">
        <v>194</v>
      </c>
      <c r="K164" s="330" t="s">
        <v>230</v>
      </c>
      <c r="L164" s="99" t="s">
        <v>195</v>
      </c>
      <c r="M164"/>
      <c r="N164" s="141"/>
      <c r="O164" s="141"/>
    </row>
    <row r="165" spans="1:15 16384:16384" customFormat="1">
      <c r="A165" s="86">
        <v>46120</v>
      </c>
      <c r="B165" s="203" t="s">
        <v>25</v>
      </c>
      <c r="C165" s="156" t="s">
        <v>239</v>
      </c>
      <c r="D165" s="156" t="s">
        <v>21</v>
      </c>
      <c r="E165" s="158">
        <v>5000</v>
      </c>
      <c r="F165" s="97">
        <f t="shared" si="13"/>
        <v>9.2884145605186657</v>
      </c>
      <c r="G165" s="341">
        <v>538.30499999999995</v>
      </c>
      <c r="H165" s="135" t="s">
        <v>185</v>
      </c>
      <c r="I165" s="124" t="s">
        <v>332</v>
      </c>
      <c r="J165" s="288" t="s">
        <v>194</v>
      </c>
      <c r="K165" s="330" t="s">
        <v>230</v>
      </c>
      <c r="L165" s="99" t="s">
        <v>195</v>
      </c>
      <c r="N165" s="141"/>
      <c r="O165" s="141"/>
    </row>
    <row r="166" spans="1:15 16384:16384" customFormat="1">
      <c r="A166" s="86">
        <v>46120</v>
      </c>
      <c r="B166" s="203" t="s">
        <v>199</v>
      </c>
      <c r="C166" s="156" t="s">
        <v>27</v>
      </c>
      <c r="D166" s="156" t="s">
        <v>21</v>
      </c>
      <c r="E166" s="158">
        <v>5000</v>
      </c>
      <c r="F166" s="97">
        <f t="shared" si="13"/>
        <v>9.2884145605186657</v>
      </c>
      <c r="G166" s="341">
        <v>538.30499999999995</v>
      </c>
      <c r="H166" s="135" t="s">
        <v>185</v>
      </c>
      <c r="I166" s="124" t="s">
        <v>333</v>
      </c>
      <c r="J166" s="288" t="s">
        <v>194</v>
      </c>
      <c r="K166" s="330" t="s">
        <v>230</v>
      </c>
      <c r="L166" s="99" t="s">
        <v>195</v>
      </c>
      <c r="N166" s="141"/>
      <c r="O166" s="141"/>
    </row>
    <row r="167" spans="1:15 16384:16384" customFormat="1">
      <c r="A167" s="86">
        <v>46121</v>
      </c>
      <c r="B167" s="203" t="s">
        <v>235</v>
      </c>
      <c r="C167" s="156" t="s">
        <v>242</v>
      </c>
      <c r="D167" s="156" t="s">
        <v>21</v>
      </c>
      <c r="E167" s="158">
        <v>2500</v>
      </c>
      <c r="F167" s="97">
        <f t="shared" si="13"/>
        <v>4.6442072802593328</v>
      </c>
      <c r="G167" s="341">
        <v>538.30499999999995</v>
      </c>
      <c r="H167" s="135" t="s">
        <v>187</v>
      </c>
      <c r="I167" s="124" t="s">
        <v>293</v>
      </c>
      <c r="J167" s="288" t="s">
        <v>194</v>
      </c>
      <c r="K167" s="330" t="s">
        <v>230</v>
      </c>
      <c r="L167" s="99" t="s">
        <v>195</v>
      </c>
      <c r="N167" s="141"/>
      <c r="O167" s="141"/>
    </row>
    <row r="168" spans="1:15 16384:16384" customFormat="1">
      <c r="A168" s="86">
        <v>46121</v>
      </c>
      <c r="B168" s="203" t="s">
        <v>210</v>
      </c>
      <c r="C168" s="156" t="s">
        <v>242</v>
      </c>
      <c r="D168" s="156" t="s">
        <v>21</v>
      </c>
      <c r="E168" s="158">
        <v>4000</v>
      </c>
      <c r="F168" s="97">
        <f t="shared" si="13"/>
        <v>7.4307316484149331</v>
      </c>
      <c r="G168" s="341">
        <v>538.30499999999995</v>
      </c>
      <c r="H168" s="135" t="s">
        <v>187</v>
      </c>
      <c r="I168" s="124" t="s">
        <v>295</v>
      </c>
      <c r="J168" s="288" t="s">
        <v>194</v>
      </c>
      <c r="K168" s="330" t="s">
        <v>230</v>
      </c>
      <c r="L168" s="99" t="s">
        <v>195</v>
      </c>
      <c r="N168" s="141"/>
      <c r="O168" s="141"/>
    </row>
    <row r="169" spans="1:15 16384:16384" customFormat="1">
      <c r="A169" s="86">
        <v>46121</v>
      </c>
      <c r="B169" s="203" t="s">
        <v>25</v>
      </c>
      <c r="C169" s="156" t="s">
        <v>239</v>
      </c>
      <c r="D169" s="156" t="s">
        <v>21</v>
      </c>
      <c r="E169" s="158">
        <v>3000</v>
      </c>
      <c r="F169" s="97">
        <f t="shared" si="13"/>
        <v>5.5730487363111996</v>
      </c>
      <c r="G169" s="341">
        <v>538.30499999999995</v>
      </c>
      <c r="H169" s="135" t="s">
        <v>187</v>
      </c>
      <c r="I169" s="124" t="s">
        <v>293</v>
      </c>
      <c r="J169" s="288" t="s">
        <v>194</v>
      </c>
      <c r="K169" s="330" t="s">
        <v>230</v>
      </c>
      <c r="L169" s="99" t="s">
        <v>195</v>
      </c>
      <c r="N169" s="141"/>
      <c r="O169" s="141"/>
    </row>
    <row r="170" spans="1:15 16384:16384" customFormat="1">
      <c r="A170" s="86">
        <v>46121</v>
      </c>
      <c r="B170" s="203" t="s">
        <v>282</v>
      </c>
      <c r="C170" s="156" t="s">
        <v>34</v>
      </c>
      <c r="D170" s="156" t="s">
        <v>23</v>
      </c>
      <c r="E170" s="158">
        <v>1223</v>
      </c>
      <c r="F170" s="97">
        <f t="shared" si="13"/>
        <v>2.2719462015028657</v>
      </c>
      <c r="G170" s="341">
        <v>538.30499999999995</v>
      </c>
      <c r="H170" s="135" t="s">
        <v>189</v>
      </c>
      <c r="I170" s="304" t="s">
        <v>281</v>
      </c>
      <c r="J170" s="288" t="s">
        <v>194</v>
      </c>
      <c r="K170" s="331" t="s">
        <v>268</v>
      </c>
      <c r="L170" s="99" t="s">
        <v>195</v>
      </c>
      <c r="N170" s="141"/>
      <c r="O170" s="141"/>
    </row>
    <row r="171" spans="1:15 16384:16384" customFormat="1">
      <c r="A171" s="86">
        <v>46121</v>
      </c>
      <c r="B171" s="203" t="s">
        <v>283</v>
      </c>
      <c r="C171" s="156" t="s">
        <v>34</v>
      </c>
      <c r="D171" s="156" t="s">
        <v>23</v>
      </c>
      <c r="E171" s="158">
        <v>7482</v>
      </c>
      <c r="F171" s="145">
        <f t="shared" si="13"/>
        <v>13.899183548360131</v>
      </c>
      <c r="G171" s="341">
        <v>538.30499999999995</v>
      </c>
      <c r="H171" s="135" t="s">
        <v>189</v>
      </c>
      <c r="I171" s="304" t="s">
        <v>281</v>
      </c>
      <c r="J171" s="289" t="s">
        <v>194</v>
      </c>
      <c r="K171" s="331" t="s">
        <v>268</v>
      </c>
      <c r="L171" s="146" t="s">
        <v>195</v>
      </c>
      <c r="N171" s="141"/>
      <c r="O171" s="141"/>
    </row>
    <row r="172" spans="1:15 16384:16384" customFormat="1">
      <c r="A172" s="86">
        <v>46121</v>
      </c>
      <c r="B172" s="211" t="s">
        <v>13</v>
      </c>
      <c r="C172" s="156" t="s">
        <v>24</v>
      </c>
      <c r="D172" s="156" t="s">
        <v>23</v>
      </c>
      <c r="E172" s="158">
        <v>1400</v>
      </c>
      <c r="F172" s="97">
        <f t="shared" si="13"/>
        <v>2.6007560769452263</v>
      </c>
      <c r="G172" s="341">
        <v>538.30499999999995</v>
      </c>
      <c r="H172" s="135" t="s">
        <v>189</v>
      </c>
      <c r="I172" s="11" t="s">
        <v>57</v>
      </c>
      <c r="J172" s="288" t="s">
        <v>194</v>
      </c>
      <c r="K172" s="331" t="s">
        <v>268</v>
      </c>
      <c r="L172" s="99" t="s">
        <v>195</v>
      </c>
      <c r="N172" s="141"/>
      <c r="O172" s="141"/>
    </row>
    <row r="173" spans="1:15 16384:16384" customFormat="1">
      <c r="A173" s="86">
        <v>46121</v>
      </c>
      <c r="B173" s="211" t="s">
        <v>310</v>
      </c>
      <c r="C173" s="156" t="s">
        <v>242</v>
      </c>
      <c r="D173" s="156" t="s">
        <v>21</v>
      </c>
      <c r="E173" s="158">
        <v>7000</v>
      </c>
      <c r="F173" s="145">
        <f t="shared" si="13"/>
        <v>13.003780384726133</v>
      </c>
      <c r="G173" s="341">
        <v>538.30499999999995</v>
      </c>
      <c r="H173" s="135" t="s">
        <v>180</v>
      </c>
      <c r="I173" s="4" t="s">
        <v>311</v>
      </c>
      <c r="J173" s="289" t="s">
        <v>194</v>
      </c>
      <c r="K173" s="331" t="s">
        <v>268</v>
      </c>
      <c r="L173" s="146" t="s">
        <v>195</v>
      </c>
      <c r="M173" s="8"/>
      <c r="N173" s="141"/>
      <c r="O173" s="141"/>
    </row>
    <row r="174" spans="1:15 16384:16384" customFormat="1">
      <c r="A174" s="86">
        <v>46121</v>
      </c>
      <c r="B174" s="211" t="s">
        <v>25</v>
      </c>
      <c r="C174" s="156" t="s">
        <v>239</v>
      </c>
      <c r="D174" s="156" t="s">
        <v>21</v>
      </c>
      <c r="E174" s="158">
        <v>5000</v>
      </c>
      <c r="F174" s="97">
        <f t="shared" si="13"/>
        <v>9.2884145605186657</v>
      </c>
      <c r="G174" s="341">
        <v>538.30499999999995</v>
      </c>
      <c r="H174" s="135" t="s">
        <v>180</v>
      </c>
      <c r="I174" s="4" t="s">
        <v>306</v>
      </c>
      <c r="J174" s="288" t="s">
        <v>194</v>
      </c>
      <c r="K174" s="331" t="s">
        <v>268</v>
      </c>
      <c r="L174" s="99" t="s">
        <v>195</v>
      </c>
      <c r="M174" s="8"/>
      <c r="N174" s="141"/>
      <c r="O174" s="141"/>
    </row>
    <row r="175" spans="1:15 16384:16384" customFormat="1">
      <c r="A175" s="86">
        <v>46121</v>
      </c>
      <c r="B175" s="205" t="s">
        <v>14</v>
      </c>
      <c r="C175" s="156" t="s">
        <v>239</v>
      </c>
      <c r="D175" s="156" t="s">
        <v>21</v>
      </c>
      <c r="E175" s="158">
        <v>10000</v>
      </c>
      <c r="F175" s="97">
        <f t="shared" si="13"/>
        <v>18.576829121037331</v>
      </c>
      <c r="G175" s="341">
        <v>538.30499999999995</v>
      </c>
      <c r="H175" s="135" t="s">
        <v>185</v>
      </c>
      <c r="I175" s="11" t="s">
        <v>333</v>
      </c>
      <c r="J175" s="288" t="s">
        <v>194</v>
      </c>
      <c r="K175" s="331" t="s">
        <v>268</v>
      </c>
      <c r="L175" s="99" t="s">
        <v>195</v>
      </c>
      <c r="N175" s="141"/>
      <c r="O175" s="141"/>
    </row>
    <row r="176" spans="1:15 16384:16384" ht="15.75" customHeight="1">
      <c r="A176" s="86">
        <v>46121</v>
      </c>
      <c r="B176" s="205" t="s">
        <v>37</v>
      </c>
      <c r="C176" s="156" t="s">
        <v>242</v>
      </c>
      <c r="D176" s="156" t="s">
        <v>21</v>
      </c>
      <c r="E176" s="158">
        <v>4000</v>
      </c>
      <c r="F176" s="97">
        <f t="shared" si="13"/>
        <v>7.4307316484149331</v>
      </c>
      <c r="G176" s="341">
        <v>538.30499999999995</v>
      </c>
      <c r="H176" s="135" t="s">
        <v>185</v>
      </c>
      <c r="I176" s="11" t="s">
        <v>335</v>
      </c>
      <c r="J176" s="288" t="s">
        <v>194</v>
      </c>
      <c r="K176" s="331" t="s">
        <v>268</v>
      </c>
      <c r="L176" s="99" t="s">
        <v>195</v>
      </c>
      <c r="M176"/>
      <c r="N176" s="141"/>
      <c r="O176" s="141"/>
    </row>
    <row r="177" spans="1:15" ht="15.75" customHeight="1">
      <c r="A177" s="86">
        <v>46121</v>
      </c>
      <c r="B177" s="205" t="s">
        <v>25</v>
      </c>
      <c r="C177" s="156" t="s">
        <v>239</v>
      </c>
      <c r="D177" s="156" t="s">
        <v>21</v>
      </c>
      <c r="E177" s="158">
        <v>5000</v>
      </c>
      <c r="F177" s="142">
        <f t="shared" si="13"/>
        <v>9.2884145605186657</v>
      </c>
      <c r="G177" s="341">
        <v>538.30499999999995</v>
      </c>
      <c r="H177" s="135" t="s">
        <v>185</v>
      </c>
      <c r="I177" s="11" t="s">
        <v>332</v>
      </c>
      <c r="J177" s="284" t="s">
        <v>194</v>
      </c>
      <c r="K177" s="331" t="s">
        <v>268</v>
      </c>
      <c r="L177" s="144" t="s">
        <v>195</v>
      </c>
      <c r="M177"/>
      <c r="N177" s="141"/>
      <c r="O177" s="141"/>
    </row>
    <row r="178" spans="1:15" ht="15.75" customHeight="1">
      <c r="A178" s="86">
        <v>46121</v>
      </c>
      <c r="B178" s="206" t="s">
        <v>17</v>
      </c>
      <c r="C178" s="156" t="s">
        <v>18</v>
      </c>
      <c r="D178" s="156" t="s">
        <v>15</v>
      </c>
      <c r="E178" s="158">
        <v>5000</v>
      </c>
      <c r="F178" s="97">
        <f t="shared" si="13"/>
        <v>9.2884145605186657</v>
      </c>
      <c r="G178" s="341">
        <v>538.30499999999995</v>
      </c>
      <c r="H178" s="134" t="s">
        <v>16</v>
      </c>
      <c r="I178" s="11" t="s">
        <v>77</v>
      </c>
      <c r="J178" s="288" t="s">
        <v>194</v>
      </c>
      <c r="K178" s="330" t="s">
        <v>261</v>
      </c>
      <c r="L178" s="99" t="s">
        <v>195</v>
      </c>
      <c r="M178"/>
      <c r="N178" s="141"/>
      <c r="O178" s="141"/>
    </row>
    <row r="179" spans="1:15" ht="15.75" customHeight="1">
      <c r="A179" s="86">
        <v>46121</v>
      </c>
      <c r="B179" s="206" t="s">
        <v>17</v>
      </c>
      <c r="C179" s="156" t="s">
        <v>18</v>
      </c>
      <c r="D179" s="156" t="s">
        <v>15</v>
      </c>
      <c r="E179" s="158">
        <v>5000</v>
      </c>
      <c r="F179" s="97">
        <f t="shared" si="13"/>
        <v>9.2884145605186657</v>
      </c>
      <c r="G179" s="341">
        <v>538.30499999999995</v>
      </c>
      <c r="H179" s="134" t="s">
        <v>190</v>
      </c>
      <c r="I179" s="11" t="s">
        <v>78</v>
      </c>
      <c r="J179" s="288" t="s">
        <v>194</v>
      </c>
      <c r="K179" s="330" t="s">
        <v>261</v>
      </c>
      <c r="L179" s="54" t="s">
        <v>195</v>
      </c>
      <c r="M179"/>
      <c r="N179" s="141"/>
      <c r="O179" s="141"/>
    </row>
    <row r="180" spans="1:15" ht="15.75" customHeight="1">
      <c r="A180" s="86">
        <v>46121</v>
      </c>
      <c r="B180" s="206" t="s">
        <v>17</v>
      </c>
      <c r="C180" s="156" t="s">
        <v>18</v>
      </c>
      <c r="D180" s="156" t="s">
        <v>20</v>
      </c>
      <c r="E180" s="158">
        <v>2500</v>
      </c>
      <c r="F180" s="97">
        <f t="shared" si="13"/>
        <v>4.6442072802593328</v>
      </c>
      <c r="G180" s="341">
        <v>538.30499999999995</v>
      </c>
      <c r="H180" s="135" t="s">
        <v>178</v>
      </c>
      <c r="I180" s="11" t="s">
        <v>79</v>
      </c>
      <c r="J180" s="288" t="s">
        <v>194</v>
      </c>
      <c r="K180" s="330" t="s">
        <v>261</v>
      </c>
      <c r="L180" s="54" t="s">
        <v>195</v>
      </c>
      <c r="M180"/>
      <c r="N180" s="141"/>
      <c r="O180" s="141"/>
    </row>
    <row r="181" spans="1:15" ht="15.75" customHeight="1">
      <c r="A181" s="86">
        <v>46121</v>
      </c>
      <c r="B181" s="206" t="s">
        <v>17</v>
      </c>
      <c r="C181" s="156" t="s">
        <v>18</v>
      </c>
      <c r="D181" s="156" t="s">
        <v>20</v>
      </c>
      <c r="E181" s="158">
        <v>2500</v>
      </c>
      <c r="F181" s="97">
        <f t="shared" si="13"/>
        <v>4.6442072802593328</v>
      </c>
      <c r="G181" s="341">
        <v>538.30499999999995</v>
      </c>
      <c r="H181" s="134" t="s">
        <v>182</v>
      </c>
      <c r="I181" s="11" t="s">
        <v>80</v>
      </c>
      <c r="J181" s="288" t="s">
        <v>194</v>
      </c>
      <c r="K181" s="330" t="s">
        <v>261</v>
      </c>
      <c r="L181" s="99" t="s">
        <v>195</v>
      </c>
      <c r="M181"/>
      <c r="N181" s="141"/>
      <c r="O181" s="141"/>
    </row>
    <row r="182" spans="1:15" ht="15.75" customHeight="1">
      <c r="A182" s="86">
        <v>46121</v>
      </c>
      <c r="B182" s="206" t="s">
        <v>17</v>
      </c>
      <c r="C182" s="156" t="s">
        <v>18</v>
      </c>
      <c r="D182" s="156" t="s">
        <v>20</v>
      </c>
      <c r="E182" s="158">
        <v>2500</v>
      </c>
      <c r="F182" s="97">
        <f t="shared" si="13"/>
        <v>4.6442072802593328</v>
      </c>
      <c r="G182" s="341">
        <v>538.30499999999995</v>
      </c>
      <c r="H182" s="134" t="s">
        <v>183</v>
      </c>
      <c r="I182" s="11" t="s">
        <v>81</v>
      </c>
      <c r="J182" s="288" t="s">
        <v>194</v>
      </c>
      <c r="K182" s="330" t="s">
        <v>261</v>
      </c>
      <c r="L182" s="99" t="s">
        <v>195</v>
      </c>
      <c r="M182"/>
      <c r="N182" s="141"/>
      <c r="O182" s="141"/>
    </row>
    <row r="183" spans="1:15" ht="15.75" customHeight="1">
      <c r="A183" s="86">
        <v>46121</v>
      </c>
      <c r="B183" s="206" t="s">
        <v>17</v>
      </c>
      <c r="C183" s="156" t="s">
        <v>18</v>
      </c>
      <c r="D183" s="156" t="s">
        <v>20</v>
      </c>
      <c r="E183" s="158">
        <v>2500</v>
      </c>
      <c r="F183" s="97">
        <f t="shared" si="13"/>
        <v>4.6442072802593328</v>
      </c>
      <c r="G183" s="341">
        <v>538.30499999999995</v>
      </c>
      <c r="H183" s="292" t="s">
        <v>184</v>
      </c>
      <c r="I183" s="11" t="s">
        <v>82</v>
      </c>
      <c r="J183" s="288" t="s">
        <v>194</v>
      </c>
      <c r="K183" s="330" t="s">
        <v>261</v>
      </c>
      <c r="L183" s="99" t="s">
        <v>195</v>
      </c>
      <c r="M183"/>
      <c r="N183" s="141"/>
      <c r="O183" s="141"/>
    </row>
    <row r="184" spans="1:15" ht="15.75" customHeight="1">
      <c r="A184" s="86">
        <v>46121</v>
      </c>
      <c r="B184" s="206" t="s">
        <v>17</v>
      </c>
      <c r="C184" s="156" t="s">
        <v>18</v>
      </c>
      <c r="D184" s="156" t="s">
        <v>21</v>
      </c>
      <c r="E184" s="158">
        <v>2500</v>
      </c>
      <c r="F184" s="97">
        <f t="shared" si="13"/>
        <v>4.6442072802593328</v>
      </c>
      <c r="G184" s="341">
        <v>538.30499999999995</v>
      </c>
      <c r="H184" s="134" t="s">
        <v>179</v>
      </c>
      <c r="I184" s="11" t="s">
        <v>83</v>
      </c>
      <c r="J184" s="288" t="s">
        <v>194</v>
      </c>
      <c r="K184" s="330" t="s">
        <v>230</v>
      </c>
      <c r="L184" s="99" t="s">
        <v>195</v>
      </c>
      <c r="M184"/>
      <c r="N184" s="141"/>
      <c r="O184" s="141"/>
    </row>
    <row r="185" spans="1:15" ht="15.75" customHeight="1">
      <c r="A185" s="86">
        <v>46121</v>
      </c>
      <c r="B185" s="206" t="s">
        <v>17</v>
      </c>
      <c r="C185" s="156" t="s">
        <v>18</v>
      </c>
      <c r="D185" s="156" t="s">
        <v>21</v>
      </c>
      <c r="E185" s="158">
        <v>2500</v>
      </c>
      <c r="F185" s="97">
        <f t="shared" si="13"/>
        <v>4.6442072802593328</v>
      </c>
      <c r="G185" s="341">
        <v>538.30499999999995</v>
      </c>
      <c r="H185" s="134" t="s">
        <v>180</v>
      </c>
      <c r="I185" s="11" t="s">
        <v>84</v>
      </c>
      <c r="J185" s="288" t="s">
        <v>194</v>
      </c>
      <c r="K185" s="330" t="s">
        <v>230</v>
      </c>
      <c r="L185" s="99" t="s">
        <v>195</v>
      </c>
      <c r="M185"/>
      <c r="N185" s="141"/>
      <c r="O185" s="141"/>
    </row>
    <row r="186" spans="1:15" ht="15.75" customHeight="1">
      <c r="A186" s="86">
        <v>46121</v>
      </c>
      <c r="B186" s="206" t="s">
        <v>17</v>
      </c>
      <c r="C186" s="156" t="s">
        <v>18</v>
      </c>
      <c r="D186" s="156" t="s">
        <v>21</v>
      </c>
      <c r="E186" s="158">
        <v>2500</v>
      </c>
      <c r="F186" s="97">
        <f t="shared" si="13"/>
        <v>4.6442072802593328</v>
      </c>
      <c r="G186" s="341">
        <v>538.30499999999995</v>
      </c>
      <c r="H186" s="134" t="s">
        <v>185</v>
      </c>
      <c r="I186" s="160" t="s">
        <v>85</v>
      </c>
      <c r="J186" s="288" t="s">
        <v>194</v>
      </c>
      <c r="K186" s="330" t="s">
        <v>230</v>
      </c>
      <c r="L186" s="99" t="s">
        <v>195</v>
      </c>
      <c r="M186"/>
      <c r="N186" s="141"/>
      <c r="O186" s="141"/>
    </row>
    <row r="187" spans="1:15" customFormat="1">
      <c r="A187" s="86">
        <v>46121</v>
      </c>
      <c r="B187" s="206" t="s">
        <v>17</v>
      </c>
      <c r="C187" s="156" t="s">
        <v>18</v>
      </c>
      <c r="D187" s="156" t="s">
        <v>21</v>
      </c>
      <c r="E187" s="158">
        <v>2500</v>
      </c>
      <c r="F187" s="97">
        <f t="shared" si="13"/>
        <v>4.6442072802593328</v>
      </c>
      <c r="G187" s="341">
        <v>538.30499999999995</v>
      </c>
      <c r="H187" s="134" t="s">
        <v>186</v>
      </c>
      <c r="I187" s="11" t="s">
        <v>86</v>
      </c>
      <c r="J187" s="288" t="s">
        <v>194</v>
      </c>
      <c r="K187" s="330" t="s">
        <v>230</v>
      </c>
      <c r="L187" s="99" t="s">
        <v>195</v>
      </c>
      <c r="N187" s="141"/>
      <c r="O187" s="141"/>
    </row>
    <row r="188" spans="1:15" customFormat="1">
      <c r="A188" s="86">
        <v>46121</v>
      </c>
      <c r="B188" s="206" t="s">
        <v>17</v>
      </c>
      <c r="C188" s="156" t="s">
        <v>18</v>
      </c>
      <c r="D188" s="156" t="s">
        <v>21</v>
      </c>
      <c r="E188" s="158">
        <v>2500</v>
      </c>
      <c r="F188" s="97">
        <f t="shared" si="13"/>
        <v>4.6442072802593328</v>
      </c>
      <c r="G188" s="341">
        <v>538.30499999999995</v>
      </c>
      <c r="H188" s="134" t="s">
        <v>187</v>
      </c>
      <c r="I188" s="11" t="s">
        <v>87</v>
      </c>
      <c r="J188" s="288" t="s">
        <v>194</v>
      </c>
      <c r="K188" s="330" t="s">
        <v>230</v>
      </c>
      <c r="L188" s="99" t="s">
        <v>195</v>
      </c>
      <c r="M188" s="36"/>
      <c r="N188" s="141"/>
      <c r="O188" s="141"/>
    </row>
    <row r="189" spans="1:15" customFormat="1">
      <c r="A189" s="86">
        <v>46121</v>
      </c>
      <c r="B189" s="206" t="s">
        <v>17</v>
      </c>
      <c r="C189" s="156" t="s">
        <v>18</v>
      </c>
      <c r="D189" s="156" t="s">
        <v>23</v>
      </c>
      <c r="E189" s="158">
        <v>2500</v>
      </c>
      <c r="F189" s="97">
        <f t="shared" si="13"/>
        <v>4.6442072802593328</v>
      </c>
      <c r="G189" s="341">
        <v>538.30499999999995</v>
      </c>
      <c r="H189" s="134" t="s">
        <v>188</v>
      </c>
      <c r="I189" s="11" t="s">
        <v>88</v>
      </c>
      <c r="J189" s="288" t="s">
        <v>194</v>
      </c>
      <c r="K189" s="330" t="s">
        <v>261</v>
      </c>
      <c r="L189" s="99" t="s">
        <v>195</v>
      </c>
      <c r="M189" s="36"/>
      <c r="N189" s="141"/>
      <c r="O189" s="141"/>
    </row>
    <row r="190" spans="1:15" customFormat="1">
      <c r="A190" s="86">
        <v>46121</v>
      </c>
      <c r="B190" s="206" t="s">
        <v>17</v>
      </c>
      <c r="C190" s="156" t="s">
        <v>18</v>
      </c>
      <c r="D190" s="156" t="s">
        <v>23</v>
      </c>
      <c r="E190" s="158">
        <v>2500</v>
      </c>
      <c r="F190" s="97">
        <f t="shared" si="13"/>
        <v>4.6442072802593328</v>
      </c>
      <c r="G190" s="341">
        <v>538.30499999999995</v>
      </c>
      <c r="H190" s="134" t="s">
        <v>189</v>
      </c>
      <c r="I190" s="11" t="s">
        <v>89</v>
      </c>
      <c r="J190" s="288" t="s">
        <v>194</v>
      </c>
      <c r="K190" s="330" t="s">
        <v>261</v>
      </c>
      <c r="L190" s="99" t="s">
        <v>195</v>
      </c>
      <c r="M190" s="36"/>
      <c r="N190" s="141"/>
      <c r="O190" s="141"/>
    </row>
    <row r="191" spans="1:15" customFormat="1">
      <c r="A191" s="86">
        <v>46122</v>
      </c>
      <c r="B191" s="208" t="s">
        <v>13</v>
      </c>
      <c r="C191" s="156" t="s">
        <v>24</v>
      </c>
      <c r="D191" s="156" t="s">
        <v>15</v>
      </c>
      <c r="E191" s="158">
        <v>700</v>
      </c>
      <c r="F191" s="97">
        <f t="shared" si="13"/>
        <v>1.3003780384726131</v>
      </c>
      <c r="G191" s="341">
        <v>538.30499999999995</v>
      </c>
      <c r="H191" s="135" t="s">
        <v>16</v>
      </c>
      <c r="I191" s="124" t="s">
        <v>204</v>
      </c>
      <c r="J191" s="288" t="s">
        <v>194</v>
      </c>
      <c r="K191" s="330" t="s">
        <v>261</v>
      </c>
      <c r="L191" s="99" t="s">
        <v>195</v>
      </c>
      <c r="N191" s="141"/>
      <c r="O191" s="141"/>
    </row>
    <row r="192" spans="1:15" customFormat="1">
      <c r="A192" s="86">
        <v>46122</v>
      </c>
      <c r="B192" s="204" t="s">
        <v>17</v>
      </c>
      <c r="C192" s="156" t="s">
        <v>18</v>
      </c>
      <c r="D192" s="156" t="s">
        <v>15</v>
      </c>
      <c r="E192" s="158">
        <v>5000</v>
      </c>
      <c r="F192" s="97">
        <f t="shared" si="13"/>
        <v>9.2884145605186657</v>
      </c>
      <c r="G192" s="341">
        <v>538.30499999999995</v>
      </c>
      <c r="H192" s="134" t="s">
        <v>16</v>
      </c>
      <c r="I192" s="124" t="s">
        <v>90</v>
      </c>
      <c r="J192" s="288" t="s">
        <v>194</v>
      </c>
      <c r="K192" s="330" t="s">
        <v>261</v>
      </c>
      <c r="L192" s="99" t="s">
        <v>195</v>
      </c>
      <c r="M192" s="138"/>
      <c r="N192" s="141"/>
      <c r="O192" s="141"/>
    </row>
    <row r="193" spans="1:15 16384:16384" customFormat="1">
      <c r="A193" s="86">
        <v>46122</v>
      </c>
      <c r="B193" s="204" t="s">
        <v>17</v>
      </c>
      <c r="C193" s="156" t="s">
        <v>18</v>
      </c>
      <c r="D193" s="156" t="s">
        <v>15</v>
      </c>
      <c r="E193" s="158">
        <v>5000</v>
      </c>
      <c r="F193" s="97">
        <f t="shared" si="13"/>
        <v>9.2884145605186657</v>
      </c>
      <c r="G193" s="341">
        <v>538.30499999999995</v>
      </c>
      <c r="H193" s="134" t="s">
        <v>190</v>
      </c>
      <c r="I193" s="124" t="s">
        <v>91</v>
      </c>
      <c r="J193" s="288" t="s">
        <v>194</v>
      </c>
      <c r="K193" s="330" t="s">
        <v>261</v>
      </c>
      <c r="L193" s="99" t="s">
        <v>195</v>
      </c>
      <c r="M193" s="138"/>
      <c r="N193" s="141"/>
      <c r="O193" s="141"/>
    </row>
    <row r="194" spans="1:15 16384:16384" customFormat="1">
      <c r="A194" s="86">
        <v>46122</v>
      </c>
      <c r="B194" s="204" t="s">
        <v>17</v>
      </c>
      <c r="C194" s="156" t="s">
        <v>18</v>
      </c>
      <c r="D194" s="156" t="s">
        <v>20</v>
      </c>
      <c r="E194" s="158">
        <v>2500</v>
      </c>
      <c r="F194" s="97">
        <f t="shared" ref="F194:F257" si="14">E194/G194</f>
        <v>4.6442072802593328</v>
      </c>
      <c r="G194" s="341">
        <v>538.30499999999995</v>
      </c>
      <c r="H194" s="135" t="s">
        <v>178</v>
      </c>
      <c r="I194" s="124" t="s">
        <v>92</v>
      </c>
      <c r="J194" s="288" t="s">
        <v>194</v>
      </c>
      <c r="K194" s="330" t="s">
        <v>261</v>
      </c>
      <c r="L194" s="99" t="s">
        <v>195</v>
      </c>
      <c r="M194" s="138"/>
      <c r="N194" s="141"/>
      <c r="O194" s="141"/>
    </row>
    <row r="195" spans="1:15 16384:16384" customFormat="1">
      <c r="A195" s="86">
        <v>46122</v>
      </c>
      <c r="B195" s="204" t="s">
        <v>17</v>
      </c>
      <c r="C195" s="156" t="s">
        <v>18</v>
      </c>
      <c r="D195" s="156" t="s">
        <v>20</v>
      </c>
      <c r="E195" s="158">
        <v>2500</v>
      </c>
      <c r="F195" s="97">
        <f t="shared" si="14"/>
        <v>4.6442072802593328</v>
      </c>
      <c r="G195" s="341">
        <v>538.30499999999995</v>
      </c>
      <c r="H195" s="134" t="s">
        <v>182</v>
      </c>
      <c r="I195" s="124" t="s">
        <v>93</v>
      </c>
      <c r="J195" s="288" t="s">
        <v>194</v>
      </c>
      <c r="K195" s="330" t="s">
        <v>261</v>
      </c>
      <c r="L195" s="99" t="s">
        <v>195</v>
      </c>
      <c r="M195" s="138"/>
      <c r="N195" s="141"/>
      <c r="O195" s="141"/>
    </row>
    <row r="196" spans="1:15 16384:16384" customFormat="1">
      <c r="A196" s="86">
        <v>46122</v>
      </c>
      <c r="B196" s="218" t="s">
        <v>17</v>
      </c>
      <c r="C196" s="156" t="s">
        <v>18</v>
      </c>
      <c r="D196" s="156" t="s">
        <v>20</v>
      </c>
      <c r="E196" s="158">
        <v>2500</v>
      </c>
      <c r="F196" s="97">
        <f t="shared" si="14"/>
        <v>4.6442072802593328</v>
      </c>
      <c r="G196" s="341">
        <v>538.30499999999995</v>
      </c>
      <c r="H196" s="134" t="s">
        <v>183</v>
      </c>
      <c r="I196" s="124" t="s">
        <v>94</v>
      </c>
      <c r="J196" s="288" t="s">
        <v>194</v>
      </c>
      <c r="K196" s="330" t="s">
        <v>261</v>
      </c>
      <c r="L196" s="99" t="s">
        <v>195</v>
      </c>
      <c r="M196" s="36"/>
      <c r="N196" s="141"/>
      <c r="O196" s="141"/>
    </row>
    <row r="197" spans="1:15 16384:16384" ht="15.75" customHeight="1">
      <c r="A197" s="86">
        <v>46122</v>
      </c>
      <c r="B197" s="204" t="s">
        <v>17</v>
      </c>
      <c r="C197" s="156" t="s">
        <v>18</v>
      </c>
      <c r="D197" s="156" t="s">
        <v>20</v>
      </c>
      <c r="E197" s="158">
        <v>2500</v>
      </c>
      <c r="F197" s="97">
        <f t="shared" si="14"/>
        <v>4.6442072802593328</v>
      </c>
      <c r="G197" s="341">
        <v>538.30499999999995</v>
      </c>
      <c r="H197" s="292" t="s">
        <v>184</v>
      </c>
      <c r="I197" s="124" t="s">
        <v>98</v>
      </c>
      <c r="J197" s="288" t="s">
        <v>194</v>
      </c>
      <c r="K197" s="330" t="s">
        <v>261</v>
      </c>
      <c r="L197" s="99" t="s">
        <v>195</v>
      </c>
      <c r="M197" s="36"/>
      <c r="N197" s="141"/>
      <c r="O197" s="141"/>
    </row>
    <row r="198" spans="1:15 16384:16384" ht="15.75" customHeight="1">
      <c r="A198" s="86">
        <v>46122</v>
      </c>
      <c r="B198" s="204" t="s">
        <v>17</v>
      </c>
      <c r="C198" s="156" t="s">
        <v>18</v>
      </c>
      <c r="D198" s="156" t="s">
        <v>21</v>
      </c>
      <c r="E198" s="158">
        <v>2500</v>
      </c>
      <c r="F198" s="97">
        <f t="shared" si="14"/>
        <v>4.6442072802593328</v>
      </c>
      <c r="G198" s="341">
        <v>538.30499999999995</v>
      </c>
      <c r="H198" s="134" t="s">
        <v>179</v>
      </c>
      <c r="I198" s="124" t="s">
        <v>99</v>
      </c>
      <c r="J198" s="288" t="s">
        <v>194</v>
      </c>
      <c r="K198" s="330" t="s">
        <v>230</v>
      </c>
      <c r="L198" s="99" t="s">
        <v>195</v>
      </c>
      <c r="M198" s="36"/>
      <c r="N198" s="141"/>
      <c r="O198" s="141"/>
    </row>
    <row r="199" spans="1:15 16384:16384" ht="15.75" customHeight="1">
      <c r="A199" s="86">
        <v>46122</v>
      </c>
      <c r="B199" s="204" t="s">
        <v>17</v>
      </c>
      <c r="C199" s="156" t="s">
        <v>18</v>
      </c>
      <c r="D199" s="156" t="s">
        <v>21</v>
      </c>
      <c r="E199" s="158">
        <v>2500</v>
      </c>
      <c r="F199" s="97">
        <f t="shared" si="14"/>
        <v>4.6442072802593328</v>
      </c>
      <c r="G199" s="341">
        <v>538.30499999999995</v>
      </c>
      <c r="H199" s="134" t="s">
        <v>180</v>
      </c>
      <c r="I199" s="124" t="s">
        <v>100</v>
      </c>
      <c r="J199" s="288" t="s">
        <v>194</v>
      </c>
      <c r="K199" s="331" t="s">
        <v>268</v>
      </c>
      <c r="L199" s="99" t="s">
        <v>195</v>
      </c>
      <c r="M199" s="36"/>
      <c r="N199" s="141"/>
      <c r="O199" s="141"/>
    </row>
    <row r="200" spans="1:15 16384:16384" ht="15.75" customHeight="1">
      <c r="A200" s="86">
        <v>46122</v>
      </c>
      <c r="B200" s="204" t="s">
        <v>17</v>
      </c>
      <c r="C200" s="156" t="s">
        <v>18</v>
      </c>
      <c r="D200" s="156" t="s">
        <v>21</v>
      </c>
      <c r="E200" s="158">
        <v>2500</v>
      </c>
      <c r="F200" s="97">
        <f t="shared" si="14"/>
        <v>4.6442072802593328</v>
      </c>
      <c r="G200" s="341">
        <v>538.30499999999995</v>
      </c>
      <c r="H200" s="134" t="s">
        <v>185</v>
      </c>
      <c r="I200" s="124" t="s">
        <v>101</v>
      </c>
      <c r="J200" s="288" t="s">
        <v>194</v>
      </c>
      <c r="K200" s="331" t="s">
        <v>268</v>
      </c>
      <c r="L200" s="54" t="s">
        <v>195</v>
      </c>
      <c r="M200" s="36"/>
      <c r="N200" s="141"/>
      <c r="O200" s="141"/>
    </row>
    <row r="201" spans="1:15 16384:16384" ht="15.75" customHeight="1">
      <c r="A201" s="86">
        <v>46122</v>
      </c>
      <c r="B201" s="204" t="s">
        <v>17</v>
      </c>
      <c r="C201" s="156" t="s">
        <v>18</v>
      </c>
      <c r="D201" s="156" t="s">
        <v>21</v>
      </c>
      <c r="E201" s="158">
        <v>2500</v>
      </c>
      <c r="F201" s="97">
        <f t="shared" si="14"/>
        <v>4.6442072802593328</v>
      </c>
      <c r="G201" s="341">
        <v>538.30499999999995</v>
      </c>
      <c r="H201" s="134" t="s">
        <v>186</v>
      </c>
      <c r="I201" s="124" t="s">
        <v>102</v>
      </c>
      <c r="J201" s="288" t="s">
        <v>194</v>
      </c>
      <c r="K201" s="331" t="s">
        <v>268</v>
      </c>
      <c r="L201" s="54" t="s">
        <v>195</v>
      </c>
      <c r="M201" s="36"/>
      <c r="N201" s="141"/>
      <c r="O201" s="141"/>
      <c r="XFD201" s="60"/>
    </row>
    <row r="202" spans="1:15 16384:16384" ht="15.75" customHeight="1">
      <c r="A202" s="86">
        <v>46122</v>
      </c>
      <c r="B202" s="218" t="s">
        <v>17</v>
      </c>
      <c r="C202" s="156" t="s">
        <v>18</v>
      </c>
      <c r="D202" s="156" t="s">
        <v>21</v>
      </c>
      <c r="E202" s="158">
        <v>2500</v>
      </c>
      <c r="F202" s="97">
        <f t="shared" si="14"/>
        <v>4.6442072802593328</v>
      </c>
      <c r="G202" s="341">
        <v>538.30499999999995</v>
      </c>
      <c r="H202" s="134" t="s">
        <v>187</v>
      </c>
      <c r="I202" s="124" t="s">
        <v>103</v>
      </c>
      <c r="J202" s="288" t="s">
        <v>194</v>
      </c>
      <c r="K202" s="331" t="s">
        <v>268</v>
      </c>
      <c r="L202" s="54" t="s">
        <v>195</v>
      </c>
      <c r="M202" s="197"/>
      <c r="N202" s="141"/>
      <c r="O202" s="141"/>
    </row>
    <row r="203" spans="1:15 16384:16384" ht="15.75" customHeight="1">
      <c r="A203" s="86">
        <v>46122</v>
      </c>
      <c r="B203" s="204" t="s">
        <v>17</v>
      </c>
      <c r="C203" s="156" t="s">
        <v>18</v>
      </c>
      <c r="D203" s="156" t="s">
        <v>23</v>
      </c>
      <c r="E203" s="158">
        <v>2500</v>
      </c>
      <c r="F203" s="97">
        <f t="shared" si="14"/>
        <v>4.6442072802593328</v>
      </c>
      <c r="G203" s="341">
        <v>538.30499999999995</v>
      </c>
      <c r="H203" s="134" t="s">
        <v>188</v>
      </c>
      <c r="I203" s="124" t="s">
        <v>104</v>
      </c>
      <c r="J203" s="288" t="s">
        <v>194</v>
      </c>
      <c r="K203" s="331" t="s">
        <v>268</v>
      </c>
      <c r="L203" s="54" t="s">
        <v>195</v>
      </c>
      <c r="M203"/>
      <c r="N203" s="141"/>
      <c r="O203" s="141"/>
    </row>
    <row r="204" spans="1:15 16384:16384" ht="15.75" customHeight="1">
      <c r="A204" s="86">
        <v>46122</v>
      </c>
      <c r="B204" s="204" t="s">
        <v>17</v>
      </c>
      <c r="C204" s="156" t="s">
        <v>18</v>
      </c>
      <c r="D204" s="156" t="s">
        <v>23</v>
      </c>
      <c r="E204" s="158">
        <v>2500</v>
      </c>
      <c r="F204" s="97">
        <f t="shared" si="14"/>
        <v>4.6442072802593328</v>
      </c>
      <c r="G204" s="341">
        <v>538.30499999999995</v>
      </c>
      <c r="H204" s="134" t="s">
        <v>189</v>
      </c>
      <c r="I204" s="124" t="s">
        <v>105</v>
      </c>
      <c r="J204" s="288" t="s">
        <v>194</v>
      </c>
      <c r="K204" s="331" t="s">
        <v>268</v>
      </c>
      <c r="L204" s="99" t="s">
        <v>195</v>
      </c>
      <c r="M204"/>
      <c r="N204" s="141"/>
      <c r="O204" s="141"/>
    </row>
    <row r="205" spans="1:15 16384:16384" ht="15.75" customHeight="1">
      <c r="A205" s="86">
        <v>46122</v>
      </c>
      <c r="B205" s="204" t="s">
        <v>401</v>
      </c>
      <c r="C205" s="277" t="s">
        <v>36</v>
      </c>
      <c r="D205" s="280" t="s">
        <v>22</v>
      </c>
      <c r="E205" s="158">
        <v>5000</v>
      </c>
      <c r="F205" s="97">
        <f t="shared" si="14"/>
        <v>9.2884145605186657</v>
      </c>
      <c r="G205" s="342">
        <v>538.30499999999995</v>
      </c>
      <c r="H205" s="327" t="s">
        <v>190</v>
      </c>
      <c r="I205" s="191" t="s">
        <v>157</v>
      </c>
      <c r="J205" s="281" t="s">
        <v>194</v>
      </c>
      <c r="K205" s="332" t="s">
        <v>259</v>
      </c>
      <c r="L205" s="273" t="s">
        <v>195</v>
      </c>
      <c r="M205"/>
      <c r="N205" s="276"/>
      <c r="O205" s="276"/>
    </row>
    <row r="206" spans="1:15 16384:16384" ht="15.75" customHeight="1">
      <c r="A206" s="86">
        <v>46122</v>
      </c>
      <c r="B206" s="118" t="s">
        <v>262</v>
      </c>
      <c r="C206" s="278" t="s">
        <v>36</v>
      </c>
      <c r="D206" s="280" t="s">
        <v>22</v>
      </c>
      <c r="E206" s="158">
        <v>5000</v>
      </c>
      <c r="F206" s="97">
        <f t="shared" si="14"/>
        <v>9.2884145605186657</v>
      </c>
      <c r="G206" s="342">
        <v>538.30499999999995</v>
      </c>
      <c r="H206" s="327" t="s">
        <v>190</v>
      </c>
      <c r="I206" s="191" t="s">
        <v>157</v>
      </c>
      <c r="J206" s="281" t="s">
        <v>194</v>
      </c>
      <c r="K206" s="332" t="s">
        <v>259</v>
      </c>
      <c r="L206" s="273" t="s">
        <v>195</v>
      </c>
      <c r="M206"/>
      <c r="N206" s="276"/>
      <c r="O206" s="276"/>
    </row>
    <row r="207" spans="1:15 16384:16384" ht="15.75" customHeight="1">
      <c r="A207" s="86">
        <v>46122</v>
      </c>
      <c r="B207" s="118" t="s">
        <v>402</v>
      </c>
      <c r="C207" s="278" t="s">
        <v>36</v>
      </c>
      <c r="D207" s="280" t="s">
        <v>22</v>
      </c>
      <c r="E207" s="158">
        <v>5000</v>
      </c>
      <c r="F207" s="97">
        <f t="shared" si="14"/>
        <v>9.2884145605186657</v>
      </c>
      <c r="G207" s="342">
        <v>538.30499999999995</v>
      </c>
      <c r="H207" s="327" t="s">
        <v>190</v>
      </c>
      <c r="I207" s="191" t="s">
        <v>157</v>
      </c>
      <c r="J207" s="281" t="s">
        <v>194</v>
      </c>
      <c r="K207" s="332" t="s">
        <v>259</v>
      </c>
      <c r="L207" s="273" t="s">
        <v>195</v>
      </c>
      <c r="M207"/>
      <c r="N207" s="276"/>
      <c r="O207" s="276"/>
    </row>
    <row r="208" spans="1:15 16384:16384" ht="15.75" customHeight="1">
      <c r="A208" s="86">
        <v>46122</v>
      </c>
      <c r="B208" s="118" t="s">
        <v>403</v>
      </c>
      <c r="C208" s="278" t="s">
        <v>36</v>
      </c>
      <c r="D208" s="280" t="s">
        <v>22</v>
      </c>
      <c r="E208" s="158">
        <v>5000</v>
      </c>
      <c r="F208" s="97">
        <f t="shared" si="14"/>
        <v>9.2884145605186657</v>
      </c>
      <c r="G208" s="342">
        <v>538.30499999999995</v>
      </c>
      <c r="H208" s="327" t="s">
        <v>190</v>
      </c>
      <c r="I208" s="191" t="s">
        <v>157</v>
      </c>
      <c r="J208" s="281" t="s">
        <v>194</v>
      </c>
      <c r="K208" s="332" t="s">
        <v>259</v>
      </c>
      <c r="L208" s="273" t="s">
        <v>195</v>
      </c>
      <c r="M208"/>
      <c r="N208" s="276"/>
      <c r="O208" s="276"/>
    </row>
    <row r="209" spans="1:15" ht="15.75" customHeight="1">
      <c r="A209" s="86">
        <v>46122</v>
      </c>
      <c r="B209" s="118" t="s">
        <v>263</v>
      </c>
      <c r="C209" s="278" t="s">
        <v>36</v>
      </c>
      <c r="D209" s="280" t="s">
        <v>22</v>
      </c>
      <c r="E209" s="158">
        <v>5000</v>
      </c>
      <c r="F209" s="97">
        <f t="shared" si="14"/>
        <v>9.2884145605186657</v>
      </c>
      <c r="G209" s="342">
        <v>538.30499999999995</v>
      </c>
      <c r="H209" s="327" t="s">
        <v>190</v>
      </c>
      <c r="I209" s="191" t="s">
        <v>157</v>
      </c>
      <c r="J209" s="281" t="s">
        <v>194</v>
      </c>
      <c r="K209" s="332" t="s">
        <v>259</v>
      </c>
      <c r="L209" s="273" t="s">
        <v>195</v>
      </c>
      <c r="M209"/>
      <c r="N209" s="276"/>
      <c r="O209" s="276"/>
    </row>
    <row r="210" spans="1:15" ht="15.75" customHeight="1">
      <c r="A210" s="86">
        <v>46122</v>
      </c>
      <c r="B210" s="118" t="s">
        <v>404</v>
      </c>
      <c r="C210" s="278" t="s">
        <v>36</v>
      </c>
      <c r="D210" s="280" t="s">
        <v>22</v>
      </c>
      <c r="E210" s="158">
        <v>5000</v>
      </c>
      <c r="F210" s="97">
        <f t="shared" si="14"/>
        <v>9.2884145605186657</v>
      </c>
      <c r="G210" s="342">
        <v>538.30499999999995</v>
      </c>
      <c r="H210" s="327" t="s">
        <v>190</v>
      </c>
      <c r="I210" s="191" t="s">
        <v>157</v>
      </c>
      <c r="J210" s="281" t="s">
        <v>194</v>
      </c>
      <c r="K210" s="332" t="s">
        <v>259</v>
      </c>
      <c r="L210" s="273" t="s">
        <v>195</v>
      </c>
      <c r="M210"/>
      <c r="N210" s="276"/>
      <c r="O210" s="276"/>
    </row>
    <row r="211" spans="1:15" ht="15.75" customHeight="1">
      <c r="A211" s="86">
        <v>46122</v>
      </c>
      <c r="B211" s="118" t="s">
        <v>405</v>
      </c>
      <c r="C211" s="278" t="s">
        <v>36</v>
      </c>
      <c r="D211" s="280" t="s">
        <v>22</v>
      </c>
      <c r="E211" s="158">
        <v>10000</v>
      </c>
      <c r="F211" s="97">
        <f t="shared" si="14"/>
        <v>18.576829121037331</v>
      </c>
      <c r="G211" s="342">
        <v>538.30499999999995</v>
      </c>
      <c r="H211" s="327" t="s">
        <v>190</v>
      </c>
      <c r="I211" s="191" t="s">
        <v>157</v>
      </c>
      <c r="J211" s="281" t="s">
        <v>194</v>
      </c>
      <c r="K211" s="332" t="s">
        <v>259</v>
      </c>
      <c r="L211" s="273" t="s">
        <v>195</v>
      </c>
      <c r="M211"/>
      <c r="N211" s="276"/>
      <c r="O211" s="276"/>
    </row>
    <row r="212" spans="1:15" ht="15.75" customHeight="1">
      <c r="A212" s="86">
        <v>46122</v>
      </c>
      <c r="B212" s="118" t="s">
        <v>406</v>
      </c>
      <c r="C212" s="278" t="s">
        <v>36</v>
      </c>
      <c r="D212" s="280" t="s">
        <v>22</v>
      </c>
      <c r="E212" s="158">
        <v>10000</v>
      </c>
      <c r="F212" s="97">
        <f t="shared" si="14"/>
        <v>18.576829121037331</v>
      </c>
      <c r="G212" s="342">
        <v>538.30499999999995</v>
      </c>
      <c r="H212" s="327" t="s">
        <v>190</v>
      </c>
      <c r="I212" s="191" t="s">
        <v>157</v>
      </c>
      <c r="J212" s="281" t="s">
        <v>194</v>
      </c>
      <c r="K212" s="332" t="s">
        <v>259</v>
      </c>
      <c r="L212" s="273" t="s">
        <v>195</v>
      </c>
      <c r="M212"/>
      <c r="N212" s="276"/>
      <c r="O212" s="276"/>
    </row>
    <row r="213" spans="1:15" ht="15.75" customHeight="1">
      <c r="A213" s="86">
        <v>46125</v>
      </c>
      <c r="B213" s="203" t="s">
        <v>13</v>
      </c>
      <c r="C213" s="156" t="s">
        <v>24</v>
      </c>
      <c r="D213" s="156" t="s">
        <v>15</v>
      </c>
      <c r="E213" s="158">
        <v>700</v>
      </c>
      <c r="F213" s="97">
        <f t="shared" si="14"/>
        <v>1.3003780384726131</v>
      </c>
      <c r="G213" s="341">
        <v>538.30499999999995</v>
      </c>
      <c r="H213" s="135" t="s">
        <v>16</v>
      </c>
      <c r="I213" s="160" t="s">
        <v>204</v>
      </c>
      <c r="J213" s="288" t="s">
        <v>194</v>
      </c>
      <c r="K213" s="330" t="s">
        <v>261</v>
      </c>
      <c r="L213" s="99" t="s">
        <v>195</v>
      </c>
      <c r="M213" s="197"/>
      <c r="N213" s="141"/>
      <c r="O213" s="141"/>
    </row>
    <row r="214" spans="1:15" ht="15.75" customHeight="1">
      <c r="A214" s="86">
        <v>46125</v>
      </c>
      <c r="B214" s="203" t="s">
        <v>284</v>
      </c>
      <c r="C214" s="156" t="s">
        <v>29</v>
      </c>
      <c r="D214" s="156" t="s">
        <v>23</v>
      </c>
      <c r="E214" s="158">
        <v>10000</v>
      </c>
      <c r="F214" s="145">
        <f t="shared" si="14"/>
        <v>18.576829121037331</v>
      </c>
      <c r="G214" s="341">
        <v>538.30499999999995</v>
      </c>
      <c r="H214" s="135" t="s">
        <v>189</v>
      </c>
      <c r="I214" s="160" t="s">
        <v>114</v>
      </c>
      <c r="J214" s="289" t="s">
        <v>194</v>
      </c>
      <c r="K214" s="331" t="s">
        <v>268</v>
      </c>
      <c r="L214" s="146" t="s">
        <v>195</v>
      </c>
      <c r="M214" s="197"/>
      <c r="N214" s="141"/>
      <c r="O214" s="141"/>
    </row>
    <row r="215" spans="1:15" ht="15.75" customHeight="1">
      <c r="A215" s="86">
        <v>46125</v>
      </c>
      <c r="B215" s="203" t="s">
        <v>285</v>
      </c>
      <c r="C215" s="156" t="s">
        <v>26</v>
      </c>
      <c r="D215" s="156" t="s">
        <v>23</v>
      </c>
      <c r="E215" s="158">
        <v>4000</v>
      </c>
      <c r="F215" s="97">
        <f t="shared" si="14"/>
        <v>7.4307316484149331</v>
      </c>
      <c r="G215" s="341">
        <v>538.30499999999995</v>
      </c>
      <c r="H215" s="135" t="s">
        <v>189</v>
      </c>
      <c r="I215" s="160" t="s">
        <v>161</v>
      </c>
      <c r="J215" s="288" t="s">
        <v>194</v>
      </c>
      <c r="K215" s="331" t="s">
        <v>268</v>
      </c>
      <c r="L215" s="99" t="s">
        <v>195</v>
      </c>
      <c r="M215" s="197"/>
      <c r="N215" s="141"/>
      <c r="O215" s="141"/>
    </row>
    <row r="216" spans="1:15" ht="15.75" customHeight="1">
      <c r="A216" s="86">
        <v>46125</v>
      </c>
      <c r="B216" s="203" t="s">
        <v>13</v>
      </c>
      <c r="C216" s="156" t="s">
        <v>24</v>
      </c>
      <c r="D216" s="156" t="s">
        <v>23</v>
      </c>
      <c r="E216" s="158">
        <v>700</v>
      </c>
      <c r="F216" s="145">
        <f t="shared" si="14"/>
        <v>1.3003780384726131</v>
      </c>
      <c r="G216" s="341">
        <v>538.30499999999995</v>
      </c>
      <c r="H216" s="135" t="s">
        <v>189</v>
      </c>
      <c r="I216" s="160" t="s">
        <v>57</v>
      </c>
      <c r="J216" s="289" t="s">
        <v>194</v>
      </c>
      <c r="K216" s="331" t="s">
        <v>268</v>
      </c>
      <c r="L216" s="146" t="s">
        <v>195</v>
      </c>
      <c r="M216" s="197"/>
      <c r="N216" s="141"/>
      <c r="O216" s="141"/>
    </row>
    <row r="217" spans="1:15" ht="15.75" customHeight="1">
      <c r="A217" s="86">
        <v>46125</v>
      </c>
      <c r="B217" s="203" t="s">
        <v>199</v>
      </c>
      <c r="C217" s="156" t="s">
        <v>27</v>
      </c>
      <c r="D217" s="156" t="s">
        <v>21</v>
      </c>
      <c r="E217" s="158">
        <v>9400</v>
      </c>
      <c r="F217" s="145">
        <f t="shared" si="14"/>
        <v>17.462219373775092</v>
      </c>
      <c r="G217" s="341">
        <v>538.30499999999995</v>
      </c>
      <c r="H217" s="135" t="s">
        <v>180</v>
      </c>
      <c r="I217" s="157" t="s">
        <v>59</v>
      </c>
      <c r="J217" s="289" t="s">
        <v>194</v>
      </c>
      <c r="K217" s="331" t="s">
        <v>268</v>
      </c>
      <c r="L217" s="146" t="s">
        <v>195</v>
      </c>
      <c r="M217" s="173"/>
      <c r="N217" s="141"/>
      <c r="O217" s="141"/>
    </row>
    <row r="218" spans="1:15" ht="15.75" customHeight="1">
      <c r="A218" s="86">
        <v>46125</v>
      </c>
      <c r="B218" s="203" t="s">
        <v>197</v>
      </c>
      <c r="C218" s="156" t="s">
        <v>24</v>
      </c>
      <c r="D218" s="156" t="s">
        <v>21</v>
      </c>
      <c r="E218" s="158">
        <v>15000</v>
      </c>
      <c r="F218" s="142">
        <f t="shared" si="14"/>
        <v>27.865243681555999</v>
      </c>
      <c r="G218" s="341">
        <v>538.30499999999995</v>
      </c>
      <c r="H218" s="135" t="s">
        <v>185</v>
      </c>
      <c r="I218" s="157" t="s">
        <v>60</v>
      </c>
      <c r="J218" s="284" t="s">
        <v>194</v>
      </c>
      <c r="K218" s="331" t="s">
        <v>268</v>
      </c>
      <c r="L218" s="144" t="s">
        <v>195</v>
      </c>
      <c r="M218" s="197"/>
      <c r="N218" s="141"/>
      <c r="O218" s="141"/>
    </row>
    <row r="219" spans="1:15" ht="15.75" customHeight="1">
      <c r="A219" s="86">
        <v>46125</v>
      </c>
      <c r="B219" s="203" t="s">
        <v>199</v>
      </c>
      <c r="C219" s="156" t="s">
        <v>27</v>
      </c>
      <c r="D219" s="156" t="s">
        <v>21</v>
      </c>
      <c r="E219" s="158">
        <v>7000</v>
      </c>
      <c r="F219" s="97">
        <f t="shared" si="14"/>
        <v>13.003780384726133</v>
      </c>
      <c r="G219" s="341">
        <v>538.30499999999995</v>
      </c>
      <c r="H219" s="135" t="s">
        <v>186</v>
      </c>
      <c r="I219" s="171" t="s">
        <v>62</v>
      </c>
      <c r="J219" s="288" t="s">
        <v>194</v>
      </c>
      <c r="K219" s="330" t="s">
        <v>230</v>
      </c>
      <c r="L219" s="99" t="s">
        <v>195</v>
      </c>
      <c r="M219" s="197"/>
      <c r="N219" s="141"/>
      <c r="O219" s="141"/>
    </row>
    <row r="220" spans="1:15" ht="15.75" customHeight="1">
      <c r="A220" s="86">
        <v>46125</v>
      </c>
      <c r="B220" s="264" t="s">
        <v>388</v>
      </c>
      <c r="C220" s="275" t="s">
        <v>35</v>
      </c>
      <c r="D220" s="269" t="s">
        <v>15</v>
      </c>
      <c r="E220" s="158">
        <v>255632</v>
      </c>
      <c r="F220" s="97">
        <f t="shared" si="14"/>
        <v>474.8831981869015</v>
      </c>
      <c r="G220" s="341">
        <v>538.30499999999995</v>
      </c>
      <c r="H220" s="265" t="s">
        <v>191</v>
      </c>
      <c r="I220" s="191" t="s">
        <v>168</v>
      </c>
      <c r="J220" s="281" t="s">
        <v>194</v>
      </c>
      <c r="K220" s="331" t="s">
        <v>268</v>
      </c>
      <c r="L220" s="273" t="s">
        <v>195</v>
      </c>
      <c r="M220" s="197"/>
      <c r="N220" s="141"/>
      <c r="O220" s="141"/>
    </row>
    <row r="221" spans="1:15" ht="15.75" customHeight="1">
      <c r="A221" s="86">
        <v>46125</v>
      </c>
      <c r="B221" s="264" t="s">
        <v>388</v>
      </c>
      <c r="C221" s="275" t="s">
        <v>35</v>
      </c>
      <c r="D221" s="275" t="s">
        <v>22</v>
      </c>
      <c r="E221" s="158">
        <v>122452</v>
      </c>
      <c r="F221" s="97">
        <f t="shared" si="14"/>
        <v>227.47698795292632</v>
      </c>
      <c r="G221" s="342">
        <v>538.30499999999995</v>
      </c>
      <c r="H221" s="326" t="s">
        <v>191</v>
      </c>
      <c r="I221" s="191" t="s">
        <v>168</v>
      </c>
      <c r="J221" s="281" t="s">
        <v>194</v>
      </c>
      <c r="K221" s="332" t="s">
        <v>259</v>
      </c>
      <c r="L221" s="273" t="s">
        <v>195</v>
      </c>
      <c r="M221" s="197"/>
      <c r="N221" s="141"/>
      <c r="O221" s="141"/>
    </row>
    <row r="222" spans="1:15" ht="15.75" customHeight="1">
      <c r="A222" s="86">
        <v>46125</v>
      </c>
      <c r="B222" s="264" t="s">
        <v>388</v>
      </c>
      <c r="C222" s="275" t="s">
        <v>35</v>
      </c>
      <c r="D222" s="269" t="s">
        <v>21</v>
      </c>
      <c r="E222" s="158">
        <v>233926</v>
      </c>
      <c r="F222" s="97">
        <f t="shared" si="14"/>
        <v>423.99451605290665</v>
      </c>
      <c r="G222" s="341">
        <v>551.71939999999995</v>
      </c>
      <c r="H222" s="265" t="s">
        <v>191</v>
      </c>
      <c r="I222" s="191" t="s">
        <v>168</v>
      </c>
      <c r="J222" s="281" t="s">
        <v>194</v>
      </c>
      <c r="K222" s="331" t="s">
        <v>268</v>
      </c>
      <c r="L222" s="273" t="s">
        <v>195</v>
      </c>
      <c r="M222" s="197"/>
      <c r="N222" s="141"/>
      <c r="O222" s="141"/>
    </row>
    <row r="223" spans="1:15" ht="15.75" customHeight="1">
      <c r="A223" s="86">
        <v>46125</v>
      </c>
      <c r="B223" s="264" t="s">
        <v>388</v>
      </c>
      <c r="C223" s="275" t="s">
        <v>35</v>
      </c>
      <c r="D223" s="269" t="s">
        <v>20</v>
      </c>
      <c r="E223" s="158">
        <v>279202</v>
      </c>
      <c r="F223" s="97">
        <f t="shared" si="14"/>
        <v>506.05797077282404</v>
      </c>
      <c r="G223" s="341">
        <v>551.71939999999995</v>
      </c>
      <c r="H223" s="265" t="s">
        <v>191</v>
      </c>
      <c r="I223" s="160" t="s">
        <v>168</v>
      </c>
      <c r="J223" s="281" t="s">
        <v>194</v>
      </c>
      <c r="K223" s="331" t="s">
        <v>268</v>
      </c>
      <c r="L223" s="273" t="s">
        <v>195</v>
      </c>
      <c r="M223"/>
      <c r="N223" s="141"/>
      <c r="O223" s="141"/>
    </row>
    <row r="224" spans="1:15" ht="15.75" customHeight="1">
      <c r="A224" s="86">
        <v>46125</v>
      </c>
      <c r="B224" s="264" t="s">
        <v>388</v>
      </c>
      <c r="C224" s="275" t="s">
        <v>35</v>
      </c>
      <c r="D224" s="269" t="s">
        <v>23</v>
      </c>
      <c r="E224" s="158">
        <v>141659</v>
      </c>
      <c r="F224" s="97">
        <f t="shared" si="14"/>
        <v>256.75914241913557</v>
      </c>
      <c r="G224" s="341">
        <v>551.71939999999995</v>
      </c>
      <c r="H224" s="265" t="s">
        <v>191</v>
      </c>
      <c r="I224" s="159" t="s">
        <v>168</v>
      </c>
      <c r="J224" s="281" t="s">
        <v>194</v>
      </c>
      <c r="K224" s="331" t="s">
        <v>268</v>
      </c>
      <c r="L224" s="273" t="s">
        <v>195</v>
      </c>
      <c r="M224"/>
      <c r="N224" s="141"/>
      <c r="O224" s="141"/>
    </row>
    <row r="225" spans="1:15" ht="15.75" customHeight="1">
      <c r="A225" s="86">
        <v>46126</v>
      </c>
      <c r="B225" s="203" t="s">
        <v>13</v>
      </c>
      <c r="C225" s="156" t="s">
        <v>24</v>
      </c>
      <c r="D225" s="156" t="s">
        <v>15</v>
      </c>
      <c r="E225" s="158">
        <v>700</v>
      </c>
      <c r="F225" s="97">
        <f t="shared" si="14"/>
        <v>1.2218345321857398</v>
      </c>
      <c r="G225" s="341">
        <v>572.90899999999999</v>
      </c>
      <c r="H225" s="135" t="s">
        <v>16</v>
      </c>
      <c r="I225" s="160" t="s">
        <v>204</v>
      </c>
      <c r="J225" s="288" t="s">
        <v>194</v>
      </c>
      <c r="K225" s="330" t="s">
        <v>261</v>
      </c>
      <c r="L225" s="99" t="s">
        <v>195</v>
      </c>
      <c r="M225"/>
      <c r="N225" s="141"/>
      <c r="O225" s="141"/>
    </row>
    <row r="226" spans="1:15" ht="15.75" customHeight="1">
      <c r="A226" s="86">
        <v>46126</v>
      </c>
      <c r="B226" s="262" t="s">
        <v>13</v>
      </c>
      <c r="C226" s="156" t="s">
        <v>24</v>
      </c>
      <c r="D226" s="156" t="s">
        <v>15</v>
      </c>
      <c r="E226" s="158">
        <v>700</v>
      </c>
      <c r="F226" s="97">
        <f t="shared" si="14"/>
        <v>1.2218345321857398</v>
      </c>
      <c r="G226" s="341">
        <v>572.90899999999999</v>
      </c>
      <c r="H226" s="135" t="s">
        <v>190</v>
      </c>
      <c r="I226" s="191" t="s">
        <v>157</v>
      </c>
      <c r="J226" s="288" t="s">
        <v>194</v>
      </c>
      <c r="K226" s="330" t="s">
        <v>261</v>
      </c>
      <c r="L226" s="99" t="s">
        <v>195</v>
      </c>
      <c r="M226"/>
      <c r="N226" s="141"/>
      <c r="O226" s="141"/>
    </row>
    <row r="227" spans="1:15" ht="15.75" customHeight="1">
      <c r="A227" s="86">
        <v>46126</v>
      </c>
      <c r="B227" s="203" t="s">
        <v>28</v>
      </c>
      <c r="C227" s="156" t="s">
        <v>242</v>
      </c>
      <c r="D227" s="156" t="s">
        <v>21</v>
      </c>
      <c r="E227" s="158">
        <v>7500</v>
      </c>
      <c r="F227" s="97">
        <f t="shared" si="14"/>
        <v>13.091084273418641</v>
      </c>
      <c r="G227" s="341">
        <v>572.90899999999999</v>
      </c>
      <c r="H227" s="135" t="s">
        <v>187</v>
      </c>
      <c r="I227" s="160" t="s">
        <v>296</v>
      </c>
      <c r="J227" s="288" t="s">
        <v>194</v>
      </c>
      <c r="K227" s="330" t="s">
        <v>230</v>
      </c>
      <c r="L227" s="99" t="s">
        <v>195</v>
      </c>
      <c r="M227"/>
      <c r="N227" s="141"/>
      <c r="O227" s="141"/>
    </row>
    <row r="228" spans="1:15" ht="15.75" customHeight="1">
      <c r="A228" s="86">
        <v>46126</v>
      </c>
      <c r="B228" s="203" t="s">
        <v>25</v>
      </c>
      <c r="C228" s="156" t="s">
        <v>239</v>
      </c>
      <c r="D228" s="156" t="s">
        <v>21</v>
      </c>
      <c r="E228" s="158">
        <v>3000</v>
      </c>
      <c r="F228" s="97">
        <f t="shared" si="14"/>
        <v>5.2364337093674562</v>
      </c>
      <c r="G228" s="341">
        <v>572.90899999999999</v>
      </c>
      <c r="H228" s="135" t="s">
        <v>187</v>
      </c>
      <c r="I228" s="160" t="s">
        <v>297</v>
      </c>
      <c r="J228" s="288" t="s">
        <v>194</v>
      </c>
      <c r="K228" s="330" t="s">
        <v>230</v>
      </c>
      <c r="L228" s="99" t="s">
        <v>195</v>
      </c>
      <c r="M228"/>
      <c r="N228" s="141"/>
      <c r="O228" s="141"/>
    </row>
    <row r="229" spans="1:15" ht="15.75" customHeight="1">
      <c r="A229" s="86">
        <v>46126</v>
      </c>
      <c r="B229" s="203" t="s">
        <v>14</v>
      </c>
      <c r="C229" s="156" t="s">
        <v>239</v>
      </c>
      <c r="D229" s="156" t="s">
        <v>21</v>
      </c>
      <c r="E229" s="158">
        <v>10000</v>
      </c>
      <c r="F229" s="97">
        <f t="shared" si="14"/>
        <v>17.454779031224856</v>
      </c>
      <c r="G229" s="341">
        <v>572.90899999999999</v>
      </c>
      <c r="H229" s="135" t="s">
        <v>187</v>
      </c>
      <c r="I229" s="160" t="s">
        <v>298</v>
      </c>
      <c r="J229" s="288" t="s">
        <v>194</v>
      </c>
      <c r="K229" s="330" t="s">
        <v>230</v>
      </c>
      <c r="L229" s="54" t="s">
        <v>195</v>
      </c>
      <c r="M229"/>
      <c r="N229" s="141"/>
      <c r="O229" s="141"/>
    </row>
    <row r="230" spans="1:15" ht="15.75" customHeight="1">
      <c r="A230" s="86">
        <v>46126</v>
      </c>
      <c r="B230" s="203" t="s">
        <v>209</v>
      </c>
      <c r="C230" s="156" t="s">
        <v>242</v>
      </c>
      <c r="D230" s="156" t="s">
        <v>21</v>
      </c>
      <c r="E230" s="158">
        <v>4000</v>
      </c>
      <c r="F230" s="142">
        <f t="shared" si="14"/>
        <v>7.250062259909658</v>
      </c>
      <c r="G230" s="341">
        <v>551.71939999999995</v>
      </c>
      <c r="H230" s="135" t="s">
        <v>185</v>
      </c>
      <c r="I230" s="160" t="s">
        <v>336</v>
      </c>
      <c r="J230" s="305" t="s">
        <v>194</v>
      </c>
      <c r="K230" s="331" t="s">
        <v>268</v>
      </c>
      <c r="L230" s="137" t="s">
        <v>195</v>
      </c>
      <c r="M230"/>
      <c r="N230" s="141"/>
      <c r="O230" s="141"/>
    </row>
    <row r="231" spans="1:15" ht="15.75" customHeight="1">
      <c r="A231" s="86">
        <v>46126</v>
      </c>
      <c r="B231" s="203" t="s">
        <v>234</v>
      </c>
      <c r="C231" s="156" t="s">
        <v>242</v>
      </c>
      <c r="D231" s="156" t="s">
        <v>21</v>
      </c>
      <c r="E231" s="158">
        <v>2500</v>
      </c>
      <c r="F231" s="142">
        <f t="shared" si="14"/>
        <v>4.5312889124435358</v>
      </c>
      <c r="G231" s="341">
        <v>551.71939999999995</v>
      </c>
      <c r="H231" s="135" t="s">
        <v>185</v>
      </c>
      <c r="I231" s="160" t="s">
        <v>337</v>
      </c>
      <c r="J231" s="305" t="s">
        <v>194</v>
      </c>
      <c r="K231" s="331" t="s">
        <v>268</v>
      </c>
      <c r="L231" s="137" t="s">
        <v>195</v>
      </c>
      <c r="M231"/>
      <c r="N231" s="141"/>
      <c r="O231" s="141"/>
    </row>
    <row r="232" spans="1:15" ht="15.75" customHeight="1">
      <c r="A232" s="86">
        <v>46126</v>
      </c>
      <c r="B232" s="203" t="s">
        <v>25</v>
      </c>
      <c r="C232" s="156" t="s">
        <v>239</v>
      </c>
      <c r="D232" s="156" t="s">
        <v>21</v>
      </c>
      <c r="E232" s="158">
        <v>5000</v>
      </c>
      <c r="F232" s="142">
        <f t="shared" si="14"/>
        <v>9.0625778248870716</v>
      </c>
      <c r="G232" s="341">
        <v>551.71939999999995</v>
      </c>
      <c r="H232" s="135" t="s">
        <v>185</v>
      </c>
      <c r="I232" s="192" t="s">
        <v>337</v>
      </c>
      <c r="J232" s="305" t="s">
        <v>194</v>
      </c>
      <c r="K232" s="331" t="s">
        <v>268</v>
      </c>
      <c r="L232" s="137" t="s">
        <v>195</v>
      </c>
      <c r="M232"/>
      <c r="N232" s="141"/>
      <c r="O232" s="141"/>
    </row>
    <row r="233" spans="1:15" ht="15.75" customHeight="1">
      <c r="A233" s="86">
        <v>46126</v>
      </c>
      <c r="B233" s="203" t="s">
        <v>14</v>
      </c>
      <c r="C233" s="156" t="s">
        <v>239</v>
      </c>
      <c r="D233" s="156" t="s">
        <v>21</v>
      </c>
      <c r="E233" s="158">
        <v>10000</v>
      </c>
      <c r="F233" s="142">
        <f t="shared" si="14"/>
        <v>18.125155649774143</v>
      </c>
      <c r="G233" s="341">
        <v>551.71939999999995</v>
      </c>
      <c r="H233" s="135" t="s">
        <v>185</v>
      </c>
      <c r="I233" s="160" t="s">
        <v>338</v>
      </c>
      <c r="J233" s="305" t="s">
        <v>194</v>
      </c>
      <c r="K233" s="331" t="s">
        <v>268</v>
      </c>
      <c r="L233" s="137" t="s">
        <v>195</v>
      </c>
      <c r="M233"/>
      <c r="N233" s="141"/>
      <c r="O233" s="141"/>
    </row>
    <row r="234" spans="1:15" ht="15.75" customHeight="1">
      <c r="A234" s="86">
        <v>46126</v>
      </c>
      <c r="B234" s="204" t="s">
        <v>13</v>
      </c>
      <c r="C234" s="156" t="s">
        <v>24</v>
      </c>
      <c r="D234" s="156" t="s">
        <v>20</v>
      </c>
      <c r="E234" s="158">
        <v>750</v>
      </c>
      <c r="F234" s="97">
        <f t="shared" si="14"/>
        <v>1.3593866737330609</v>
      </c>
      <c r="G234" s="341">
        <v>551.71939999999995</v>
      </c>
      <c r="H234" s="135" t="s">
        <v>178</v>
      </c>
      <c r="I234" s="160" t="s">
        <v>54</v>
      </c>
      <c r="J234" s="283" t="s">
        <v>194</v>
      </c>
      <c r="K234" s="331" t="s">
        <v>268</v>
      </c>
      <c r="L234" s="54" t="s">
        <v>195</v>
      </c>
      <c r="M234" s="8"/>
      <c r="N234" s="141"/>
      <c r="O234" s="141"/>
    </row>
    <row r="235" spans="1:15" ht="15.75" customHeight="1">
      <c r="A235" s="86">
        <v>46127</v>
      </c>
      <c r="B235" s="203" t="s">
        <v>13</v>
      </c>
      <c r="C235" s="156" t="s">
        <v>24</v>
      </c>
      <c r="D235" s="156" t="s">
        <v>15</v>
      </c>
      <c r="E235" s="158">
        <v>15000</v>
      </c>
      <c r="F235" s="97">
        <f t="shared" si="14"/>
        <v>26.182168546837282</v>
      </c>
      <c r="G235" s="341">
        <v>572.90899999999999</v>
      </c>
      <c r="H235" s="135" t="s">
        <v>16</v>
      </c>
      <c r="I235" s="160" t="s">
        <v>204</v>
      </c>
      <c r="J235" s="283" t="s">
        <v>194</v>
      </c>
      <c r="K235" s="330" t="s">
        <v>261</v>
      </c>
      <c r="L235" s="54" t="s">
        <v>195</v>
      </c>
      <c r="M235"/>
      <c r="N235" s="141"/>
      <c r="O235" s="141"/>
    </row>
    <row r="236" spans="1:15" ht="15.75" customHeight="1">
      <c r="A236" s="86">
        <v>46127</v>
      </c>
      <c r="B236" s="262" t="s">
        <v>13</v>
      </c>
      <c r="C236" s="156" t="s">
        <v>24</v>
      </c>
      <c r="D236" s="156" t="s">
        <v>15</v>
      </c>
      <c r="E236" s="158">
        <v>15000</v>
      </c>
      <c r="F236" s="97">
        <f t="shared" si="14"/>
        <v>26.182168546837282</v>
      </c>
      <c r="G236" s="341">
        <v>572.90899999999999</v>
      </c>
      <c r="H236" s="135" t="s">
        <v>190</v>
      </c>
      <c r="I236" s="191" t="s">
        <v>157</v>
      </c>
      <c r="J236" s="283" t="s">
        <v>194</v>
      </c>
      <c r="K236" s="330" t="s">
        <v>261</v>
      </c>
      <c r="L236" s="54" t="s">
        <v>195</v>
      </c>
      <c r="M236"/>
      <c r="N236" s="141"/>
      <c r="O236" s="141"/>
    </row>
    <row r="237" spans="1:15" ht="15.75" customHeight="1">
      <c r="A237" s="86">
        <v>46127</v>
      </c>
      <c r="B237" s="214" t="s">
        <v>13</v>
      </c>
      <c r="C237" s="156" t="s">
        <v>24</v>
      </c>
      <c r="D237" s="156" t="s">
        <v>20</v>
      </c>
      <c r="E237" s="158">
        <v>15000</v>
      </c>
      <c r="F237" s="97">
        <f t="shared" si="14"/>
        <v>26.182168546837282</v>
      </c>
      <c r="G237" s="341">
        <v>572.90899999999999</v>
      </c>
      <c r="H237" s="292" t="s">
        <v>182</v>
      </c>
      <c r="I237" s="162" t="s">
        <v>56</v>
      </c>
      <c r="J237" s="283" t="s">
        <v>194</v>
      </c>
      <c r="K237" s="330" t="s">
        <v>261</v>
      </c>
      <c r="L237" s="54" t="s">
        <v>195</v>
      </c>
      <c r="M237" s="161"/>
      <c r="N237" s="141"/>
      <c r="O237" s="141"/>
    </row>
    <row r="238" spans="1:15" ht="15.75" customHeight="1">
      <c r="A238" s="86">
        <v>46127</v>
      </c>
      <c r="B238" s="203" t="s">
        <v>13</v>
      </c>
      <c r="C238" s="156" t="s">
        <v>24</v>
      </c>
      <c r="D238" s="156" t="s">
        <v>21</v>
      </c>
      <c r="E238" s="158">
        <v>15000</v>
      </c>
      <c r="F238" s="97">
        <f t="shared" si="14"/>
        <v>26.182168546837282</v>
      </c>
      <c r="G238" s="341">
        <v>572.90899999999999</v>
      </c>
      <c r="H238" s="135" t="s">
        <v>187</v>
      </c>
      <c r="I238" s="160" t="s">
        <v>297</v>
      </c>
      <c r="J238" s="283" t="s">
        <v>194</v>
      </c>
      <c r="K238" s="330" t="s">
        <v>230</v>
      </c>
      <c r="L238" s="54" t="s">
        <v>195</v>
      </c>
      <c r="M238"/>
      <c r="N238" s="141"/>
      <c r="O238" s="141"/>
    </row>
    <row r="239" spans="1:15" ht="15.75" customHeight="1">
      <c r="A239" s="86">
        <v>46127</v>
      </c>
      <c r="B239" s="203" t="s">
        <v>25</v>
      </c>
      <c r="C239" s="156" t="s">
        <v>239</v>
      </c>
      <c r="D239" s="156" t="s">
        <v>21</v>
      </c>
      <c r="E239" s="158">
        <v>3000</v>
      </c>
      <c r="F239" s="97">
        <f t="shared" si="14"/>
        <v>5.2364337093674562</v>
      </c>
      <c r="G239" s="341">
        <v>572.90899999999999</v>
      </c>
      <c r="H239" s="135" t="s">
        <v>187</v>
      </c>
      <c r="I239" s="160" t="s">
        <v>297</v>
      </c>
      <c r="J239" s="283" t="s">
        <v>194</v>
      </c>
      <c r="K239" s="330" t="s">
        <v>230</v>
      </c>
      <c r="L239" s="54" t="s">
        <v>195</v>
      </c>
      <c r="M239"/>
      <c r="N239" s="141"/>
      <c r="O239" s="141"/>
    </row>
    <row r="240" spans="1:15" ht="15.75" customHeight="1">
      <c r="A240" s="86">
        <v>46127</v>
      </c>
      <c r="B240" s="203" t="s">
        <v>14</v>
      </c>
      <c r="C240" s="156" t="s">
        <v>239</v>
      </c>
      <c r="D240" s="156" t="s">
        <v>21</v>
      </c>
      <c r="E240" s="158">
        <v>10000</v>
      </c>
      <c r="F240" s="97">
        <f t="shared" si="14"/>
        <v>17.454779031224856</v>
      </c>
      <c r="G240" s="341">
        <v>572.90899999999999</v>
      </c>
      <c r="H240" s="135" t="s">
        <v>187</v>
      </c>
      <c r="I240" s="191" t="s">
        <v>298</v>
      </c>
      <c r="J240" s="283" t="s">
        <v>194</v>
      </c>
      <c r="K240" s="330" t="s">
        <v>230</v>
      </c>
      <c r="L240" s="54" t="s">
        <v>195</v>
      </c>
      <c r="M240"/>
      <c r="N240" s="141"/>
      <c r="O240" s="141"/>
    </row>
    <row r="241" spans="1:15" ht="15.75" customHeight="1">
      <c r="A241" s="86">
        <v>46127</v>
      </c>
      <c r="B241" s="203" t="s">
        <v>290</v>
      </c>
      <c r="C241" s="156" t="s">
        <v>27</v>
      </c>
      <c r="D241" s="156" t="s">
        <v>21</v>
      </c>
      <c r="E241" s="158">
        <v>2000</v>
      </c>
      <c r="F241" s="97">
        <f t="shared" si="14"/>
        <v>3.4909558062449708</v>
      </c>
      <c r="G241" s="341">
        <v>572.90899999999999</v>
      </c>
      <c r="H241" s="135" t="s">
        <v>187</v>
      </c>
      <c r="I241" s="191" t="s">
        <v>297</v>
      </c>
      <c r="J241" s="283" t="s">
        <v>194</v>
      </c>
      <c r="K241" s="330" t="s">
        <v>230</v>
      </c>
      <c r="L241" s="54" t="s">
        <v>195</v>
      </c>
      <c r="M241"/>
      <c r="N241" s="141"/>
      <c r="O241" s="141"/>
    </row>
    <row r="242" spans="1:15" ht="15.75" customHeight="1">
      <c r="A242" s="86">
        <v>46127</v>
      </c>
      <c r="B242" s="203" t="s">
        <v>13</v>
      </c>
      <c r="C242" s="156" t="s">
        <v>24</v>
      </c>
      <c r="D242" s="156" t="s">
        <v>23</v>
      </c>
      <c r="E242" s="158">
        <v>15000</v>
      </c>
      <c r="F242" s="97">
        <f t="shared" si="14"/>
        <v>27.187733474661215</v>
      </c>
      <c r="G242" s="341">
        <v>551.71939999999995</v>
      </c>
      <c r="H242" s="135" t="s">
        <v>189</v>
      </c>
      <c r="I242" s="160" t="s">
        <v>57</v>
      </c>
      <c r="J242" s="283" t="s">
        <v>194</v>
      </c>
      <c r="K242" s="331" t="s">
        <v>268</v>
      </c>
      <c r="L242" s="54" t="s">
        <v>195</v>
      </c>
      <c r="M242"/>
      <c r="N242" s="141"/>
      <c r="O242" s="141"/>
    </row>
    <row r="243" spans="1:15" ht="15.75" customHeight="1">
      <c r="A243" s="86">
        <v>46127</v>
      </c>
      <c r="B243" s="203" t="s">
        <v>13</v>
      </c>
      <c r="C243" s="156" t="s">
        <v>24</v>
      </c>
      <c r="D243" s="156" t="s">
        <v>23</v>
      </c>
      <c r="E243" s="158">
        <v>700</v>
      </c>
      <c r="F243" s="97">
        <f t="shared" si="14"/>
        <v>1.26876089548419</v>
      </c>
      <c r="G243" s="341">
        <v>551.71939999999995</v>
      </c>
      <c r="H243" s="135" t="s">
        <v>189</v>
      </c>
      <c r="I243" s="160" t="s">
        <v>57</v>
      </c>
      <c r="J243" s="283" t="s">
        <v>194</v>
      </c>
      <c r="K243" s="331" t="s">
        <v>268</v>
      </c>
      <c r="L243" s="54" t="s">
        <v>195</v>
      </c>
      <c r="M243"/>
      <c r="N243" s="141"/>
      <c r="O243" s="141"/>
    </row>
    <row r="244" spans="1:15" customFormat="1">
      <c r="A244" s="86">
        <v>46127</v>
      </c>
      <c r="B244" s="203" t="s">
        <v>312</v>
      </c>
      <c r="C244" s="156" t="s">
        <v>242</v>
      </c>
      <c r="D244" s="156" t="s">
        <v>21</v>
      </c>
      <c r="E244" s="158">
        <v>2500</v>
      </c>
      <c r="F244" s="97">
        <f t="shared" si="14"/>
        <v>4.5312889124435358</v>
      </c>
      <c r="G244" s="341">
        <v>551.71939999999995</v>
      </c>
      <c r="H244" s="135" t="s">
        <v>180</v>
      </c>
      <c r="I244" s="157" t="s">
        <v>313</v>
      </c>
      <c r="J244" s="283" t="s">
        <v>194</v>
      </c>
      <c r="K244" s="331" t="s">
        <v>268</v>
      </c>
      <c r="L244" s="54" t="s">
        <v>195</v>
      </c>
      <c r="M244" s="8"/>
      <c r="N244" s="141"/>
      <c r="O244" s="141"/>
    </row>
    <row r="245" spans="1:15" customFormat="1">
      <c r="A245" s="86">
        <v>46127</v>
      </c>
      <c r="B245" s="203" t="s">
        <v>25</v>
      </c>
      <c r="C245" s="156" t="s">
        <v>239</v>
      </c>
      <c r="D245" s="156" t="s">
        <v>21</v>
      </c>
      <c r="E245" s="158">
        <v>5000</v>
      </c>
      <c r="F245" s="97">
        <f t="shared" si="14"/>
        <v>8.7273895156124279</v>
      </c>
      <c r="G245" s="341">
        <v>572.90899999999999</v>
      </c>
      <c r="H245" s="135" t="s">
        <v>180</v>
      </c>
      <c r="I245" s="157" t="s">
        <v>314</v>
      </c>
      <c r="J245" s="283" t="s">
        <v>194</v>
      </c>
      <c r="K245" s="330" t="s">
        <v>230</v>
      </c>
      <c r="L245" s="54" t="s">
        <v>195</v>
      </c>
      <c r="M245" s="8"/>
      <c r="N245" s="141"/>
      <c r="O245" s="141"/>
    </row>
    <row r="246" spans="1:15" customFormat="1">
      <c r="A246" s="86">
        <v>46127</v>
      </c>
      <c r="B246" s="203" t="s">
        <v>14</v>
      </c>
      <c r="C246" s="156" t="s">
        <v>239</v>
      </c>
      <c r="D246" s="156" t="s">
        <v>21</v>
      </c>
      <c r="E246" s="158">
        <v>10000</v>
      </c>
      <c r="F246" s="97">
        <f t="shared" si="14"/>
        <v>17.454779031224856</v>
      </c>
      <c r="G246" s="341">
        <v>572.90899999999999</v>
      </c>
      <c r="H246" s="135" t="s">
        <v>180</v>
      </c>
      <c r="I246" s="157" t="s">
        <v>315</v>
      </c>
      <c r="J246" s="283" t="s">
        <v>194</v>
      </c>
      <c r="K246" s="330" t="s">
        <v>230</v>
      </c>
      <c r="L246" s="54" t="s">
        <v>195</v>
      </c>
      <c r="M246" s="8"/>
      <c r="N246" s="141"/>
      <c r="O246" s="141"/>
    </row>
    <row r="247" spans="1:15" customFormat="1">
      <c r="A247" s="86">
        <v>46127</v>
      </c>
      <c r="B247" s="203" t="s">
        <v>199</v>
      </c>
      <c r="C247" s="156" t="s">
        <v>27</v>
      </c>
      <c r="D247" s="156" t="s">
        <v>21</v>
      </c>
      <c r="E247" s="158">
        <v>3200</v>
      </c>
      <c r="F247" s="97">
        <f t="shared" si="14"/>
        <v>5.5855292899919533</v>
      </c>
      <c r="G247" s="341">
        <v>572.90899999999999</v>
      </c>
      <c r="H247" s="135" t="s">
        <v>180</v>
      </c>
      <c r="I247" s="41" t="s">
        <v>314</v>
      </c>
      <c r="J247" s="283" t="s">
        <v>194</v>
      </c>
      <c r="K247" s="330" t="s">
        <v>230</v>
      </c>
      <c r="L247" s="54" t="s">
        <v>195</v>
      </c>
      <c r="M247" s="8"/>
      <c r="N247" s="141"/>
      <c r="O247" s="141"/>
    </row>
    <row r="248" spans="1:15" customFormat="1">
      <c r="A248" s="86">
        <v>46127</v>
      </c>
      <c r="B248" s="203" t="s">
        <v>197</v>
      </c>
      <c r="C248" s="156" t="s">
        <v>24</v>
      </c>
      <c r="D248" s="156" t="s">
        <v>21</v>
      </c>
      <c r="E248" s="158">
        <v>15000</v>
      </c>
      <c r="F248" s="97">
        <f t="shared" si="14"/>
        <v>26.182168546837282</v>
      </c>
      <c r="G248" s="341">
        <v>572.90899999999999</v>
      </c>
      <c r="H248" s="135" t="s">
        <v>180</v>
      </c>
      <c r="I248" s="157" t="s">
        <v>314</v>
      </c>
      <c r="J248" s="283" t="s">
        <v>194</v>
      </c>
      <c r="K248" s="330" t="s">
        <v>230</v>
      </c>
      <c r="L248" s="54" t="s">
        <v>195</v>
      </c>
      <c r="M248" s="8"/>
      <c r="N248" s="141"/>
      <c r="O248" s="141"/>
    </row>
    <row r="249" spans="1:15" customFormat="1">
      <c r="A249" s="86">
        <v>46127</v>
      </c>
      <c r="B249" s="203" t="s">
        <v>244</v>
      </c>
      <c r="C249" s="156" t="s">
        <v>242</v>
      </c>
      <c r="D249" s="156" t="s">
        <v>21</v>
      </c>
      <c r="E249" s="158">
        <v>3000</v>
      </c>
      <c r="F249" s="142">
        <f t="shared" si="14"/>
        <v>5.4375466949322435</v>
      </c>
      <c r="G249" s="341">
        <v>551.71939999999995</v>
      </c>
      <c r="H249" s="135" t="s">
        <v>185</v>
      </c>
      <c r="I249" s="160" t="s">
        <v>337</v>
      </c>
      <c r="J249" s="305" t="s">
        <v>194</v>
      </c>
      <c r="K249" s="331" t="s">
        <v>268</v>
      </c>
      <c r="L249" s="137" t="s">
        <v>195</v>
      </c>
      <c r="N249" s="141"/>
      <c r="O249" s="141"/>
    </row>
    <row r="250" spans="1:15" ht="15.75" customHeight="1">
      <c r="A250" s="86">
        <v>46127</v>
      </c>
      <c r="B250" s="212" t="s">
        <v>330</v>
      </c>
      <c r="C250" s="156" t="s">
        <v>242</v>
      </c>
      <c r="D250" s="156" t="s">
        <v>21</v>
      </c>
      <c r="E250" s="158">
        <v>3000</v>
      </c>
      <c r="F250" s="142">
        <f t="shared" si="14"/>
        <v>5.4375466949322435</v>
      </c>
      <c r="G250" s="341">
        <v>551.71939999999995</v>
      </c>
      <c r="H250" s="135" t="s">
        <v>185</v>
      </c>
      <c r="I250" s="191" t="s">
        <v>337</v>
      </c>
      <c r="J250" s="305" t="s">
        <v>194</v>
      </c>
      <c r="K250" s="331" t="s">
        <v>268</v>
      </c>
      <c r="L250" s="137" t="s">
        <v>195</v>
      </c>
      <c r="M250"/>
      <c r="N250" s="141"/>
      <c r="O250" s="141"/>
    </row>
    <row r="251" spans="1:15" ht="15.75" customHeight="1">
      <c r="A251" s="86">
        <v>46127</v>
      </c>
      <c r="B251" s="212" t="s">
        <v>25</v>
      </c>
      <c r="C251" s="156" t="s">
        <v>239</v>
      </c>
      <c r="D251" s="156" t="s">
        <v>21</v>
      </c>
      <c r="E251" s="158">
        <v>5000</v>
      </c>
      <c r="F251" s="142">
        <f t="shared" si="14"/>
        <v>9.0625778248870716</v>
      </c>
      <c r="G251" s="341">
        <v>551.71939999999995</v>
      </c>
      <c r="H251" s="135" t="s">
        <v>185</v>
      </c>
      <c r="I251" s="191" t="s">
        <v>337</v>
      </c>
      <c r="J251" s="305" t="s">
        <v>194</v>
      </c>
      <c r="K251" s="331" t="s">
        <v>268</v>
      </c>
      <c r="L251" s="137" t="s">
        <v>195</v>
      </c>
      <c r="M251"/>
      <c r="N251" s="141"/>
      <c r="O251" s="141"/>
    </row>
    <row r="252" spans="1:15" customFormat="1" ht="15.75" customHeight="1">
      <c r="A252" s="86">
        <v>46127</v>
      </c>
      <c r="B252" s="212" t="s">
        <v>199</v>
      </c>
      <c r="C252" s="156" t="s">
        <v>27</v>
      </c>
      <c r="D252" s="156" t="s">
        <v>21</v>
      </c>
      <c r="E252" s="158">
        <v>5000</v>
      </c>
      <c r="F252" s="142">
        <f t="shared" si="14"/>
        <v>9.0625778248870716</v>
      </c>
      <c r="G252" s="341">
        <v>551.71939999999995</v>
      </c>
      <c r="H252" s="135" t="s">
        <v>185</v>
      </c>
      <c r="I252" s="191" t="s">
        <v>337</v>
      </c>
      <c r="J252" s="305" t="s">
        <v>194</v>
      </c>
      <c r="K252" s="331" t="s">
        <v>268</v>
      </c>
      <c r="L252" s="137" t="s">
        <v>195</v>
      </c>
      <c r="N252" s="141"/>
      <c r="O252" s="141"/>
    </row>
    <row r="253" spans="1:15" customFormat="1" ht="15.75" customHeight="1">
      <c r="A253" s="86">
        <v>46127</v>
      </c>
      <c r="B253" s="212" t="s">
        <v>14</v>
      </c>
      <c r="C253" s="156" t="s">
        <v>239</v>
      </c>
      <c r="D253" s="156" t="s">
        <v>21</v>
      </c>
      <c r="E253" s="158">
        <v>10000</v>
      </c>
      <c r="F253" s="142">
        <f t="shared" si="14"/>
        <v>18.125155649774143</v>
      </c>
      <c r="G253" s="341">
        <v>551.71939999999995</v>
      </c>
      <c r="H253" s="135" t="s">
        <v>185</v>
      </c>
      <c r="I253" s="191" t="s">
        <v>338</v>
      </c>
      <c r="J253" s="305" t="s">
        <v>194</v>
      </c>
      <c r="K253" s="331" t="s">
        <v>268</v>
      </c>
      <c r="L253" s="137" t="s">
        <v>195</v>
      </c>
      <c r="N253" s="141"/>
      <c r="O253" s="141"/>
    </row>
    <row r="254" spans="1:15" customFormat="1" ht="15.75" customHeight="1">
      <c r="A254" s="86">
        <v>46127</v>
      </c>
      <c r="B254" s="182" t="s">
        <v>13</v>
      </c>
      <c r="C254" s="156" t="s">
        <v>24</v>
      </c>
      <c r="D254" s="156" t="s">
        <v>23</v>
      </c>
      <c r="E254" s="158">
        <v>15000</v>
      </c>
      <c r="F254" s="142">
        <f t="shared" si="14"/>
        <v>27.187733474661215</v>
      </c>
      <c r="G254" s="341">
        <v>551.71939999999995</v>
      </c>
      <c r="H254" s="135" t="s">
        <v>188</v>
      </c>
      <c r="I254" s="160" t="s">
        <v>211</v>
      </c>
      <c r="J254" s="305" t="s">
        <v>194</v>
      </c>
      <c r="K254" s="331" t="s">
        <v>268</v>
      </c>
      <c r="L254" s="137" t="s">
        <v>195</v>
      </c>
      <c r="M254" s="76"/>
      <c r="N254" s="141"/>
      <c r="O254" s="141"/>
    </row>
    <row r="255" spans="1:15" customFormat="1" ht="15.75" customHeight="1">
      <c r="A255" s="86">
        <v>46127</v>
      </c>
      <c r="B255" s="167" t="s">
        <v>30</v>
      </c>
      <c r="C255" s="156" t="s">
        <v>31</v>
      </c>
      <c r="D255" s="156" t="s">
        <v>23</v>
      </c>
      <c r="E255" s="158">
        <v>500</v>
      </c>
      <c r="F255" s="142">
        <f t="shared" si="14"/>
        <v>0.90625778248870725</v>
      </c>
      <c r="G255" s="341">
        <v>551.71939999999995</v>
      </c>
      <c r="H255" s="135" t="s">
        <v>188</v>
      </c>
      <c r="I255" s="160" t="s">
        <v>211</v>
      </c>
      <c r="J255" s="305" t="s">
        <v>194</v>
      </c>
      <c r="K255" s="331" t="s">
        <v>268</v>
      </c>
      <c r="L255" s="144" t="s">
        <v>195</v>
      </c>
      <c r="M255" s="76"/>
      <c r="N255" s="141"/>
      <c r="O255" s="141"/>
    </row>
    <row r="256" spans="1:15" customFormat="1" ht="15.75" customHeight="1">
      <c r="A256" s="86">
        <v>46127</v>
      </c>
      <c r="B256" s="167" t="s">
        <v>30</v>
      </c>
      <c r="C256" s="156" t="s">
        <v>31</v>
      </c>
      <c r="D256" s="156" t="s">
        <v>23</v>
      </c>
      <c r="E256" s="158">
        <v>1200</v>
      </c>
      <c r="F256" s="142">
        <f t="shared" si="14"/>
        <v>2.1750186779728975</v>
      </c>
      <c r="G256" s="341">
        <v>551.71939999999995</v>
      </c>
      <c r="H256" s="135" t="s">
        <v>188</v>
      </c>
      <c r="I256" s="160" t="s">
        <v>211</v>
      </c>
      <c r="J256" s="305" t="s">
        <v>194</v>
      </c>
      <c r="K256" s="331" t="s">
        <v>268</v>
      </c>
      <c r="L256" s="144" t="s">
        <v>195</v>
      </c>
      <c r="M256" s="76"/>
      <c r="N256" s="141"/>
      <c r="O256" s="141"/>
    </row>
    <row r="257" spans="1:15" customFormat="1" ht="15.75" customHeight="1">
      <c r="A257" s="86">
        <v>46127</v>
      </c>
      <c r="B257" s="167" t="s">
        <v>30</v>
      </c>
      <c r="C257" s="156" t="s">
        <v>31</v>
      </c>
      <c r="D257" s="156" t="s">
        <v>23</v>
      </c>
      <c r="E257" s="158">
        <v>1200</v>
      </c>
      <c r="F257" s="142">
        <f t="shared" si="14"/>
        <v>2.1750186779728975</v>
      </c>
      <c r="G257" s="341">
        <v>551.71939999999995</v>
      </c>
      <c r="H257" s="135" t="s">
        <v>188</v>
      </c>
      <c r="I257" s="160" t="s">
        <v>211</v>
      </c>
      <c r="J257" s="305" t="s">
        <v>194</v>
      </c>
      <c r="K257" s="331" t="s">
        <v>268</v>
      </c>
      <c r="L257" s="144" t="s">
        <v>195</v>
      </c>
      <c r="M257" s="76"/>
      <c r="N257" s="141"/>
      <c r="O257" s="141"/>
    </row>
    <row r="258" spans="1:15" customFormat="1" ht="15.75" customHeight="1">
      <c r="A258" s="86">
        <v>46127</v>
      </c>
      <c r="B258" s="182" t="s">
        <v>13</v>
      </c>
      <c r="C258" s="156" t="s">
        <v>24</v>
      </c>
      <c r="D258" s="156" t="s">
        <v>23</v>
      </c>
      <c r="E258" s="158">
        <v>700</v>
      </c>
      <c r="F258" s="97">
        <f t="shared" ref="F258:F321" si="15">E258/G258</f>
        <v>1.2218345321857398</v>
      </c>
      <c r="G258" s="341">
        <v>572.90899999999999</v>
      </c>
      <c r="H258" s="135" t="s">
        <v>188</v>
      </c>
      <c r="I258" s="160" t="s">
        <v>211</v>
      </c>
      <c r="J258" s="283" t="s">
        <v>194</v>
      </c>
      <c r="K258" s="330" t="s">
        <v>261</v>
      </c>
      <c r="L258" s="99" t="s">
        <v>195</v>
      </c>
      <c r="M258" s="180"/>
      <c r="N258" s="141"/>
      <c r="O258" s="141"/>
    </row>
    <row r="259" spans="1:15" customFormat="1" ht="15.75" customHeight="1">
      <c r="A259" s="86">
        <v>46127</v>
      </c>
      <c r="B259" s="203" t="s">
        <v>245</v>
      </c>
      <c r="C259" s="156" t="s">
        <v>24</v>
      </c>
      <c r="D259" s="156" t="s">
        <v>21</v>
      </c>
      <c r="E259" s="158">
        <v>15000</v>
      </c>
      <c r="F259" s="97">
        <f t="shared" si="15"/>
        <v>26.182168546837282</v>
      </c>
      <c r="G259" s="341">
        <v>572.90899999999999</v>
      </c>
      <c r="H259" s="135" t="s">
        <v>186</v>
      </c>
      <c r="I259" s="160" t="s">
        <v>62</v>
      </c>
      <c r="J259" s="283" t="s">
        <v>194</v>
      </c>
      <c r="K259" s="330" t="s">
        <v>230</v>
      </c>
      <c r="L259" s="99" t="s">
        <v>195</v>
      </c>
      <c r="N259" s="141"/>
      <c r="O259" s="141"/>
    </row>
    <row r="260" spans="1:15" customFormat="1" ht="15.75" customHeight="1">
      <c r="A260" s="86">
        <v>46127</v>
      </c>
      <c r="B260" s="204" t="s">
        <v>17</v>
      </c>
      <c r="C260" s="156" t="s">
        <v>18</v>
      </c>
      <c r="D260" s="156" t="s">
        <v>15</v>
      </c>
      <c r="E260" s="158">
        <v>5000</v>
      </c>
      <c r="F260" s="97">
        <f t="shared" si="15"/>
        <v>9.0625778248870716</v>
      </c>
      <c r="G260" s="341">
        <v>551.71939999999995</v>
      </c>
      <c r="H260" s="134" t="s">
        <v>16</v>
      </c>
      <c r="I260" s="160" t="s">
        <v>106</v>
      </c>
      <c r="J260" s="283" t="s">
        <v>194</v>
      </c>
      <c r="K260" s="331" t="s">
        <v>268</v>
      </c>
      <c r="L260" s="99" t="s">
        <v>195</v>
      </c>
      <c r="M260" s="9"/>
      <c r="N260" s="141"/>
      <c r="O260" s="141"/>
    </row>
    <row r="261" spans="1:15" customFormat="1" ht="15.75" customHeight="1">
      <c r="A261" s="86">
        <v>46127</v>
      </c>
      <c r="B261" s="204" t="s">
        <v>17</v>
      </c>
      <c r="C261" s="156" t="s">
        <v>18</v>
      </c>
      <c r="D261" s="156" t="s">
        <v>15</v>
      </c>
      <c r="E261" s="158">
        <v>5000</v>
      </c>
      <c r="F261" s="97">
        <f t="shared" si="15"/>
        <v>9.0625778248870716</v>
      </c>
      <c r="G261" s="341">
        <v>551.71939999999995</v>
      </c>
      <c r="H261" s="134" t="s">
        <v>190</v>
      </c>
      <c r="I261" s="160" t="s">
        <v>107</v>
      </c>
      <c r="J261" s="283" t="s">
        <v>194</v>
      </c>
      <c r="K261" s="331" t="s">
        <v>268</v>
      </c>
      <c r="L261" s="54" t="s">
        <v>195</v>
      </c>
      <c r="M261" s="9"/>
      <c r="N261" s="141"/>
      <c r="O261" s="141"/>
    </row>
    <row r="262" spans="1:15" customFormat="1" ht="15.75" customHeight="1">
      <c r="A262" s="86">
        <v>46127</v>
      </c>
      <c r="B262" s="204" t="s">
        <v>17</v>
      </c>
      <c r="C262" s="156" t="s">
        <v>18</v>
      </c>
      <c r="D262" s="156" t="s">
        <v>20</v>
      </c>
      <c r="E262" s="158">
        <v>2500</v>
      </c>
      <c r="F262" s="97">
        <f t="shared" si="15"/>
        <v>4.5312889124435358</v>
      </c>
      <c r="G262" s="341">
        <v>551.71939999999995</v>
      </c>
      <c r="H262" s="135" t="s">
        <v>178</v>
      </c>
      <c r="I262" s="160" t="s">
        <v>108</v>
      </c>
      <c r="J262" s="283" t="s">
        <v>194</v>
      </c>
      <c r="K262" s="331" t="s">
        <v>268</v>
      </c>
      <c r="L262" s="54" t="s">
        <v>195</v>
      </c>
      <c r="N262" s="141"/>
      <c r="O262" s="141"/>
    </row>
    <row r="263" spans="1:15" customFormat="1" ht="15.75" customHeight="1">
      <c r="A263" s="86">
        <v>46127</v>
      </c>
      <c r="B263" s="204" t="s">
        <v>17</v>
      </c>
      <c r="C263" s="156" t="s">
        <v>18</v>
      </c>
      <c r="D263" s="156" t="s">
        <v>20</v>
      </c>
      <c r="E263" s="158">
        <v>2500</v>
      </c>
      <c r="F263" s="97">
        <f t="shared" si="15"/>
        <v>4.5312889124435358</v>
      </c>
      <c r="G263" s="341">
        <v>551.71939999999995</v>
      </c>
      <c r="H263" s="134" t="s">
        <v>182</v>
      </c>
      <c r="I263" s="160" t="s">
        <v>109</v>
      </c>
      <c r="J263" s="283" t="s">
        <v>194</v>
      </c>
      <c r="K263" s="331" t="s">
        <v>268</v>
      </c>
      <c r="L263" s="54" t="s">
        <v>195</v>
      </c>
      <c r="N263" s="141"/>
      <c r="O263" s="141"/>
    </row>
    <row r="264" spans="1:15" customFormat="1" ht="15.75" customHeight="1">
      <c r="A264" s="86">
        <v>46127</v>
      </c>
      <c r="B264" s="204" t="s">
        <v>17</v>
      </c>
      <c r="C264" s="156" t="s">
        <v>18</v>
      </c>
      <c r="D264" s="156" t="s">
        <v>20</v>
      </c>
      <c r="E264" s="158">
        <v>2500</v>
      </c>
      <c r="F264" s="97">
        <f t="shared" si="15"/>
        <v>4.5312889124435358</v>
      </c>
      <c r="G264" s="341">
        <v>551.71939999999995</v>
      </c>
      <c r="H264" s="134" t="s">
        <v>183</v>
      </c>
      <c r="I264" s="160" t="s">
        <v>110</v>
      </c>
      <c r="J264" s="283" t="s">
        <v>194</v>
      </c>
      <c r="K264" s="331" t="s">
        <v>268</v>
      </c>
      <c r="L264" s="54" t="s">
        <v>195</v>
      </c>
      <c r="N264" s="141"/>
      <c r="O264" s="141"/>
    </row>
    <row r="265" spans="1:15" customFormat="1" ht="15.75" customHeight="1">
      <c r="A265" s="86">
        <v>46127</v>
      </c>
      <c r="B265" s="204" t="s">
        <v>17</v>
      </c>
      <c r="C265" s="156" t="s">
        <v>18</v>
      </c>
      <c r="D265" s="156" t="s">
        <v>20</v>
      </c>
      <c r="E265" s="158">
        <v>2500</v>
      </c>
      <c r="F265" s="97">
        <f t="shared" si="15"/>
        <v>4.5312889124435358</v>
      </c>
      <c r="G265" s="341">
        <v>551.71939999999995</v>
      </c>
      <c r="H265" s="292" t="s">
        <v>184</v>
      </c>
      <c r="I265" s="160" t="s">
        <v>115</v>
      </c>
      <c r="J265" s="283" t="s">
        <v>194</v>
      </c>
      <c r="K265" s="331" t="s">
        <v>268</v>
      </c>
      <c r="L265" s="54" t="s">
        <v>195</v>
      </c>
      <c r="N265" s="141"/>
      <c r="O265" s="141"/>
    </row>
    <row r="266" spans="1:15" customFormat="1">
      <c r="A266" s="86">
        <v>46127</v>
      </c>
      <c r="B266" s="204" t="s">
        <v>17</v>
      </c>
      <c r="C266" s="156" t="s">
        <v>18</v>
      </c>
      <c r="D266" s="156" t="s">
        <v>21</v>
      </c>
      <c r="E266" s="158">
        <v>2500</v>
      </c>
      <c r="F266" s="97">
        <f t="shared" si="15"/>
        <v>4.5312889124435358</v>
      </c>
      <c r="G266" s="341">
        <v>551.71939999999995</v>
      </c>
      <c r="H266" s="134" t="s">
        <v>179</v>
      </c>
      <c r="I266" s="160" t="s">
        <v>116</v>
      </c>
      <c r="J266" s="283" t="s">
        <v>194</v>
      </c>
      <c r="K266" s="331" t="s">
        <v>268</v>
      </c>
      <c r="L266" s="54" t="s">
        <v>195</v>
      </c>
      <c r="N266" s="141"/>
      <c r="O266" s="141"/>
    </row>
    <row r="267" spans="1:15" customFormat="1">
      <c r="A267" s="86">
        <v>46127</v>
      </c>
      <c r="B267" s="204" t="s">
        <v>17</v>
      </c>
      <c r="C267" s="156" t="s">
        <v>18</v>
      </c>
      <c r="D267" s="156" t="s">
        <v>21</v>
      </c>
      <c r="E267" s="158">
        <v>2500</v>
      </c>
      <c r="F267" s="97">
        <f t="shared" si="15"/>
        <v>4.5312889124435358</v>
      </c>
      <c r="G267" s="341">
        <v>551.71939999999995</v>
      </c>
      <c r="H267" s="134" t="s">
        <v>180</v>
      </c>
      <c r="I267" s="160" t="s">
        <v>117</v>
      </c>
      <c r="J267" s="283" t="s">
        <v>194</v>
      </c>
      <c r="K267" s="331" t="s">
        <v>268</v>
      </c>
      <c r="L267" s="54" t="s">
        <v>195</v>
      </c>
      <c r="N267" s="141"/>
      <c r="O267" s="141"/>
    </row>
    <row r="268" spans="1:15" customFormat="1">
      <c r="A268" s="86">
        <v>46127</v>
      </c>
      <c r="B268" s="204" t="s">
        <v>17</v>
      </c>
      <c r="C268" s="156" t="s">
        <v>18</v>
      </c>
      <c r="D268" s="156" t="s">
        <v>21</v>
      </c>
      <c r="E268" s="158">
        <v>2500</v>
      </c>
      <c r="F268" s="97">
        <f t="shared" si="15"/>
        <v>4.5312889124435358</v>
      </c>
      <c r="G268" s="341">
        <v>551.71939999999995</v>
      </c>
      <c r="H268" s="134" t="s">
        <v>185</v>
      </c>
      <c r="I268" s="160" t="s">
        <v>118</v>
      </c>
      <c r="J268" s="283" t="s">
        <v>194</v>
      </c>
      <c r="K268" s="331" t="s">
        <v>268</v>
      </c>
      <c r="L268" s="54" t="s">
        <v>195</v>
      </c>
      <c r="N268" s="141"/>
      <c r="O268" s="141"/>
    </row>
    <row r="269" spans="1:15" customFormat="1">
      <c r="A269" s="86">
        <v>46127</v>
      </c>
      <c r="B269" s="204" t="s">
        <v>17</v>
      </c>
      <c r="C269" s="156" t="s">
        <v>18</v>
      </c>
      <c r="D269" s="156" t="s">
        <v>21</v>
      </c>
      <c r="E269" s="158">
        <v>2500</v>
      </c>
      <c r="F269" s="97">
        <f t="shared" si="15"/>
        <v>4.5312889124435358</v>
      </c>
      <c r="G269" s="341">
        <v>551.71939999999995</v>
      </c>
      <c r="H269" s="134" t="s">
        <v>186</v>
      </c>
      <c r="I269" s="160" t="s">
        <v>119</v>
      </c>
      <c r="J269" s="283" t="s">
        <v>194</v>
      </c>
      <c r="K269" s="331" t="s">
        <v>268</v>
      </c>
      <c r="L269" s="54" t="s">
        <v>195</v>
      </c>
      <c r="N269" s="141"/>
      <c r="O269" s="141"/>
    </row>
    <row r="270" spans="1:15" customFormat="1">
      <c r="A270" s="86">
        <v>46127</v>
      </c>
      <c r="B270" s="204" t="s">
        <v>17</v>
      </c>
      <c r="C270" s="156" t="s">
        <v>18</v>
      </c>
      <c r="D270" s="156" t="s">
        <v>21</v>
      </c>
      <c r="E270" s="158">
        <v>2500</v>
      </c>
      <c r="F270" s="97">
        <f t="shared" si="15"/>
        <v>4.5312889124435358</v>
      </c>
      <c r="G270" s="341">
        <v>551.71939999999995</v>
      </c>
      <c r="H270" s="134" t="s">
        <v>187</v>
      </c>
      <c r="I270" s="160" t="s">
        <v>120</v>
      </c>
      <c r="J270" s="283" t="s">
        <v>194</v>
      </c>
      <c r="K270" s="331" t="s">
        <v>268</v>
      </c>
      <c r="L270" s="54" t="s">
        <v>195</v>
      </c>
      <c r="N270" s="141"/>
      <c r="O270" s="141"/>
    </row>
    <row r="271" spans="1:15" customFormat="1" ht="15.75" customHeight="1">
      <c r="A271" s="86">
        <v>46127</v>
      </c>
      <c r="B271" s="204" t="s">
        <v>17</v>
      </c>
      <c r="C271" s="156" t="s">
        <v>18</v>
      </c>
      <c r="D271" s="156" t="s">
        <v>23</v>
      </c>
      <c r="E271" s="158">
        <v>2500</v>
      </c>
      <c r="F271" s="97">
        <f t="shared" si="15"/>
        <v>4.5312889124435358</v>
      </c>
      <c r="G271" s="341">
        <v>551.71939999999995</v>
      </c>
      <c r="H271" s="134" t="s">
        <v>188</v>
      </c>
      <c r="I271" s="160" t="s">
        <v>121</v>
      </c>
      <c r="J271" s="283" t="s">
        <v>194</v>
      </c>
      <c r="K271" s="331" t="s">
        <v>268</v>
      </c>
      <c r="L271" s="54" t="s">
        <v>195</v>
      </c>
      <c r="N271" s="141"/>
      <c r="O271" s="141"/>
    </row>
    <row r="272" spans="1:15" customFormat="1" ht="15.75" customHeight="1">
      <c r="A272" s="86">
        <v>46127</v>
      </c>
      <c r="B272" s="204" t="s">
        <v>17</v>
      </c>
      <c r="C272" s="156" t="s">
        <v>18</v>
      </c>
      <c r="D272" s="156" t="s">
        <v>23</v>
      </c>
      <c r="E272" s="158">
        <v>2500</v>
      </c>
      <c r="F272" s="97">
        <f t="shared" si="15"/>
        <v>4.5312889124435358</v>
      </c>
      <c r="G272" s="341">
        <v>551.71939999999995</v>
      </c>
      <c r="H272" s="134" t="s">
        <v>189</v>
      </c>
      <c r="I272" s="160" t="s">
        <v>122</v>
      </c>
      <c r="J272" s="283" t="s">
        <v>194</v>
      </c>
      <c r="K272" s="331" t="s">
        <v>268</v>
      </c>
      <c r="L272" s="54" t="s">
        <v>195</v>
      </c>
      <c r="N272" s="141"/>
      <c r="O272" s="141"/>
    </row>
    <row r="273" spans="1:15" customFormat="1" ht="15.75" customHeight="1">
      <c r="A273" s="86">
        <v>46127</v>
      </c>
      <c r="B273" s="204" t="s">
        <v>13</v>
      </c>
      <c r="C273" s="156" t="s">
        <v>24</v>
      </c>
      <c r="D273" s="156" t="s">
        <v>20</v>
      </c>
      <c r="E273" s="158">
        <v>15000</v>
      </c>
      <c r="F273" s="97">
        <f t="shared" si="15"/>
        <v>27.187733474661215</v>
      </c>
      <c r="G273" s="341">
        <v>551.71939999999995</v>
      </c>
      <c r="H273" s="4" t="s">
        <v>178</v>
      </c>
      <c r="I273" s="293" t="s">
        <v>54</v>
      </c>
      <c r="J273" s="283" t="s">
        <v>194</v>
      </c>
      <c r="K273" s="331" t="s">
        <v>268</v>
      </c>
      <c r="L273" s="54" t="s">
        <v>195</v>
      </c>
      <c r="M273" s="8"/>
      <c r="N273" s="141"/>
      <c r="O273" s="141"/>
    </row>
    <row r="274" spans="1:15" customFormat="1" ht="15.75" customHeight="1">
      <c r="A274" s="86">
        <v>46127</v>
      </c>
      <c r="B274" s="203" t="s">
        <v>370</v>
      </c>
      <c r="C274" s="156" t="s">
        <v>242</v>
      </c>
      <c r="D274" s="156" t="s">
        <v>21</v>
      </c>
      <c r="E274" s="158">
        <v>1000</v>
      </c>
      <c r="F274" s="145">
        <f t="shared" si="15"/>
        <v>1.8125155649774145</v>
      </c>
      <c r="G274" s="341">
        <v>551.71939999999995</v>
      </c>
      <c r="H274" s="11" t="s">
        <v>179</v>
      </c>
      <c r="I274" s="293"/>
      <c r="J274" s="283" t="s">
        <v>194</v>
      </c>
      <c r="K274" s="331" t="s">
        <v>268</v>
      </c>
      <c r="L274" s="54" t="s">
        <v>195</v>
      </c>
      <c r="M274" s="161"/>
      <c r="N274" s="141"/>
      <c r="O274" s="141"/>
    </row>
    <row r="275" spans="1:15" customFormat="1" ht="15.75" customHeight="1">
      <c r="A275" s="86">
        <v>46127</v>
      </c>
      <c r="B275" s="203" t="s">
        <v>371</v>
      </c>
      <c r="C275" s="156" t="s">
        <v>242</v>
      </c>
      <c r="D275" s="156" t="s">
        <v>21</v>
      </c>
      <c r="E275" s="158">
        <v>1000</v>
      </c>
      <c r="F275" s="145">
        <f t="shared" si="15"/>
        <v>1.8125155649774145</v>
      </c>
      <c r="G275" s="341">
        <v>551.71939999999995</v>
      </c>
      <c r="H275" s="11" t="s">
        <v>179</v>
      </c>
      <c r="I275" s="11"/>
      <c r="J275" s="283" t="s">
        <v>194</v>
      </c>
      <c r="K275" s="331" t="s">
        <v>268</v>
      </c>
      <c r="L275" s="54" t="s">
        <v>195</v>
      </c>
      <c r="M275" s="161"/>
      <c r="N275" s="141"/>
      <c r="O275" s="141"/>
    </row>
    <row r="276" spans="1:15" customFormat="1" ht="15.75" customHeight="1">
      <c r="A276" s="86">
        <v>46127</v>
      </c>
      <c r="B276" s="205" t="s">
        <v>25</v>
      </c>
      <c r="C276" s="156" t="s">
        <v>239</v>
      </c>
      <c r="D276" s="156" t="s">
        <v>21</v>
      </c>
      <c r="E276" s="158">
        <v>5000</v>
      </c>
      <c r="F276" s="145">
        <f t="shared" si="15"/>
        <v>9.0625778248870716</v>
      </c>
      <c r="G276" s="341">
        <v>551.71939999999995</v>
      </c>
      <c r="H276" s="134" t="s">
        <v>179</v>
      </c>
      <c r="I276" s="124" t="s">
        <v>58</v>
      </c>
      <c r="J276" s="283" t="s">
        <v>194</v>
      </c>
      <c r="K276" s="331" t="s">
        <v>268</v>
      </c>
      <c r="L276" s="99" t="s">
        <v>195</v>
      </c>
      <c r="M276" s="161"/>
      <c r="N276" s="141"/>
      <c r="O276" s="141"/>
    </row>
    <row r="277" spans="1:15" customFormat="1" ht="15.75" customHeight="1">
      <c r="A277" s="86">
        <v>46128</v>
      </c>
      <c r="B277" s="213" t="s">
        <v>32</v>
      </c>
      <c r="C277" s="156" t="s">
        <v>242</v>
      </c>
      <c r="D277" s="156" t="s">
        <v>21</v>
      </c>
      <c r="E277" s="158">
        <v>7000</v>
      </c>
      <c r="F277" s="97">
        <f t="shared" si="15"/>
        <v>12.218345321857399</v>
      </c>
      <c r="G277" s="341">
        <v>572.90899999999999</v>
      </c>
      <c r="H277" s="4" t="s">
        <v>187</v>
      </c>
      <c r="I277" s="12" t="s">
        <v>299</v>
      </c>
      <c r="J277" s="283" t="s">
        <v>194</v>
      </c>
      <c r="K277" s="330" t="s">
        <v>230</v>
      </c>
      <c r="L277" s="99" t="s">
        <v>195</v>
      </c>
      <c r="N277" s="141"/>
      <c r="O277" s="141"/>
    </row>
    <row r="278" spans="1:15" customFormat="1" ht="15.75" customHeight="1">
      <c r="A278" s="86">
        <v>46128</v>
      </c>
      <c r="B278" s="213" t="s">
        <v>25</v>
      </c>
      <c r="C278" s="156" t="s">
        <v>239</v>
      </c>
      <c r="D278" s="156" t="s">
        <v>21</v>
      </c>
      <c r="E278" s="158">
        <v>3000</v>
      </c>
      <c r="F278" s="97">
        <f t="shared" si="15"/>
        <v>5.2364337093674562</v>
      </c>
      <c r="G278" s="341">
        <v>572.90899999999999</v>
      </c>
      <c r="H278" s="4" t="s">
        <v>187</v>
      </c>
      <c r="I278" s="12" t="s">
        <v>297</v>
      </c>
      <c r="J278" s="283" t="s">
        <v>194</v>
      </c>
      <c r="K278" s="330" t="s">
        <v>230</v>
      </c>
      <c r="L278" s="99" t="s">
        <v>195</v>
      </c>
      <c r="N278" s="141"/>
      <c r="O278" s="141"/>
    </row>
    <row r="279" spans="1:15" customFormat="1" ht="15.75" customHeight="1">
      <c r="A279" s="86">
        <v>46128</v>
      </c>
      <c r="B279" s="213" t="s">
        <v>290</v>
      </c>
      <c r="C279" s="156" t="s">
        <v>27</v>
      </c>
      <c r="D279" s="156" t="s">
        <v>21</v>
      </c>
      <c r="E279" s="158">
        <v>1000</v>
      </c>
      <c r="F279" s="97">
        <f t="shared" si="15"/>
        <v>1.7454779031224854</v>
      </c>
      <c r="G279" s="341">
        <v>572.90899999999999</v>
      </c>
      <c r="H279" s="4" t="s">
        <v>187</v>
      </c>
      <c r="I279" s="12" t="s">
        <v>297</v>
      </c>
      <c r="J279" s="283" t="s">
        <v>194</v>
      </c>
      <c r="K279" s="330" t="s">
        <v>230</v>
      </c>
      <c r="L279" s="99" t="s">
        <v>195</v>
      </c>
      <c r="N279" s="141"/>
      <c r="O279" s="141"/>
    </row>
    <row r="280" spans="1:15" ht="15.75" customHeight="1">
      <c r="A280" s="86">
        <v>46128</v>
      </c>
      <c r="B280" s="205" t="s">
        <v>13</v>
      </c>
      <c r="C280" s="156" t="s">
        <v>24</v>
      </c>
      <c r="D280" s="156" t="s">
        <v>23</v>
      </c>
      <c r="E280" s="158">
        <v>700</v>
      </c>
      <c r="F280" s="145">
        <f t="shared" si="15"/>
        <v>1.26876089548419</v>
      </c>
      <c r="G280" s="341">
        <v>551.71939999999995</v>
      </c>
      <c r="H280" s="4" t="s">
        <v>189</v>
      </c>
      <c r="I280" s="11" t="s">
        <v>57</v>
      </c>
      <c r="J280" s="306" t="s">
        <v>194</v>
      </c>
      <c r="K280" s="331" t="s">
        <v>268</v>
      </c>
      <c r="L280" s="146" t="s">
        <v>195</v>
      </c>
      <c r="M280"/>
      <c r="N280" s="141"/>
      <c r="O280" s="141"/>
    </row>
    <row r="281" spans="1:15" ht="15.75" customHeight="1">
      <c r="A281" s="86">
        <v>46128</v>
      </c>
      <c r="B281" s="205" t="s">
        <v>286</v>
      </c>
      <c r="C281" s="156" t="s">
        <v>34</v>
      </c>
      <c r="D281" s="156" t="s">
        <v>23</v>
      </c>
      <c r="E281" s="158">
        <v>13385</v>
      </c>
      <c r="F281" s="97">
        <f t="shared" si="15"/>
        <v>24.260520837222693</v>
      </c>
      <c r="G281" s="341">
        <v>551.71939999999995</v>
      </c>
      <c r="H281" s="4" t="s">
        <v>189</v>
      </c>
      <c r="I281" s="279" t="s">
        <v>287</v>
      </c>
      <c r="J281" s="283" t="s">
        <v>194</v>
      </c>
      <c r="K281" s="331" t="s">
        <v>268</v>
      </c>
      <c r="L281" s="99" t="s">
        <v>195</v>
      </c>
      <c r="M281"/>
      <c r="N281" s="141"/>
      <c r="O281" s="141"/>
    </row>
    <row r="282" spans="1:15" ht="15.75" customHeight="1">
      <c r="A282" s="86">
        <v>46128</v>
      </c>
      <c r="B282" s="205" t="s">
        <v>316</v>
      </c>
      <c r="C282" s="156" t="s">
        <v>242</v>
      </c>
      <c r="D282" s="156" t="s">
        <v>21</v>
      </c>
      <c r="E282" s="158">
        <v>1000</v>
      </c>
      <c r="F282" s="97">
        <f t="shared" si="15"/>
        <v>1.7454779031224854</v>
      </c>
      <c r="G282" s="341">
        <v>572.90899999999999</v>
      </c>
      <c r="H282" s="4" t="s">
        <v>180</v>
      </c>
      <c r="I282" s="4" t="s">
        <v>314</v>
      </c>
      <c r="J282" s="283" t="s">
        <v>194</v>
      </c>
      <c r="K282" s="330" t="s">
        <v>230</v>
      </c>
      <c r="L282" s="54" t="s">
        <v>195</v>
      </c>
      <c r="M282" s="8"/>
      <c r="N282" s="141"/>
      <c r="O282" s="141"/>
    </row>
    <row r="283" spans="1:15" ht="15.75" customHeight="1">
      <c r="A283" s="86">
        <v>46128</v>
      </c>
      <c r="B283" s="205" t="s">
        <v>317</v>
      </c>
      <c r="C283" s="156" t="s">
        <v>242</v>
      </c>
      <c r="D283" s="156" t="s">
        <v>21</v>
      </c>
      <c r="E283" s="158">
        <v>1000</v>
      </c>
      <c r="F283" s="97">
        <f t="shared" si="15"/>
        <v>1.7454779031224854</v>
      </c>
      <c r="G283" s="341">
        <v>572.90899999999999</v>
      </c>
      <c r="H283" s="4" t="s">
        <v>180</v>
      </c>
      <c r="I283" s="4" t="s">
        <v>314</v>
      </c>
      <c r="J283" s="283" t="s">
        <v>194</v>
      </c>
      <c r="K283" s="330" t="s">
        <v>230</v>
      </c>
      <c r="L283" s="54" t="s">
        <v>195</v>
      </c>
      <c r="M283" s="8"/>
      <c r="N283" s="141"/>
      <c r="O283" s="141"/>
    </row>
    <row r="284" spans="1:15" ht="15.75" customHeight="1">
      <c r="A284" s="86">
        <v>46128</v>
      </c>
      <c r="B284" s="205" t="s">
        <v>25</v>
      </c>
      <c r="C284" s="156" t="s">
        <v>239</v>
      </c>
      <c r="D284" s="156" t="s">
        <v>21</v>
      </c>
      <c r="E284" s="158">
        <v>5000</v>
      </c>
      <c r="F284" s="97">
        <f t="shared" si="15"/>
        <v>8.7273895156124279</v>
      </c>
      <c r="G284" s="341">
        <v>572.90899999999999</v>
      </c>
      <c r="H284" s="4" t="s">
        <v>180</v>
      </c>
      <c r="I284" s="4" t="s">
        <v>314</v>
      </c>
      <c r="J284" s="283" t="s">
        <v>194</v>
      </c>
      <c r="K284" s="330" t="s">
        <v>230</v>
      </c>
      <c r="L284" s="54" t="s">
        <v>195</v>
      </c>
      <c r="M284" s="8"/>
      <c r="N284" s="141"/>
      <c r="O284" s="141"/>
    </row>
    <row r="285" spans="1:15" ht="15.75" customHeight="1">
      <c r="A285" s="86">
        <v>46128</v>
      </c>
      <c r="B285" s="205" t="s">
        <v>14</v>
      </c>
      <c r="C285" s="156" t="s">
        <v>239</v>
      </c>
      <c r="D285" s="156" t="s">
        <v>21</v>
      </c>
      <c r="E285" s="158">
        <v>10000</v>
      </c>
      <c r="F285" s="97">
        <f t="shared" si="15"/>
        <v>17.454779031224856</v>
      </c>
      <c r="G285" s="341">
        <v>572.90899999999999</v>
      </c>
      <c r="H285" s="4" t="s">
        <v>180</v>
      </c>
      <c r="I285" s="41" t="s">
        <v>315</v>
      </c>
      <c r="J285" s="283" t="s">
        <v>194</v>
      </c>
      <c r="K285" s="330" t="s">
        <v>230</v>
      </c>
      <c r="L285" s="54" t="s">
        <v>195</v>
      </c>
      <c r="M285" s="8"/>
      <c r="N285" s="141"/>
      <c r="O285" s="141"/>
    </row>
    <row r="286" spans="1:15" ht="15.75" customHeight="1">
      <c r="A286" s="86">
        <v>46128</v>
      </c>
      <c r="B286" s="205" t="s">
        <v>199</v>
      </c>
      <c r="C286" s="156" t="s">
        <v>27</v>
      </c>
      <c r="D286" s="156" t="s">
        <v>21</v>
      </c>
      <c r="E286" s="158">
        <v>1500</v>
      </c>
      <c r="F286" s="97">
        <f t="shared" si="15"/>
        <v>2.6182168546837281</v>
      </c>
      <c r="G286" s="341">
        <v>572.90899999999999</v>
      </c>
      <c r="H286" s="4" t="s">
        <v>180</v>
      </c>
      <c r="I286" s="4" t="s">
        <v>314</v>
      </c>
      <c r="J286" s="283" t="s">
        <v>194</v>
      </c>
      <c r="K286" s="330" t="s">
        <v>230</v>
      </c>
      <c r="L286" s="54" t="s">
        <v>195</v>
      </c>
      <c r="M286" s="8"/>
      <c r="N286" s="141"/>
      <c r="O286" s="141"/>
    </row>
    <row r="287" spans="1:15" ht="15.75" customHeight="1">
      <c r="A287" s="86">
        <v>46128</v>
      </c>
      <c r="B287" s="205" t="s">
        <v>13</v>
      </c>
      <c r="C287" s="156" t="s">
        <v>24</v>
      </c>
      <c r="D287" s="156" t="s">
        <v>20</v>
      </c>
      <c r="E287" s="158">
        <v>15000</v>
      </c>
      <c r="F287" s="97">
        <f t="shared" si="15"/>
        <v>26.182168546837282</v>
      </c>
      <c r="G287" s="341">
        <v>572.90899999999999</v>
      </c>
      <c r="H287" s="4" t="s">
        <v>183</v>
      </c>
      <c r="I287" s="11" t="s">
        <v>166</v>
      </c>
      <c r="J287" s="283" t="s">
        <v>194</v>
      </c>
      <c r="K287" s="330" t="s">
        <v>261</v>
      </c>
      <c r="L287" s="54" t="s">
        <v>195</v>
      </c>
      <c r="M287"/>
      <c r="N287" s="141"/>
      <c r="O287" s="141"/>
    </row>
    <row r="288" spans="1:15" ht="15.75" customHeight="1">
      <c r="A288" s="86">
        <v>46128</v>
      </c>
      <c r="B288" s="212" t="s">
        <v>235</v>
      </c>
      <c r="C288" s="156" t="s">
        <v>242</v>
      </c>
      <c r="D288" s="156" t="s">
        <v>21</v>
      </c>
      <c r="E288" s="158">
        <v>2500</v>
      </c>
      <c r="F288" s="97">
        <f t="shared" si="15"/>
        <v>4.363694757806214</v>
      </c>
      <c r="G288" s="341">
        <v>572.90899999999999</v>
      </c>
      <c r="H288" s="184" t="s">
        <v>185</v>
      </c>
      <c r="I288" s="191" t="s">
        <v>337</v>
      </c>
      <c r="J288" s="283" t="s">
        <v>194</v>
      </c>
      <c r="K288" s="330" t="s">
        <v>230</v>
      </c>
      <c r="L288" s="54" t="s">
        <v>195</v>
      </c>
      <c r="M288" s="87"/>
      <c r="N288" s="141"/>
      <c r="O288" s="141"/>
    </row>
    <row r="289" spans="1:15" ht="15.75" customHeight="1">
      <c r="A289" s="86">
        <v>46128</v>
      </c>
      <c r="B289" s="212" t="s">
        <v>210</v>
      </c>
      <c r="C289" s="156" t="s">
        <v>242</v>
      </c>
      <c r="D289" s="156" t="s">
        <v>21</v>
      </c>
      <c r="E289" s="158">
        <v>4000</v>
      </c>
      <c r="F289" s="97">
        <f t="shared" si="15"/>
        <v>6.9819116124899416</v>
      </c>
      <c r="G289" s="341">
        <v>572.90899999999999</v>
      </c>
      <c r="H289" s="184" t="s">
        <v>185</v>
      </c>
      <c r="I289" s="191" t="s">
        <v>339</v>
      </c>
      <c r="J289" s="283" t="s">
        <v>194</v>
      </c>
      <c r="K289" s="330" t="s">
        <v>230</v>
      </c>
      <c r="L289" s="54" t="s">
        <v>195</v>
      </c>
      <c r="M289" s="87"/>
      <c r="N289" s="141"/>
      <c r="O289" s="141"/>
    </row>
    <row r="290" spans="1:15" ht="15.75" customHeight="1">
      <c r="A290" s="86">
        <v>46128</v>
      </c>
      <c r="B290" s="212" t="s">
        <v>25</v>
      </c>
      <c r="C290" s="156" t="s">
        <v>239</v>
      </c>
      <c r="D290" s="156" t="s">
        <v>21</v>
      </c>
      <c r="E290" s="158">
        <v>5000</v>
      </c>
      <c r="F290" s="97">
        <f t="shared" si="15"/>
        <v>8.7273895156124279</v>
      </c>
      <c r="G290" s="341">
        <v>572.90899999999999</v>
      </c>
      <c r="H290" s="135" t="s">
        <v>185</v>
      </c>
      <c r="I290" s="28" t="s">
        <v>337</v>
      </c>
      <c r="J290" s="283" t="s">
        <v>194</v>
      </c>
      <c r="K290" s="330" t="s">
        <v>230</v>
      </c>
      <c r="L290" s="54" t="s">
        <v>195</v>
      </c>
      <c r="M290"/>
      <c r="N290" s="141"/>
      <c r="O290" s="141"/>
    </row>
    <row r="291" spans="1:15" ht="15.75" customHeight="1">
      <c r="A291" s="86">
        <v>46128</v>
      </c>
      <c r="B291" s="207" t="s">
        <v>13</v>
      </c>
      <c r="C291" s="156" t="s">
        <v>24</v>
      </c>
      <c r="D291" s="156" t="s">
        <v>20</v>
      </c>
      <c r="E291" s="158">
        <v>15000</v>
      </c>
      <c r="F291" s="97">
        <f t="shared" si="15"/>
        <v>26.182168546837282</v>
      </c>
      <c r="G291" s="341">
        <v>572.90899999999999</v>
      </c>
      <c r="H291" s="292" t="s">
        <v>184</v>
      </c>
      <c r="I291" s="165" t="s">
        <v>61</v>
      </c>
      <c r="J291" s="283" t="s">
        <v>194</v>
      </c>
      <c r="K291" s="330" t="s">
        <v>261</v>
      </c>
      <c r="L291" s="54" t="s">
        <v>195</v>
      </c>
      <c r="M291" s="168"/>
      <c r="N291" s="141"/>
      <c r="O291" s="141"/>
    </row>
    <row r="292" spans="1:15" ht="15.75" customHeight="1">
      <c r="A292" s="86">
        <v>46128</v>
      </c>
      <c r="B292" s="204" t="s">
        <v>17</v>
      </c>
      <c r="C292" s="156" t="s">
        <v>18</v>
      </c>
      <c r="D292" s="156" t="s">
        <v>15</v>
      </c>
      <c r="E292" s="158">
        <v>5000</v>
      </c>
      <c r="F292" s="142">
        <f t="shared" si="15"/>
        <v>9.0625778248870716</v>
      </c>
      <c r="G292" s="341">
        <v>551.71939999999995</v>
      </c>
      <c r="H292" s="171" t="s">
        <v>16</v>
      </c>
      <c r="I292" s="160" t="s">
        <v>123</v>
      </c>
      <c r="J292" s="283" t="s">
        <v>194</v>
      </c>
      <c r="K292" s="331" t="s">
        <v>268</v>
      </c>
      <c r="L292" s="54" t="s">
        <v>195</v>
      </c>
      <c r="M292"/>
      <c r="N292" s="141"/>
      <c r="O292" s="141"/>
    </row>
    <row r="293" spans="1:15" ht="15.75" customHeight="1">
      <c r="A293" s="86">
        <v>46128</v>
      </c>
      <c r="B293" s="204" t="s">
        <v>17</v>
      </c>
      <c r="C293" s="156" t="s">
        <v>18</v>
      </c>
      <c r="D293" s="156" t="s">
        <v>15</v>
      </c>
      <c r="E293" s="158">
        <v>5000</v>
      </c>
      <c r="F293" s="145">
        <f t="shared" si="15"/>
        <v>9.0625778248870716</v>
      </c>
      <c r="G293" s="341">
        <v>551.71939999999995</v>
      </c>
      <c r="H293" s="134" t="s">
        <v>190</v>
      </c>
      <c r="I293" s="160" t="s">
        <v>124</v>
      </c>
      <c r="J293" s="283" t="s">
        <v>194</v>
      </c>
      <c r="K293" s="331" t="s">
        <v>268</v>
      </c>
      <c r="L293" s="54" t="s">
        <v>195</v>
      </c>
      <c r="M293" s="76"/>
      <c r="N293" s="141"/>
      <c r="O293" s="141"/>
    </row>
    <row r="294" spans="1:15" ht="15.75" customHeight="1">
      <c r="A294" s="86">
        <v>46128</v>
      </c>
      <c r="B294" s="204" t="s">
        <v>17</v>
      </c>
      <c r="C294" s="156" t="s">
        <v>18</v>
      </c>
      <c r="D294" s="156" t="s">
        <v>20</v>
      </c>
      <c r="E294" s="158">
        <v>2500</v>
      </c>
      <c r="F294" s="145">
        <f t="shared" si="15"/>
        <v>4.5312889124435358</v>
      </c>
      <c r="G294" s="341">
        <v>551.71939999999995</v>
      </c>
      <c r="H294" s="184" t="s">
        <v>178</v>
      </c>
      <c r="I294" s="160" t="s">
        <v>125</v>
      </c>
      <c r="J294" s="283" t="s">
        <v>194</v>
      </c>
      <c r="K294" s="331" t="s">
        <v>268</v>
      </c>
      <c r="L294" s="54" t="s">
        <v>195</v>
      </c>
      <c r="M294" s="76"/>
      <c r="N294" s="141"/>
      <c r="O294" s="141"/>
    </row>
    <row r="295" spans="1:15" ht="15.75" customHeight="1">
      <c r="A295" s="86">
        <v>46128</v>
      </c>
      <c r="B295" s="204" t="s">
        <v>17</v>
      </c>
      <c r="C295" s="156" t="s">
        <v>18</v>
      </c>
      <c r="D295" s="156" t="s">
        <v>20</v>
      </c>
      <c r="E295" s="158">
        <v>2500</v>
      </c>
      <c r="F295" s="145">
        <f t="shared" si="15"/>
        <v>4.5312889124435358</v>
      </c>
      <c r="G295" s="341">
        <v>551.71939999999995</v>
      </c>
      <c r="H295" s="171" t="s">
        <v>182</v>
      </c>
      <c r="I295" s="160" t="s">
        <v>126</v>
      </c>
      <c r="J295" s="283" t="s">
        <v>194</v>
      </c>
      <c r="K295" s="331" t="s">
        <v>268</v>
      </c>
      <c r="L295" s="54" t="s">
        <v>195</v>
      </c>
      <c r="M295" s="76"/>
      <c r="N295" s="141"/>
      <c r="O295" s="141"/>
    </row>
    <row r="296" spans="1:15" ht="15.75" customHeight="1">
      <c r="A296" s="86">
        <v>46128</v>
      </c>
      <c r="B296" s="204" t="s">
        <v>17</v>
      </c>
      <c r="C296" s="156" t="s">
        <v>18</v>
      </c>
      <c r="D296" s="156" t="s">
        <v>20</v>
      </c>
      <c r="E296" s="158">
        <v>2500</v>
      </c>
      <c r="F296" s="97">
        <f t="shared" si="15"/>
        <v>4.5312889124435358</v>
      </c>
      <c r="G296" s="341">
        <v>551.71939999999995</v>
      </c>
      <c r="H296" s="171" t="s">
        <v>183</v>
      </c>
      <c r="I296" s="124" t="s">
        <v>127</v>
      </c>
      <c r="J296" s="283" t="s">
        <v>194</v>
      </c>
      <c r="K296" s="331" t="s">
        <v>268</v>
      </c>
      <c r="L296" s="54" t="s">
        <v>195</v>
      </c>
      <c r="M296"/>
      <c r="N296" s="141"/>
      <c r="O296" s="141"/>
    </row>
    <row r="297" spans="1:15" ht="15.75" customHeight="1">
      <c r="A297" s="86">
        <v>46128</v>
      </c>
      <c r="B297" s="204" t="s">
        <v>17</v>
      </c>
      <c r="C297" s="156" t="s">
        <v>18</v>
      </c>
      <c r="D297" s="156" t="s">
        <v>20</v>
      </c>
      <c r="E297" s="158">
        <v>2500</v>
      </c>
      <c r="F297" s="97">
        <f t="shared" si="15"/>
        <v>4.5312889124435358</v>
      </c>
      <c r="G297" s="341">
        <v>551.71939999999995</v>
      </c>
      <c r="H297" s="292" t="s">
        <v>184</v>
      </c>
      <c r="I297" s="124" t="s">
        <v>128</v>
      </c>
      <c r="J297" s="283" t="s">
        <v>194</v>
      </c>
      <c r="K297" s="331" t="s">
        <v>268</v>
      </c>
      <c r="L297" s="54" t="s">
        <v>195</v>
      </c>
      <c r="M297"/>
      <c r="N297" s="141"/>
      <c r="O297" s="141"/>
    </row>
    <row r="298" spans="1:15" ht="15.75" customHeight="1">
      <c r="A298" s="86">
        <v>46128</v>
      </c>
      <c r="B298" s="204" t="s">
        <v>17</v>
      </c>
      <c r="C298" s="156" t="s">
        <v>18</v>
      </c>
      <c r="D298" s="156" t="s">
        <v>21</v>
      </c>
      <c r="E298" s="158">
        <v>2500</v>
      </c>
      <c r="F298" s="97">
        <f t="shared" si="15"/>
        <v>4.5312889124435358</v>
      </c>
      <c r="G298" s="341">
        <v>551.71939999999995</v>
      </c>
      <c r="H298" s="171" t="s">
        <v>179</v>
      </c>
      <c r="I298" s="160" t="s">
        <v>129</v>
      </c>
      <c r="J298" s="283" t="s">
        <v>194</v>
      </c>
      <c r="K298" s="331" t="s">
        <v>268</v>
      </c>
      <c r="L298" s="54" t="s">
        <v>195</v>
      </c>
      <c r="M298"/>
      <c r="N298" s="141"/>
      <c r="O298" s="141"/>
    </row>
    <row r="299" spans="1:15" ht="15.75" customHeight="1">
      <c r="A299" s="86">
        <v>46128</v>
      </c>
      <c r="B299" s="204" t="s">
        <v>17</v>
      </c>
      <c r="C299" s="156" t="s">
        <v>18</v>
      </c>
      <c r="D299" s="156" t="s">
        <v>21</v>
      </c>
      <c r="E299" s="158">
        <v>2500</v>
      </c>
      <c r="F299" s="97">
        <f t="shared" si="15"/>
        <v>4.5312889124435358</v>
      </c>
      <c r="G299" s="341">
        <v>551.71939999999995</v>
      </c>
      <c r="H299" s="171" t="s">
        <v>180</v>
      </c>
      <c r="I299" s="160" t="s">
        <v>130</v>
      </c>
      <c r="J299" s="283" t="s">
        <v>194</v>
      </c>
      <c r="K299" s="331" t="s">
        <v>268</v>
      </c>
      <c r="L299" s="54" t="s">
        <v>195</v>
      </c>
      <c r="M299" s="36"/>
      <c r="N299" s="141"/>
      <c r="O299" s="141"/>
    </row>
    <row r="300" spans="1:15" ht="15.75" customHeight="1">
      <c r="A300" s="86">
        <v>46128</v>
      </c>
      <c r="B300" s="204" t="s">
        <v>17</v>
      </c>
      <c r="C300" s="156" t="s">
        <v>18</v>
      </c>
      <c r="D300" s="156" t="s">
        <v>21</v>
      </c>
      <c r="E300" s="158">
        <v>2500</v>
      </c>
      <c r="F300" s="97">
        <f t="shared" si="15"/>
        <v>4.5312889124435358</v>
      </c>
      <c r="G300" s="341">
        <v>551.71939999999995</v>
      </c>
      <c r="H300" s="171" t="s">
        <v>185</v>
      </c>
      <c r="I300" s="160" t="s">
        <v>131</v>
      </c>
      <c r="J300" s="283" t="s">
        <v>194</v>
      </c>
      <c r="K300" s="331" t="s">
        <v>268</v>
      </c>
      <c r="L300" s="54" t="s">
        <v>195</v>
      </c>
      <c r="M300" s="36"/>
      <c r="N300" s="141"/>
      <c r="O300" s="141"/>
    </row>
    <row r="301" spans="1:15" ht="15.75" customHeight="1">
      <c r="A301" s="86">
        <v>46128</v>
      </c>
      <c r="B301" s="204" t="s">
        <v>17</v>
      </c>
      <c r="C301" s="156" t="s">
        <v>18</v>
      </c>
      <c r="D301" s="156" t="s">
        <v>21</v>
      </c>
      <c r="E301" s="158">
        <v>2500</v>
      </c>
      <c r="F301" s="97">
        <f t="shared" si="15"/>
        <v>4.5312889124435358</v>
      </c>
      <c r="G301" s="341">
        <v>551.71939999999995</v>
      </c>
      <c r="H301" s="171" t="s">
        <v>186</v>
      </c>
      <c r="I301" s="160" t="s">
        <v>132</v>
      </c>
      <c r="J301" s="283" t="s">
        <v>194</v>
      </c>
      <c r="K301" s="331" t="s">
        <v>268</v>
      </c>
      <c r="L301" s="54" t="s">
        <v>195</v>
      </c>
      <c r="M301" s="36"/>
      <c r="N301" s="141"/>
      <c r="O301" s="141"/>
    </row>
    <row r="302" spans="1:15" ht="15.75" customHeight="1">
      <c r="A302" s="86">
        <v>46128</v>
      </c>
      <c r="B302" s="204" t="s">
        <v>17</v>
      </c>
      <c r="C302" s="156" t="s">
        <v>18</v>
      </c>
      <c r="D302" s="156" t="s">
        <v>21</v>
      </c>
      <c r="E302" s="158">
        <v>2500</v>
      </c>
      <c r="F302" s="97">
        <f t="shared" si="15"/>
        <v>4.5312889124435358</v>
      </c>
      <c r="G302" s="341">
        <v>551.71939999999995</v>
      </c>
      <c r="H302" s="171" t="s">
        <v>187</v>
      </c>
      <c r="I302" s="160" t="s">
        <v>133</v>
      </c>
      <c r="J302" s="283" t="s">
        <v>194</v>
      </c>
      <c r="K302" s="331" t="s">
        <v>268</v>
      </c>
      <c r="L302" s="54" t="s">
        <v>195</v>
      </c>
      <c r="M302" s="36"/>
      <c r="N302" s="141"/>
      <c r="O302" s="141"/>
    </row>
    <row r="303" spans="1:15" ht="15.75" customHeight="1">
      <c r="A303" s="86">
        <v>46128</v>
      </c>
      <c r="B303" s="204" t="s">
        <v>17</v>
      </c>
      <c r="C303" s="156" t="s">
        <v>18</v>
      </c>
      <c r="D303" s="156" t="s">
        <v>23</v>
      </c>
      <c r="E303" s="158">
        <v>2500</v>
      </c>
      <c r="F303" s="97">
        <f t="shared" si="15"/>
        <v>4.6591348955599008</v>
      </c>
      <c r="G303" s="341">
        <v>536.58029999999997</v>
      </c>
      <c r="H303" s="171" t="s">
        <v>188</v>
      </c>
      <c r="I303" s="160" t="s">
        <v>134</v>
      </c>
      <c r="J303" s="283" t="s">
        <v>194</v>
      </c>
      <c r="K303" s="331" t="s">
        <v>260</v>
      </c>
      <c r="L303" s="54" t="s">
        <v>195</v>
      </c>
      <c r="M303" s="36"/>
      <c r="N303" s="141"/>
      <c r="O303" s="141"/>
    </row>
    <row r="304" spans="1:15" ht="15.75" customHeight="1">
      <c r="A304" s="86">
        <v>46128</v>
      </c>
      <c r="B304" s="204" t="s">
        <v>17</v>
      </c>
      <c r="C304" s="156" t="s">
        <v>18</v>
      </c>
      <c r="D304" s="156" t="s">
        <v>23</v>
      </c>
      <c r="E304" s="158">
        <v>2500</v>
      </c>
      <c r="F304" s="97">
        <f t="shared" si="15"/>
        <v>4.6591348955599008</v>
      </c>
      <c r="G304" s="341">
        <v>536.58029999999997</v>
      </c>
      <c r="H304" s="171" t="s">
        <v>189</v>
      </c>
      <c r="I304" s="160" t="s">
        <v>135</v>
      </c>
      <c r="J304" s="283" t="s">
        <v>194</v>
      </c>
      <c r="K304" s="331" t="s">
        <v>260</v>
      </c>
      <c r="L304" s="54" t="s">
        <v>195</v>
      </c>
      <c r="M304" s="36"/>
      <c r="N304" s="141"/>
      <c r="O304" s="141"/>
    </row>
    <row r="305" spans="1:15" ht="15.75" customHeight="1">
      <c r="A305" s="86">
        <v>46128</v>
      </c>
      <c r="B305" s="203" t="s">
        <v>13</v>
      </c>
      <c r="C305" s="156" t="s">
        <v>24</v>
      </c>
      <c r="D305" s="156" t="s">
        <v>21</v>
      </c>
      <c r="E305" s="158">
        <v>15000</v>
      </c>
      <c r="F305" s="145">
        <f t="shared" si="15"/>
        <v>27.954809373359403</v>
      </c>
      <c r="G305" s="341">
        <v>536.58029999999997</v>
      </c>
      <c r="H305" s="171" t="s">
        <v>179</v>
      </c>
      <c r="I305" s="160" t="s">
        <v>58</v>
      </c>
      <c r="J305" s="283" t="s">
        <v>194</v>
      </c>
      <c r="K305" s="331" t="s">
        <v>260</v>
      </c>
      <c r="L305" s="54" t="s">
        <v>195</v>
      </c>
      <c r="M305" s="161"/>
      <c r="N305" s="141"/>
      <c r="O305" s="141"/>
    </row>
    <row r="306" spans="1:15" ht="15.75" customHeight="1">
      <c r="A306" s="86">
        <v>46129</v>
      </c>
      <c r="B306" s="203" t="s">
        <v>288</v>
      </c>
      <c r="C306" s="156" t="s">
        <v>26</v>
      </c>
      <c r="D306" s="156" t="s">
        <v>23</v>
      </c>
      <c r="E306" s="158">
        <v>9500</v>
      </c>
      <c r="F306" s="145">
        <f t="shared" si="15"/>
        <v>17.704712603127621</v>
      </c>
      <c r="G306" s="341">
        <v>536.58029999999997</v>
      </c>
      <c r="H306" s="184" t="s">
        <v>189</v>
      </c>
      <c r="I306" s="160" t="s">
        <v>162</v>
      </c>
      <c r="J306" s="306" t="s">
        <v>194</v>
      </c>
      <c r="K306" s="331" t="s">
        <v>260</v>
      </c>
      <c r="L306" s="194" t="s">
        <v>195</v>
      </c>
      <c r="M306"/>
      <c r="N306" s="141"/>
      <c r="O306" s="141"/>
    </row>
    <row r="307" spans="1:15" ht="15.75" customHeight="1">
      <c r="A307" s="86">
        <v>46129</v>
      </c>
      <c r="B307" s="203" t="s">
        <v>289</v>
      </c>
      <c r="C307" s="156" t="s">
        <v>26</v>
      </c>
      <c r="D307" s="156" t="s">
        <v>23</v>
      </c>
      <c r="E307" s="158">
        <v>10500</v>
      </c>
      <c r="F307" s="97">
        <f t="shared" si="15"/>
        <v>19.568366561351581</v>
      </c>
      <c r="G307" s="341">
        <v>536.58029999999997</v>
      </c>
      <c r="H307" s="184" t="s">
        <v>189</v>
      </c>
      <c r="I307" s="124" t="s">
        <v>162</v>
      </c>
      <c r="J307" s="283" t="s">
        <v>194</v>
      </c>
      <c r="K307" s="331" t="s">
        <v>260</v>
      </c>
      <c r="L307" s="54" t="s">
        <v>195</v>
      </c>
      <c r="M307"/>
      <c r="N307" s="141"/>
      <c r="O307" s="141"/>
    </row>
    <row r="308" spans="1:15" ht="15.75" customHeight="1">
      <c r="A308" s="86">
        <v>46129</v>
      </c>
      <c r="B308" s="203" t="s">
        <v>13</v>
      </c>
      <c r="C308" s="156" t="s">
        <v>24</v>
      </c>
      <c r="D308" s="156" t="s">
        <v>23</v>
      </c>
      <c r="E308" s="158">
        <v>700</v>
      </c>
      <c r="F308" s="97">
        <f t="shared" si="15"/>
        <v>1.3045577707567722</v>
      </c>
      <c r="G308" s="341">
        <v>536.58029999999997</v>
      </c>
      <c r="H308" s="184" t="s">
        <v>189</v>
      </c>
      <c r="I308" s="160" t="s">
        <v>57</v>
      </c>
      <c r="J308" s="283" t="s">
        <v>194</v>
      </c>
      <c r="K308" s="331" t="s">
        <v>260</v>
      </c>
      <c r="L308" s="54" t="s">
        <v>195</v>
      </c>
      <c r="M308"/>
      <c r="N308" s="141"/>
      <c r="O308" s="141"/>
    </row>
    <row r="309" spans="1:15" ht="15.75" customHeight="1">
      <c r="A309" s="86">
        <v>46129</v>
      </c>
      <c r="B309" s="203" t="s">
        <v>318</v>
      </c>
      <c r="C309" s="156" t="s">
        <v>242</v>
      </c>
      <c r="D309" s="156" t="s">
        <v>21</v>
      </c>
      <c r="E309" s="158">
        <v>2500</v>
      </c>
      <c r="F309" s="97">
        <f t="shared" si="15"/>
        <v>4.363694757806214</v>
      </c>
      <c r="G309" s="341">
        <v>572.90899999999999</v>
      </c>
      <c r="H309" s="135" t="s">
        <v>180</v>
      </c>
      <c r="I309" s="41" t="s">
        <v>319</v>
      </c>
      <c r="J309" s="283" t="s">
        <v>194</v>
      </c>
      <c r="K309" s="330" t="s">
        <v>230</v>
      </c>
      <c r="L309" s="54" t="s">
        <v>195</v>
      </c>
      <c r="M309" s="8"/>
      <c r="N309" s="141"/>
      <c r="O309" s="141"/>
    </row>
    <row r="310" spans="1:15" ht="15.75" customHeight="1">
      <c r="A310" s="86">
        <v>46129</v>
      </c>
      <c r="B310" s="203" t="s">
        <v>25</v>
      </c>
      <c r="C310" s="156" t="s">
        <v>239</v>
      </c>
      <c r="D310" s="156" t="s">
        <v>21</v>
      </c>
      <c r="E310" s="158">
        <v>5000</v>
      </c>
      <c r="F310" s="97">
        <f t="shared" si="15"/>
        <v>8.7273895156124279</v>
      </c>
      <c r="G310" s="341">
        <v>572.90899999999999</v>
      </c>
      <c r="H310" s="184" t="s">
        <v>180</v>
      </c>
      <c r="I310" s="157" t="s">
        <v>314</v>
      </c>
      <c r="J310" s="283" t="s">
        <v>194</v>
      </c>
      <c r="K310" s="330" t="s">
        <v>230</v>
      </c>
      <c r="L310" s="54" t="s">
        <v>195</v>
      </c>
      <c r="M310" s="8"/>
      <c r="N310" s="141"/>
      <c r="O310" s="141"/>
    </row>
    <row r="311" spans="1:15" ht="15.75" customHeight="1">
      <c r="A311" s="86">
        <v>46129</v>
      </c>
      <c r="B311" s="203" t="s">
        <v>199</v>
      </c>
      <c r="C311" s="156" t="s">
        <v>27</v>
      </c>
      <c r="D311" s="156" t="s">
        <v>21</v>
      </c>
      <c r="E311" s="158">
        <v>1600</v>
      </c>
      <c r="F311" s="97">
        <f t="shared" si="15"/>
        <v>2.7927646449959767</v>
      </c>
      <c r="G311" s="341">
        <v>572.90899999999999</v>
      </c>
      <c r="H311" s="135" t="s">
        <v>180</v>
      </c>
      <c r="I311" s="157" t="s">
        <v>314</v>
      </c>
      <c r="J311" s="283" t="s">
        <v>194</v>
      </c>
      <c r="K311" s="330" t="s">
        <v>230</v>
      </c>
      <c r="L311" s="54" t="s">
        <v>195</v>
      </c>
      <c r="M311" s="8"/>
      <c r="N311" s="141"/>
      <c r="O311" s="141"/>
    </row>
    <row r="312" spans="1:15" ht="15.75" customHeight="1">
      <c r="A312" s="86">
        <v>46129</v>
      </c>
      <c r="B312" s="203" t="s">
        <v>217</v>
      </c>
      <c r="C312" s="156" t="s">
        <v>242</v>
      </c>
      <c r="D312" s="156" t="s">
        <v>21</v>
      </c>
      <c r="E312" s="158">
        <v>7000</v>
      </c>
      <c r="F312" s="145">
        <f t="shared" si="15"/>
        <v>13.045577707567722</v>
      </c>
      <c r="G312" s="341">
        <v>536.58029999999997</v>
      </c>
      <c r="H312" s="171" t="s">
        <v>179</v>
      </c>
      <c r="I312" s="160" t="s">
        <v>372</v>
      </c>
      <c r="J312" s="283" t="s">
        <v>194</v>
      </c>
      <c r="K312" s="331" t="s">
        <v>260</v>
      </c>
      <c r="L312" s="54" t="s">
        <v>195</v>
      </c>
      <c r="M312" s="161"/>
      <c r="N312" s="141"/>
      <c r="O312" s="141"/>
    </row>
    <row r="313" spans="1:15" ht="15.75" customHeight="1">
      <c r="A313" s="86">
        <v>46129</v>
      </c>
      <c r="B313" s="203" t="s">
        <v>14</v>
      </c>
      <c r="C313" s="156" t="s">
        <v>239</v>
      </c>
      <c r="D313" s="156" t="s">
        <v>21</v>
      </c>
      <c r="E313" s="158">
        <v>10000</v>
      </c>
      <c r="F313" s="145">
        <f t="shared" si="15"/>
        <v>18.636539582239603</v>
      </c>
      <c r="G313" s="341">
        <v>536.58029999999997</v>
      </c>
      <c r="H313" s="171" t="s">
        <v>179</v>
      </c>
      <c r="I313" s="160" t="s">
        <v>373</v>
      </c>
      <c r="J313" s="283" t="s">
        <v>194</v>
      </c>
      <c r="K313" s="331" t="s">
        <v>260</v>
      </c>
      <c r="L313" s="54" t="s">
        <v>195</v>
      </c>
      <c r="M313" s="161"/>
      <c r="N313" s="141"/>
      <c r="O313" s="141"/>
    </row>
    <row r="314" spans="1:15" ht="15.75" customHeight="1">
      <c r="A314" s="86">
        <v>46129</v>
      </c>
      <c r="B314" s="203" t="s">
        <v>25</v>
      </c>
      <c r="C314" s="156" t="s">
        <v>239</v>
      </c>
      <c r="D314" s="156" t="s">
        <v>21</v>
      </c>
      <c r="E314" s="158">
        <v>5000</v>
      </c>
      <c r="F314" s="145">
        <f t="shared" si="15"/>
        <v>9.3182697911198016</v>
      </c>
      <c r="G314" s="341">
        <v>536.58029999999997</v>
      </c>
      <c r="H314" s="134" t="s">
        <v>179</v>
      </c>
      <c r="I314" s="160" t="s">
        <v>58</v>
      </c>
      <c r="J314" s="283" t="s">
        <v>194</v>
      </c>
      <c r="K314" s="331" t="s">
        <v>260</v>
      </c>
      <c r="L314" s="54" t="s">
        <v>195</v>
      </c>
      <c r="M314" s="161"/>
      <c r="N314" s="141"/>
      <c r="O314" s="141"/>
    </row>
    <row r="315" spans="1:15" ht="15.75" customHeight="1">
      <c r="A315" s="86">
        <v>46130</v>
      </c>
      <c r="B315" s="212" t="s">
        <v>217</v>
      </c>
      <c r="C315" s="156" t="s">
        <v>242</v>
      </c>
      <c r="D315" s="156" t="s">
        <v>21</v>
      </c>
      <c r="E315" s="158">
        <v>4000</v>
      </c>
      <c r="F315" s="97">
        <f t="shared" si="15"/>
        <v>6.9819116124899416</v>
      </c>
      <c r="G315" s="341">
        <v>572.90899999999999</v>
      </c>
      <c r="H315" s="184" t="s">
        <v>185</v>
      </c>
      <c r="I315" s="191" t="s">
        <v>340</v>
      </c>
      <c r="J315" s="283" t="s">
        <v>194</v>
      </c>
      <c r="K315" s="330" t="s">
        <v>230</v>
      </c>
      <c r="L315" s="54" t="s">
        <v>195</v>
      </c>
      <c r="M315"/>
      <c r="N315" s="141"/>
      <c r="O315" s="141"/>
    </row>
    <row r="316" spans="1:15" ht="15.75" customHeight="1">
      <c r="A316" s="86">
        <v>46130</v>
      </c>
      <c r="B316" s="212" t="s">
        <v>25</v>
      </c>
      <c r="C316" s="156" t="s">
        <v>239</v>
      </c>
      <c r="D316" s="156" t="s">
        <v>21</v>
      </c>
      <c r="E316" s="158">
        <v>5000</v>
      </c>
      <c r="F316" s="97">
        <f t="shared" si="15"/>
        <v>8.7273895156124279</v>
      </c>
      <c r="G316" s="341">
        <v>572.90899999999999</v>
      </c>
      <c r="H316" s="184" t="s">
        <v>185</v>
      </c>
      <c r="I316" s="191" t="s">
        <v>341</v>
      </c>
      <c r="J316" s="283" t="s">
        <v>194</v>
      </c>
      <c r="K316" s="330" t="s">
        <v>230</v>
      </c>
      <c r="L316" s="54" t="s">
        <v>195</v>
      </c>
      <c r="M316"/>
      <c r="N316" s="141"/>
      <c r="O316" s="141"/>
    </row>
    <row r="317" spans="1:15" ht="15.75" customHeight="1">
      <c r="A317" s="86">
        <v>46130</v>
      </c>
      <c r="B317" s="212" t="s">
        <v>14</v>
      </c>
      <c r="C317" s="156" t="s">
        <v>239</v>
      </c>
      <c r="D317" s="156" t="s">
        <v>21</v>
      </c>
      <c r="E317" s="158">
        <v>10000</v>
      </c>
      <c r="F317" s="97">
        <f t="shared" si="15"/>
        <v>17.454779031224856</v>
      </c>
      <c r="G317" s="341">
        <v>572.90899999999999</v>
      </c>
      <c r="H317" s="184" t="s">
        <v>185</v>
      </c>
      <c r="I317" s="191" t="s">
        <v>342</v>
      </c>
      <c r="J317" s="283" t="s">
        <v>194</v>
      </c>
      <c r="K317" s="330" t="s">
        <v>230</v>
      </c>
      <c r="L317" s="54" t="s">
        <v>195</v>
      </c>
      <c r="M317"/>
      <c r="N317" s="141"/>
      <c r="O317" s="141"/>
    </row>
    <row r="318" spans="1:15" ht="15.75" customHeight="1">
      <c r="A318" s="86">
        <v>46130</v>
      </c>
      <c r="B318" s="203" t="s">
        <v>14</v>
      </c>
      <c r="C318" s="156" t="s">
        <v>239</v>
      </c>
      <c r="D318" s="156" t="s">
        <v>21</v>
      </c>
      <c r="E318" s="158">
        <v>10000</v>
      </c>
      <c r="F318" s="145">
        <f t="shared" si="15"/>
        <v>18.636539582239603</v>
      </c>
      <c r="G318" s="341">
        <v>536.58029999999997</v>
      </c>
      <c r="H318" s="171" t="s">
        <v>179</v>
      </c>
      <c r="I318" s="160" t="s">
        <v>374</v>
      </c>
      <c r="J318" s="283" t="s">
        <v>194</v>
      </c>
      <c r="K318" s="331" t="s">
        <v>260</v>
      </c>
      <c r="L318" s="54" t="s">
        <v>195</v>
      </c>
      <c r="M318" s="161"/>
      <c r="N318" s="141"/>
      <c r="O318" s="141"/>
    </row>
    <row r="319" spans="1:15" ht="15.75" customHeight="1">
      <c r="A319" s="86">
        <v>46130</v>
      </c>
      <c r="B319" s="203" t="s">
        <v>25</v>
      </c>
      <c r="C319" s="156" t="s">
        <v>239</v>
      </c>
      <c r="D319" s="156" t="s">
        <v>21</v>
      </c>
      <c r="E319" s="158">
        <v>5000</v>
      </c>
      <c r="F319" s="145">
        <f t="shared" si="15"/>
        <v>9.3182697911198016</v>
      </c>
      <c r="G319" s="341">
        <v>536.58029999999997</v>
      </c>
      <c r="H319" s="171" t="s">
        <v>179</v>
      </c>
      <c r="I319" s="160" t="s">
        <v>58</v>
      </c>
      <c r="J319" s="283" t="s">
        <v>194</v>
      </c>
      <c r="K319" s="331" t="s">
        <v>260</v>
      </c>
      <c r="L319" s="54" t="s">
        <v>195</v>
      </c>
      <c r="M319" s="161"/>
      <c r="N319" s="141"/>
      <c r="O319" s="141"/>
    </row>
    <row r="320" spans="1:15" ht="15.75" customHeight="1">
      <c r="A320" s="86">
        <v>46130</v>
      </c>
      <c r="B320" s="203" t="s">
        <v>13</v>
      </c>
      <c r="C320" s="156" t="s">
        <v>24</v>
      </c>
      <c r="D320" s="156" t="s">
        <v>21</v>
      </c>
      <c r="E320" s="158">
        <v>10000</v>
      </c>
      <c r="F320" s="145">
        <f t="shared" si="15"/>
        <v>18.636539582239603</v>
      </c>
      <c r="G320" s="341">
        <v>536.58029999999997</v>
      </c>
      <c r="H320" s="171" t="s">
        <v>179</v>
      </c>
      <c r="I320" s="160" t="s">
        <v>58</v>
      </c>
      <c r="J320" s="283" t="s">
        <v>194</v>
      </c>
      <c r="K320" s="331" t="s">
        <v>260</v>
      </c>
      <c r="L320" s="54" t="s">
        <v>195</v>
      </c>
      <c r="M320" s="161"/>
      <c r="N320" s="141"/>
      <c r="O320" s="141"/>
    </row>
    <row r="321" spans="1:15" ht="15.75" customHeight="1">
      <c r="A321" s="86">
        <v>46131</v>
      </c>
      <c r="B321" s="212" t="s">
        <v>25</v>
      </c>
      <c r="C321" s="156" t="s">
        <v>239</v>
      </c>
      <c r="D321" s="156" t="s">
        <v>21</v>
      </c>
      <c r="E321" s="158">
        <v>5000</v>
      </c>
      <c r="F321" s="97">
        <f t="shared" si="15"/>
        <v>8.7273895156124279</v>
      </c>
      <c r="G321" s="341">
        <v>572.90899999999999</v>
      </c>
      <c r="H321" s="184" t="s">
        <v>185</v>
      </c>
      <c r="I321" s="191" t="s">
        <v>341</v>
      </c>
      <c r="J321" s="283" t="s">
        <v>194</v>
      </c>
      <c r="K321" s="330" t="s">
        <v>230</v>
      </c>
      <c r="L321" s="54" t="s">
        <v>195</v>
      </c>
      <c r="M321"/>
      <c r="N321" s="141"/>
      <c r="O321" s="141"/>
    </row>
    <row r="322" spans="1:15" ht="15.75" customHeight="1">
      <c r="A322" s="86">
        <v>46131</v>
      </c>
      <c r="B322" s="212" t="s">
        <v>199</v>
      </c>
      <c r="C322" s="156" t="s">
        <v>27</v>
      </c>
      <c r="D322" s="156" t="s">
        <v>21</v>
      </c>
      <c r="E322" s="158">
        <v>10000</v>
      </c>
      <c r="F322" s="97">
        <f t="shared" ref="F322:F385" si="16">E322/G322</f>
        <v>17.454779031224856</v>
      </c>
      <c r="G322" s="341">
        <v>572.90899999999999</v>
      </c>
      <c r="H322" s="184" t="s">
        <v>185</v>
      </c>
      <c r="I322" s="191" t="s">
        <v>342</v>
      </c>
      <c r="J322" s="283" t="s">
        <v>194</v>
      </c>
      <c r="K322" s="330" t="s">
        <v>230</v>
      </c>
      <c r="L322" s="54" t="s">
        <v>195</v>
      </c>
      <c r="M322"/>
      <c r="N322" s="141"/>
      <c r="O322" s="141"/>
    </row>
    <row r="323" spans="1:15" ht="15.75" customHeight="1">
      <c r="A323" s="86">
        <v>46131</v>
      </c>
      <c r="B323" s="212" t="s">
        <v>14</v>
      </c>
      <c r="C323" s="156" t="s">
        <v>239</v>
      </c>
      <c r="D323" s="156" t="s">
        <v>21</v>
      </c>
      <c r="E323" s="158">
        <v>10000</v>
      </c>
      <c r="F323" s="97">
        <f t="shared" si="16"/>
        <v>17.454779031224856</v>
      </c>
      <c r="G323" s="341">
        <v>572.90899999999999</v>
      </c>
      <c r="H323" s="184" t="s">
        <v>185</v>
      </c>
      <c r="I323" s="191" t="s">
        <v>341</v>
      </c>
      <c r="J323" s="283" t="s">
        <v>194</v>
      </c>
      <c r="K323" s="330" t="s">
        <v>230</v>
      </c>
      <c r="L323" s="54" t="s">
        <v>195</v>
      </c>
      <c r="M323"/>
      <c r="N323" s="141"/>
      <c r="O323" s="141"/>
    </row>
    <row r="324" spans="1:15" ht="15.75" customHeight="1">
      <c r="A324" s="86">
        <v>46131</v>
      </c>
      <c r="B324" s="203" t="s">
        <v>14</v>
      </c>
      <c r="C324" s="156" t="s">
        <v>239</v>
      </c>
      <c r="D324" s="156" t="s">
        <v>21</v>
      </c>
      <c r="E324" s="158">
        <v>10000</v>
      </c>
      <c r="F324" s="145">
        <f t="shared" si="16"/>
        <v>18.636539582239603</v>
      </c>
      <c r="G324" s="341">
        <v>536.58029999999997</v>
      </c>
      <c r="H324" s="134" t="s">
        <v>179</v>
      </c>
      <c r="I324" s="160" t="s">
        <v>374</v>
      </c>
      <c r="J324" s="283" t="s">
        <v>194</v>
      </c>
      <c r="K324" s="331" t="s">
        <v>260</v>
      </c>
      <c r="L324" s="54" t="s">
        <v>195</v>
      </c>
      <c r="M324" s="161"/>
      <c r="N324" s="141"/>
      <c r="O324" s="141"/>
    </row>
    <row r="325" spans="1:15" ht="15.75" customHeight="1">
      <c r="A325" s="86">
        <v>46131</v>
      </c>
      <c r="B325" s="203" t="s">
        <v>25</v>
      </c>
      <c r="C325" s="156" t="s">
        <v>239</v>
      </c>
      <c r="D325" s="156" t="s">
        <v>21</v>
      </c>
      <c r="E325" s="158">
        <v>5000</v>
      </c>
      <c r="F325" s="145">
        <f t="shared" si="16"/>
        <v>9.3182697911198016</v>
      </c>
      <c r="G325" s="341">
        <v>536.58029999999997</v>
      </c>
      <c r="H325" s="171" t="s">
        <v>179</v>
      </c>
      <c r="I325" s="160" t="s">
        <v>58</v>
      </c>
      <c r="J325" s="283" t="s">
        <v>194</v>
      </c>
      <c r="K325" s="331" t="s">
        <v>260</v>
      </c>
      <c r="L325" s="54" t="s">
        <v>195</v>
      </c>
      <c r="M325" s="161"/>
      <c r="N325" s="141"/>
      <c r="O325" s="141"/>
    </row>
    <row r="326" spans="1:15" ht="15.75" customHeight="1">
      <c r="A326" s="86">
        <v>46131</v>
      </c>
      <c r="B326" s="203" t="s">
        <v>13</v>
      </c>
      <c r="C326" s="156" t="s">
        <v>24</v>
      </c>
      <c r="D326" s="156" t="s">
        <v>21</v>
      </c>
      <c r="E326" s="158">
        <v>5000</v>
      </c>
      <c r="F326" s="145">
        <f t="shared" si="16"/>
        <v>9.3182697911198016</v>
      </c>
      <c r="G326" s="341">
        <v>536.58029999999997</v>
      </c>
      <c r="H326" s="171" t="s">
        <v>179</v>
      </c>
      <c r="I326" s="160" t="s">
        <v>58</v>
      </c>
      <c r="J326" s="283" t="s">
        <v>194</v>
      </c>
      <c r="K326" s="331" t="s">
        <v>260</v>
      </c>
      <c r="L326" s="54" t="s">
        <v>195</v>
      </c>
      <c r="M326" s="161"/>
      <c r="N326" s="141"/>
      <c r="O326" s="141"/>
    </row>
    <row r="327" spans="1:15" ht="15.75" customHeight="1">
      <c r="A327" s="86">
        <v>46132</v>
      </c>
      <c r="B327" s="212" t="s">
        <v>13</v>
      </c>
      <c r="C327" s="156" t="s">
        <v>24</v>
      </c>
      <c r="D327" s="156" t="s">
        <v>21</v>
      </c>
      <c r="E327" s="158">
        <v>5000</v>
      </c>
      <c r="F327" s="97">
        <f t="shared" si="16"/>
        <v>8.7273895156124279</v>
      </c>
      <c r="G327" s="341">
        <v>572.90899999999999</v>
      </c>
      <c r="H327" s="135" t="s">
        <v>187</v>
      </c>
      <c r="I327" s="191" t="s">
        <v>63</v>
      </c>
      <c r="J327" s="283" t="s">
        <v>194</v>
      </c>
      <c r="K327" s="330" t="s">
        <v>230</v>
      </c>
      <c r="L327" s="54" t="s">
        <v>195</v>
      </c>
      <c r="M327"/>
      <c r="N327" s="141"/>
      <c r="O327" s="141"/>
    </row>
    <row r="328" spans="1:15" ht="15.75" customHeight="1">
      <c r="A328" s="86">
        <v>46132</v>
      </c>
      <c r="B328" s="203" t="s">
        <v>197</v>
      </c>
      <c r="C328" s="156" t="s">
        <v>24</v>
      </c>
      <c r="D328" s="156" t="s">
        <v>21</v>
      </c>
      <c r="E328" s="158">
        <v>5000</v>
      </c>
      <c r="F328" s="97">
        <f t="shared" si="16"/>
        <v>8.7273895156124279</v>
      </c>
      <c r="G328" s="341">
        <v>572.90899999999999</v>
      </c>
      <c r="H328" s="184" t="s">
        <v>180</v>
      </c>
      <c r="I328" s="157" t="s">
        <v>59</v>
      </c>
      <c r="J328" s="283" t="s">
        <v>194</v>
      </c>
      <c r="K328" s="330" t="s">
        <v>230</v>
      </c>
      <c r="L328" s="54" t="s">
        <v>195</v>
      </c>
      <c r="M328" s="8"/>
      <c r="N328" s="141"/>
      <c r="O328" s="141"/>
    </row>
    <row r="329" spans="1:15" ht="15.75" customHeight="1">
      <c r="A329" s="86">
        <v>46132</v>
      </c>
      <c r="B329" s="212" t="s">
        <v>25</v>
      </c>
      <c r="C329" s="156" t="s">
        <v>239</v>
      </c>
      <c r="D329" s="156" t="s">
        <v>21</v>
      </c>
      <c r="E329" s="158">
        <v>5000</v>
      </c>
      <c r="F329" s="97">
        <f t="shared" si="16"/>
        <v>8.7273895156124279</v>
      </c>
      <c r="G329" s="341">
        <v>572.90899999999999</v>
      </c>
      <c r="H329" s="184" t="s">
        <v>185</v>
      </c>
      <c r="I329" s="191" t="s">
        <v>341</v>
      </c>
      <c r="J329" s="283" t="s">
        <v>194</v>
      </c>
      <c r="K329" s="330" t="s">
        <v>230</v>
      </c>
      <c r="L329" s="54" t="s">
        <v>195</v>
      </c>
      <c r="M329"/>
      <c r="N329" s="141"/>
      <c r="O329" s="141"/>
    </row>
    <row r="330" spans="1:15" ht="15.75" customHeight="1">
      <c r="A330" s="86">
        <v>46132</v>
      </c>
      <c r="B330" s="212" t="s">
        <v>37</v>
      </c>
      <c r="C330" s="156" t="s">
        <v>242</v>
      </c>
      <c r="D330" s="156" t="s">
        <v>21</v>
      </c>
      <c r="E330" s="158">
        <v>8000</v>
      </c>
      <c r="F330" s="97">
        <f t="shared" si="16"/>
        <v>13.963823224979883</v>
      </c>
      <c r="G330" s="341">
        <v>572.90899999999999</v>
      </c>
      <c r="H330" s="184" t="s">
        <v>185</v>
      </c>
      <c r="I330" s="191" t="s">
        <v>343</v>
      </c>
      <c r="J330" s="283" t="s">
        <v>194</v>
      </c>
      <c r="K330" s="330" t="s">
        <v>230</v>
      </c>
      <c r="L330" s="54" t="s">
        <v>195</v>
      </c>
      <c r="M330"/>
      <c r="N330" s="141"/>
      <c r="O330" s="141"/>
    </row>
    <row r="331" spans="1:15" ht="15.75" customHeight="1">
      <c r="A331" s="86">
        <v>46132</v>
      </c>
      <c r="B331" s="167" t="s">
        <v>30</v>
      </c>
      <c r="C331" s="156" t="s">
        <v>31</v>
      </c>
      <c r="D331" s="156" t="s">
        <v>23</v>
      </c>
      <c r="E331" s="158">
        <v>1200</v>
      </c>
      <c r="F331" s="97">
        <f t="shared" si="16"/>
        <v>2.0945734837469825</v>
      </c>
      <c r="G331" s="341">
        <v>572.90899999999999</v>
      </c>
      <c r="H331" s="184" t="s">
        <v>188</v>
      </c>
      <c r="I331" s="160" t="s">
        <v>211</v>
      </c>
      <c r="J331" s="283" t="s">
        <v>194</v>
      </c>
      <c r="K331" s="330" t="s">
        <v>261</v>
      </c>
      <c r="L331" s="54" t="s">
        <v>195</v>
      </c>
      <c r="M331" s="76"/>
      <c r="N331" s="141"/>
      <c r="O331" s="141"/>
    </row>
    <row r="332" spans="1:15" ht="15.75" customHeight="1">
      <c r="A332" s="86">
        <v>46132</v>
      </c>
      <c r="B332" s="167" t="s">
        <v>30</v>
      </c>
      <c r="C332" s="156" t="s">
        <v>31</v>
      </c>
      <c r="D332" s="156" t="s">
        <v>23</v>
      </c>
      <c r="E332" s="158">
        <v>500</v>
      </c>
      <c r="F332" s="97">
        <f t="shared" si="16"/>
        <v>0.8727389515612427</v>
      </c>
      <c r="G332" s="341">
        <v>572.90899999999999</v>
      </c>
      <c r="H332" s="184" t="s">
        <v>188</v>
      </c>
      <c r="I332" s="160" t="s">
        <v>211</v>
      </c>
      <c r="J332" s="283" t="s">
        <v>194</v>
      </c>
      <c r="K332" s="330" t="s">
        <v>261</v>
      </c>
      <c r="L332" s="54" t="s">
        <v>195</v>
      </c>
      <c r="M332" s="76"/>
      <c r="N332" s="141"/>
      <c r="O332" s="141"/>
    </row>
    <row r="333" spans="1:15" ht="15.75" customHeight="1">
      <c r="A333" s="86">
        <v>46132</v>
      </c>
      <c r="B333" s="207" t="s">
        <v>13</v>
      </c>
      <c r="C333" s="156" t="s">
        <v>24</v>
      </c>
      <c r="D333" s="156" t="s">
        <v>20</v>
      </c>
      <c r="E333" s="158">
        <v>1600</v>
      </c>
      <c r="F333" s="97">
        <f t="shared" si="16"/>
        <v>2.7927646449959767</v>
      </c>
      <c r="G333" s="341">
        <v>572.90899999999999</v>
      </c>
      <c r="H333" s="307" t="s">
        <v>184</v>
      </c>
      <c r="I333" s="162" t="s">
        <v>61</v>
      </c>
      <c r="J333" s="283" t="s">
        <v>194</v>
      </c>
      <c r="K333" s="330" t="s">
        <v>261</v>
      </c>
      <c r="L333" s="54" t="s">
        <v>195</v>
      </c>
      <c r="M333" s="168"/>
      <c r="N333" s="141"/>
      <c r="O333" s="141"/>
    </row>
    <row r="334" spans="1:15" ht="15.75" customHeight="1">
      <c r="A334" s="86">
        <v>46132</v>
      </c>
      <c r="B334" s="203" t="s">
        <v>245</v>
      </c>
      <c r="C334" s="156" t="s">
        <v>24</v>
      </c>
      <c r="D334" s="156" t="s">
        <v>21</v>
      </c>
      <c r="E334" s="158">
        <v>4000</v>
      </c>
      <c r="F334" s="97">
        <f t="shared" si="16"/>
        <v>6.9819116124899416</v>
      </c>
      <c r="G334" s="341">
        <v>572.90899999999999</v>
      </c>
      <c r="H334" s="184" t="s">
        <v>186</v>
      </c>
      <c r="I334" s="160" t="s">
        <v>62</v>
      </c>
      <c r="J334" s="283" t="s">
        <v>194</v>
      </c>
      <c r="K334" s="330" t="s">
        <v>230</v>
      </c>
      <c r="L334" s="54" t="s">
        <v>195</v>
      </c>
      <c r="M334"/>
      <c r="N334" s="141"/>
      <c r="O334" s="141"/>
    </row>
    <row r="335" spans="1:15" ht="15.75" customHeight="1">
      <c r="A335" s="86">
        <v>46132</v>
      </c>
      <c r="B335" s="203" t="s">
        <v>37</v>
      </c>
      <c r="C335" s="156" t="s">
        <v>242</v>
      </c>
      <c r="D335" s="156" t="s">
        <v>21</v>
      </c>
      <c r="E335" s="158">
        <v>8000</v>
      </c>
      <c r="F335" s="145">
        <f t="shared" si="16"/>
        <v>14.909231665791681</v>
      </c>
      <c r="G335" s="341">
        <v>536.58029999999997</v>
      </c>
      <c r="H335" s="171" t="s">
        <v>179</v>
      </c>
      <c r="I335" s="160" t="s">
        <v>375</v>
      </c>
      <c r="J335" s="283" t="s">
        <v>194</v>
      </c>
      <c r="K335" s="331" t="s">
        <v>260</v>
      </c>
      <c r="L335" s="54" t="s">
        <v>195</v>
      </c>
      <c r="M335" s="161"/>
      <c r="N335" s="141"/>
      <c r="O335" s="141"/>
    </row>
    <row r="336" spans="1:15" ht="15.75" customHeight="1">
      <c r="A336" s="86">
        <v>46132</v>
      </c>
      <c r="B336" s="203" t="s">
        <v>25</v>
      </c>
      <c r="C336" s="156" t="s">
        <v>239</v>
      </c>
      <c r="D336" s="156" t="s">
        <v>21</v>
      </c>
      <c r="E336" s="158">
        <v>5000</v>
      </c>
      <c r="F336" s="145">
        <f t="shared" si="16"/>
        <v>9.3182697911198016</v>
      </c>
      <c r="G336" s="341">
        <v>536.58029999999997</v>
      </c>
      <c r="H336" s="171" t="s">
        <v>179</v>
      </c>
      <c r="I336" s="160" t="s">
        <v>58</v>
      </c>
      <c r="J336" s="283" t="s">
        <v>194</v>
      </c>
      <c r="K336" s="331" t="s">
        <v>260</v>
      </c>
      <c r="L336" s="54" t="s">
        <v>195</v>
      </c>
      <c r="M336" s="161"/>
      <c r="N336" s="141"/>
      <c r="O336" s="141"/>
    </row>
    <row r="337" spans="1:15" ht="15.75" customHeight="1">
      <c r="A337" s="86">
        <v>46133</v>
      </c>
      <c r="B337" s="203" t="s">
        <v>13</v>
      </c>
      <c r="C337" s="156" t="s">
        <v>24</v>
      </c>
      <c r="D337" s="156" t="s">
        <v>15</v>
      </c>
      <c r="E337" s="158">
        <v>700</v>
      </c>
      <c r="F337" s="97">
        <f t="shared" si="16"/>
        <v>1.2218345321857398</v>
      </c>
      <c r="G337" s="341">
        <v>572.90899999999999</v>
      </c>
      <c r="H337" s="135" t="s">
        <v>16</v>
      </c>
      <c r="I337" s="160" t="s">
        <v>204</v>
      </c>
      <c r="J337" s="283" t="s">
        <v>194</v>
      </c>
      <c r="K337" s="330" t="s">
        <v>261</v>
      </c>
      <c r="L337" s="54" t="s">
        <v>195</v>
      </c>
      <c r="M337"/>
      <c r="N337" s="141"/>
      <c r="O337" s="141"/>
    </row>
    <row r="338" spans="1:15" ht="15.75" customHeight="1">
      <c r="A338" s="86">
        <v>46133</v>
      </c>
      <c r="B338" s="203" t="s">
        <v>13</v>
      </c>
      <c r="C338" s="156" t="s">
        <v>24</v>
      </c>
      <c r="D338" s="156" t="s">
        <v>21</v>
      </c>
      <c r="E338" s="158">
        <v>4000</v>
      </c>
      <c r="F338" s="145">
        <f t="shared" si="16"/>
        <v>7.4546158328958407</v>
      </c>
      <c r="G338" s="341">
        <v>536.58029999999997</v>
      </c>
      <c r="H338" s="171" t="s">
        <v>179</v>
      </c>
      <c r="I338" s="160" t="s">
        <v>58</v>
      </c>
      <c r="J338" s="283" t="s">
        <v>194</v>
      </c>
      <c r="K338" s="331" t="s">
        <v>260</v>
      </c>
      <c r="L338" s="54" t="s">
        <v>195</v>
      </c>
      <c r="M338" s="161"/>
      <c r="N338" s="141"/>
      <c r="O338" s="141"/>
    </row>
    <row r="339" spans="1:15" ht="15.75" customHeight="1">
      <c r="A339" s="86">
        <v>46134</v>
      </c>
      <c r="B339" s="203" t="s">
        <v>13</v>
      </c>
      <c r="C339" s="156" t="s">
        <v>24</v>
      </c>
      <c r="D339" s="156" t="s">
        <v>15</v>
      </c>
      <c r="E339" s="158">
        <v>1400</v>
      </c>
      <c r="F339" s="97">
        <f t="shared" si="16"/>
        <v>2.4436690643714796</v>
      </c>
      <c r="G339" s="341">
        <v>572.90899999999999</v>
      </c>
      <c r="H339" s="184" t="s">
        <v>16</v>
      </c>
      <c r="I339" s="160" t="s">
        <v>204</v>
      </c>
      <c r="J339" s="283" t="s">
        <v>194</v>
      </c>
      <c r="K339" s="330" t="s">
        <v>261</v>
      </c>
      <c r="L339" s="54" t="s">
        <v>195</v>
      </c>
      <c r="M339"/>
      <c r="N339" s="141"/>
      <c r="O339" s="141"/>
    </row>
    <row r="340" spans="1:15" ht="15.75" customHeight="1">
      <c r="A340" s="86">
        <v>46134</v>
      </c>
      <c r="B340" s="214" t="s">
        <v>13</v>
      </c>
      <c r="C340" s="156" t="s">
        <v>24</v>
      </c>
      <c r="D340" s="156" t="s">
        <v>20</v>
      </c>
      <c r="E340" s="158">
        <v>2000</v>
      </c>
      <c r="F340" s="97">
        <f t="shared" si="16"/>
        <v>3.4909558062449708</v>
      </c>
      <c r="G340" s="341">
        <v>572.90899999999999</v>
      </c>
      <c r="H340" s="292" t="s">
        <v>182</v>
      </c>
      <c r="I340" s="162" t="s">
        <v>56</v>
      </c>
      <c r="J340" s="283" t="s">
        <v>194</v>
      </c>
      <c r="K340" s="330" t="s">
        <v>261</v>
      </c>
      <c r="L340" s="54" t="s">
        <v>195</v>
      </c>
      <c r="M340" s="161"/>
      <c r="N340" s="141"/>
      <c r="O340" s="141"/>
    </row>
    <row r="341" spans="1:15" ht="15.75" customHeight="1">
      <c r="A341" s="86">
        <v>46134</v>
      </c>
      <c r="B341" s="214" t="s">
        <v>241</v>
      </c>
      <c r="C341" s="156" t="s">
        <v>242</v>
      </c>
      <c r="D341" s="156" t="s">
        <v>20</v>
      </c>
      <c r="E341" s="158">
        <v>3000</v>
      </c>
      <c r="F341" s="97">
        <f t="shared" si="16"/>
        <v>5.2364337093674562</v>
      </c>
      <c r="G341" s="341">
        <v>572.90899999999999</v>
      </c>
      <c r="H341" s="301" t="s">
        <v>182</v>
      </c>
      <c r="I341" s="162" t="s">
        <v>55</v>
      </c>
      <c r="J341" s="283" t="s">
        <v>194</v>
      </c>
      <c r="K341" s="330" t="s">
        <v>261</v>
      </c>
      <c r="L341" s="54" t="s">
        <v>195</v>
      </c>
      <c r="M341" s="163"/>
      <c r="N341" s="141"/>
      <c r="O341" s="141"/>
    </row>
    <row r="342" spans="1:15" ht="15.75" customHeight="1">
      <c r="A342" s="86">
        <v>46134</v>
      </c>
      <c r="B342" s="214" t="s">
        <v>14</v>
      </c>
      <c r="C342" s="156" t="s">
        <v>239</v>
      </c>
      <c r="D342" s="156" t="s">
        <v>20</v>
      </c>
      <c r="E342" s="158">
        <v>10000</v>
      </c>
      <c r="F342" s="97">
        <f t="shared" si="16"/>
        <v>17.454779031224856</v>
      </c>
      <c r="G342" s="341">
        <v>572.90899999999999</v>
      </c>
      <c r="H342" s="301" t="s">
        <v>182</v>
      </c>
      <c r="I342" s="162" t="s">
        <v>55</v>
      </c>
      <c r="J342" s="283" t="s">
        <v>194</v>
      </c>
      <c r="K342" s="330" t="s">
        <v>261</v>
      </c>
      <c r="L342" s="54" t="s">
        <v>195</v>
      </c>
      <c r="M342" s="163"/>
      <c r="N342" s="141"/>
      <c r="O342" s="141"/>
    </row>
    <row r="343" spans="1:15" ht="15.75" customHeight="1">
      <c r="A343" s="86">
        <v>46134</v>
      </c>
      <c r="B343" s="214" t="s">
        <v>25</v>
      </c>
      <c r="C343" s="156" t="s">
        <v>239</v>
      </c>
      <c r="D343" s="156" t="s">
        <v>20</v>
      </c>
      <c r="E343" s="158">
        <v>5000</v>
      </c>
      <c r="F343" s="97">
        <f t="shared" si="16"/>
        <v>8.7273895156124279</v>
      </c>
      <c r="G343" s="341">
        <v>572.90899999999999</v>
      </c>
      <c r="H343" s="301" t="s">
        <v>182</v>
      </c>
      <c r="I343" s="162" t="s">
        <v>55</v>
      </c>
      <c r="J343" s="283" t="s">
        <v>194</v>
      </c>
      <c r="K343" s="330" t="s">
        <v>261</v>
      </c>
      <c r="L343" s="54" t="s">
        <v>195</v>
      </c>
      <c r="M343" s="163"/>
      <c r="N343" s="141"/>
      <c r="O343" s="141"/>
    </row>
    <row r="344" spans="1:15" ht="15.75" customHeight="1">
      <c r="A344" s="86">
        <v>46134</v>
      </c>
      <c r="B344" s="214" t="s">
        <v>13</v>
      </c>
      <c r="C344" s="156" t="s">
        <v>24</v>
      </c>
      <c r="D344" s="156" t="s">
        <v>20</v>
      </c>
      <c r="E344" s="158">
        <v>2000</v>
      </c>
      <c r="F344" s="97">
        <f t="shared" si="16"/>
        <v>3.4909558062449708</v>
      </c>
      <c r="G344" s="341">
        <v>572.90899999999999</v>
      </c>
      <c r="H344" s="301" t="s">
        <v>182</v>
      </c>
      <c r="I344" s="162" t="s">
        <v>55</v>
      </c>
      <c r="J344" s="283" t="s">
        <v>194</v>
      </c>
      <c r="K344" s="330" t="s">
        <v>261</v>
      </c>
      <c r="L344" s="54" t="s">
        <v>195</v>
      </c>
      <c r="M344" s="163"/>
      <c r="N344" s="141"/>
      <c r="O344" s="141"/>
    </row>
    <row r="345" spans="1:15" ht="15.75" customHeight="1">
      <c r="A345" s="86">
        <v>46134</v>
      </c>
      <c r="B345" s="203" t="s">
        <v>320</v>
      </c>
      <c r="C345" s="156" t="s">
        <v>242</v>
      </c>
      <c r="D345" s="156" t="s">
        <v>21</v>
      </c>
      <c r="E345" s="158">
        <v>3500</v>
      </c>
      <c r="F345" s="97">
        <f t="shared" si="16"/>
        <v>6.1091726609286994</v>
      </c>
      <c r="G345" s="341">
        <v>572.90899999999999</v>
      </c>
      <c r="H345" s="184" t="s">
        <v>180</v>
      </c>
      <c r="I345" s="157" t="s">
        <v>321</v>
      </c>
      <c r="J345" s="283" t="s">
        <v>194</v>
      </c>
      <c r="K345" s="330" t="s">
        <v>230</v>
      </c>
      <c r="L345" s="54" t="s">
        <v>195</v>
      </c>
      <c r="M345" s="8"/>
      <c r="N345" s="141"/>
      <c r="O345" s="141"/>
    </row>
    <row r="346" spans="1:15" ht="15.75" customHeight="1">
      <c r="A346" s="86">
        <v>46134</v>
      </c>
      <c r="B346" s="203" t="s">
        <v>25</v>
      </c>
      <c r="C346" s="156" t="s">
        <v>239</v>
      </c>
      <c r="D346" s="156" t="s">
        <v>21</v>
      </c>
      <c r="E346" s="158">
        <v>5000</v>
      </c>
      <c r="F346" s="97">
        <f t="shared" si="16"/>
        <v>8.7273895156124279</v>
      </c>
      <c r="G346" s="341">
        <v>572.90899999999999</v>
      </c>
      <c r="H346" s="184" t="s">
        <v>180</v>
      </c>
      <c r="I346" s="157" t="s">
        <v>322</v>
      </c>
      <c r="J346" s="283" t="s">
        <v>194</v>
      </c>
      <c r="K346" s="330" t="s">
        <v>230</v>
      </c>
      <c r="L346" s="54" t="s">
        <v>195</v>
      </c>
      <c r="M346" s="8"/>
      <c r="N346" s="141"/>
      <c r="O346" s="141"/>
    </row>
    <row r="347" spans="1:15" ht="15.75" customHeight="1">
      <c r="A347" s="86">
        <v>46134</v>
      </c>
      <c r="B347" s="203" t="s">
        <v>14</v>
      </c>
      <c r="C347" s="156" t="s">
        <v>239</v>
      </c>
      <c r="D347" s="156" t="s">
        <v>21</v>
      </c>
      <c r="E347" s="158">
        <v>10000</v>
      </c>
      <c r="F347" s="97">
        <f t="shared" si="16"/>
        <v>17.454779031224856</v>
      </c>
      <c r="G347" s="341">
        <v>572.90899999999999</v>
      </c>
      <c r="H347" s="184" t="s">
        <v>180</v>
      </c>
      <c r="I347" s="157" t="s">
        <v>323</v>
      </c>
      <c r="J347" s="283" t="s">
        <v>194</v>
      </c>
      <c r="K347" s="330" t="s">
        <v>230</v>
      </c>
      <c r="L347" s="54" t="s">
        <v>195</v>
      </c>
      <c r="M347" s="8"/>
      <c r="N347" s="141"/>
      <c r="O347" s="141"/>
    </row>
    <row r="348" spans="1:15" ht="15.75" customHeight="1">
      <c r="A348" s="86">
        <v>46134</v>
      </c>
      <c r="B348" s="203" t="s">
        <v>13</v>
      </c>
      <c r="C348" s="156" t="s">
        <v>24</v>
      </c>
      <c r="D348" s="156" t="s">
        <v>20</v>
      </c>
      <c r="E348" s="158">
        <v>1500</v>
      </c>
      <c r="F348" s="97">
        <f t="shared" si="16"/>
        <v>2.6182168546837281</v>
      </c>
      <c r="G348" s="341">
        <v>572.90899999999999</v>
      </c>
      <c r="H348" s="184" t="s">
        <v>183</v>
      </c>
      <c r="I348" s="160" t="s">
        <v>166</v>
      </c>
      <c r="J348" s="283" t="s">
        <v>194</v>
      </c>
      <c r="K348" s="330" t="s">
        <v>261</v>
      </c>
      <c r="L348" s="54" t="s">
        <v>195</v>
      </c>
      <c r="M348"/>
      <c r="N348" s="141"/>
      <c r="O348" s="141"/>
    </row>
    <row r="349" spans="1:15" ht="15.75" customHeight="1">
      <c r="A349" s="86">
        <v>46134</v>
      </c>
      <c r="B349" s="212" t="s">
        <v>199</v>
      </c>
      <c r="C349" s="156" t="s">
        <v>27</v>
      </c>
      <c r="D349" s="156" t="s">
        <v>21</v>
      </c>
      <c r="E349" s="158">
        <v>10000</v>
      </c>
      <c r="F349" s="97">
        <f t="shared" si="16"/>
        <v>17.454779031224856</v>
      </c>
      <c r="G349" s="341">
        <v>572.90899999999999</v>
      </c>
      <c r="H349" s="184" t="s">
        <v>185</v>
      </c>
      <c r="I349" s="192"/>
      <c r="J349" s="283" t="s">
        <v>194</v>
      </c>
      <c r="K349" s="330" t="s">
        <v>230</v>
      </c>
      <c r="L349" s="54" t="s">
        <v>195</v>
      </c>
      <c r="M349"/>
      <c r="N349" s="141"/>
      <c r="O349" s="141"/>
    </row>
    <row r="350" spans="1:15" ht="15.75" customHeight="1">
      <c r="A350" s="86">
        <v>46134</v>
      </c>
      <c r="B350" s="182" t="s">
        <v>345</v>
      </c>
      <c r="C350" s="156" t="s">
        <v>242</v>
      </c>
      <c r="D350" s="156" t="s">
        <v>23</v>
      </c>
      <c r="E350" s="158">
        <v>2000</v>
      </c>
      <c r="F350" s="97">
        <f t="shared" si="16"/>
        <v>3.4909558062449708</v>
      </c>
      <c r="G350" s="341">
        <v>572.90899999999999</v>
      </c>
      <c r="H350" s="135" t="s">
        <v>188</v>
      </c>
      <c r="I350" s="160" t="s">
        <v>211</v>
      </c>
      <c r="J350" s="283" t="s">
        <v>194</v>
      </c>
      <c r="K350" s="330" t="s">
        <v>261</v>
      </c>
      <c r="L350" s="54" t="s">
        <v>195</v>
      </c>
      <c r="M350" s="180"/>
      <c r="N350" s="141"/>
      <c r="O350" s="141"/>
    </row>
    <row r="351" spans="1:15" ht="15.75" customHeight="1">
      <c r="A351" s="86">
        <v>46134</v>
      </c>
      <c r="B351" s="207" t="s">
        <v>13</v>
      </c>
      <c r="C351" s="156" t="s">
        <v>24</v>
      </c>
      <c r="D351" s="156" t="s">
        <v>20</v>
      </c>
      <c r="E351" s="158">
        <v>2300</v>
      </c>
      <c r="F351" s="97">
        <f t="shared" si="16"/>
        <v>4.0145991771817169</v>
      </c>
      <c r="G351" s="341">
        <v>572.90899999999999</v>
      </c>
      <c r="H351" s="307" t="s">
        <v>184</v>
      </c>
      <c r="I351" s="162" t="s">
        <v>61</v>
      </c>
      <c r="J351" s="283" t="s">
        <v>194</v>
      </c>
      <c r="K351" s="330" t="s">
        <v>261</v>
      </c>
      <c r="L351" s="54" t="s">
        <v>195</v>
      </c>
      <c r="M351" s="170"/>
      <c r="N351" s="141"/>
      <c r="O351" s="141"/>
    </row>
    <row r="352" spans="1:15" ht="15.75" customHeight="1">
      <c r="A352" s="86">
        <v>46134</v>
      </c>
      <c r="B352" s="203" t="s">
        <v>255</v>
      </c>
      <c r="C352" s="156" t="s">
        <v>242</v>
      </c>
      <c r="D352" s="156" t="s">
        <v>21</v>
      </c>
      <c r="E352" s="158">
        <v>5000</v>
      </c>
      <c r="F352" s="97">
        <f t="shared" si="16"/>
        <v>8.7273895156124279</v>
      </c>
      <c r="G352" s="341">
        <v>572.90899999999999</v>
      </c>
      <c r="H352" s="184" t="s">
        <v>186</v>
      </c>
      <c r="I352" s="160" t="s">
        <v>354</v>
      </c>
      <c r="J352" s="283" t="s">
        <v>194</v>
      </c>
      <c r="K352" s="330" t="s">
        <v>230</v>
      </c>
      <c r="L352" s="54" t="s">
        <v>195</v>
      </c>
      <c r="M352"/>
      <c r="N352" s="141"/>
      <c r="O352" s="141"/>
    </row>
    <row r="353" spans="1:15" ht="15" customHeight="1">
      <c r="A353" s="86">
        <v>46134</v>
      </c>
      <c r="B353" s="203" t="s">
        <v>256</v>
      </c>
      <c r="C353" s="156" t="s">
        <v>242</v>
      </c>
      <c r="D353" s="156" t="s">
        <v>21</v>
      </c>
      <c r="E353" s="158">
        <v>6000</v>
      </c>
      <c r="F353" s="97">
        <f t="shared" si="16"/>
        <v>10.472867418734912</v>
      </c>
      <c r="G353" s="341">
        <v>572.90899999999999</v>
      </c>
      <c r="H353" s="135" t="s">
        <v>186</v>
      </c>
      <c r="I353" s="160" t="s">
        <v>353</v>
      </c>
      <c r="J353" s="283" t="s">
        <v>194</v>
      </c>
      <c r="K353" s="330" t="s">
        <v>230</v>
      </c>
      <c r="L353" s="54" t="s">
        <v>195</v>
      </c>
      <c r="M353"/>
      <c r="N353" s="141"/>
      <c r="O353" s="141"/>
    </row>
    <row r="354" spans="1:15" ht="15.75" customHeight="1">
      <c r="A354" s="86">
        <v>46134</v>
      </c>
      <c r="B354" s="203" t="s">
        <v>25</v>
      </c>
      <c r="C354" s="156" t="s">
        <v>239</v>
      </c>
      <c r="D354" s="156" t="s">
        <v>21</v>
      </c>
      <c r="E354" s="158">
        <v>3000</v>
      </c>
      <c r="F354" s="97">
        <f t="shared" si="16"/>
        <v>5.2364337093674562</v>
      </c>
      <c r="G354" s="341">
        <v>572.90899999999999</v>
      </c>
      <c r="H354" s="184" t="s">
        <v>186</v>
      </c>
      <c r="I354" s="160" t="s">
        <v>353</v>
      </c>
      <c r="J354" s="283" t="s">
        <v>194</v>
      </c>
      <c r="K354" s="330" t="s">
        <v>230</v>
      </c>
      <c r="L354" s="54" t="s">
        <v>195</v>
      </c>
      <c r="M354" s="13"/>
      <c r="N354" s="141"/>
      <c r="O354" s="141"/>
    </row>
    <row r="355" spans="1:15" ht="15.75" customHeight="1">
      <c r="A355" s="86">
        <v>46134</v>
      </c>
      <c r="B355" s="203" t="s">
        <v>14</v>
      </c>
      <c r="C355" s="156" t="s">
        <v>239</v>
      </c>
      <c r="D355" s="156" t="s">
        <v>21</v>
      </c>
      <c r="E355" s="158">
        <v>10000</v>
      </c>
      <c r="F355" s="97">
        <f t="shared" si="16"/>
        <v>17.454779031224856</v>
      </c>
      <c r="G355" s="341">
        <v>572.90899999999999</v>
      </c>
      <c r="H355" s="184" t="s">
        <v>186</v>
      </c>
      <c r="I355" s="160" t="s">
        <v>355</v>
      </c>
      <c r="J355" s="283" t="s">
        <v>194</v>
      </c>
      <c r="K355" s="330" t="s">
        <v>230</v>
      </c>
      <c r="L355" s="54" t="s">
        <v>195</v>
      </c>
      <c r="M355"/>
      <c r="N355" s="141"/>
      <c r="O355" s="141"/>
    </row>
    <row r="356" spans="1:15" ht="15.75" customHeight="1">
      <c r="A356" s="86">
        <v>46134</v>
      </c>
      <c r="B356" s="212" t="s">
        <v>209</v>
      </c>
      <c r="C356" s="156" t="s">
        <v>242</v>
      </c>
      <c r="D356" s="156" t="s">
        <v>21</v>
      </c>
      <c r="E356" s="158">
        <v>4000</v>
      </c>
      <c r="F356" s="97">
        <f t="shared" si="16"/>
        <v>6.9819116124899416</v>
      </c>
      <c r="G356" s="341">
        <v>572.90899999999999</v>
      </c>
      <c r="H356" s="184" t="s">
        <v>187</v>
      </c>
      <c r="I356" s="191" t="s">
        <v>300</v>
      </c>
      <c r="J356" s="283" t="s">
        <v>194</v>
      </c>
      <c r="K356" s="330" t="s">
        <v>230</v>
      </c>
      <c r="L356" s="137" t="s">
        <v>195</v>
      </c>
      <c r="M356"/>
      <c r="N356" s="141"/>
      <c r="O356" s="141"/>
    </row>
    <row r="357" spans="1:15" ht="15.75" customHeight="1">
      <c r="A357" s="86">
        <v>46134</v>
      </c>
      <c r="B357" s="212" t="s">
        <v>234</v>
      </c>
      <c r="C357" s="156" t="s">
        <v>242</v>
      </c>
      <c r="D357" s="156" t="s">
        <v>21</v>
      </c>
      <c r="E357" s="158">
        <v>2500</v>
      </c>
      <c r="F357" s="97">
        <f t="shared" si="16"/>
        <v>4.363694757806214</v>
      </c>
      <c r="G357" s="341">
        <v>572.90899999999999</v>
      </c>
      <c r="H357" s="184" t="s">
        <v>187</v>
      </c>
      <c r="I357" s="191" t="s">
        <v>301</v>
      </c>
      <c r="J357" s="283" t="s">
        <v>194</v>
      </c>
      <c r="K357" s="330" t="s">
        <v>230</v>
      </c>
      <c r="L357" s="137" t="s">
        <v>195</v>
      </c>
      <c r="M357"/>
      <c r="N357" s="141"/>
      <c r="O357" s="141"/>
    </row>
    <row r="358" spans="1:15" ht="15.75" customHeight="1">
      <c r="A358" s="86">
        <v>46134</v>
      </c>
      <c r="B358" s="212" t="s">
        <v>25</v>
      </c>
      <c r="C358" s="156" t="s">
        <v>239</v>
      </c>
      <c r="D358" s="156" t="s">
        <v>21</v>
      </c>
      <c r="E358" s="158">
        <v>3000</v>
      </c>
      <c r="F358" s="97">
        <f t="shared" si="16"/>
        <v>5.2364337093674562</v>
      </c>
      <c r="G358" s="341">
        <v>572.90899999999999</v>
      </c>
      <c r="H358" s="184" t="s">
        <v>187</v>
      </c>
      <c r="I358" s="191" t="s">
        <v>301</v>
      </c>
      <c r="J358" s="283" t="s">
        <v>194</v>
      </c>
      <c r="K358" s="330" t="s">
        <v>230</v>
      </c>
      <c r="L358" s="54" t="s">
        <v>195</v>
      </c>
      <c r="M358"/>
      <c r="N358" s="141"/>
      <c r="O358" s="141"/>
    </row>
    <row r="359" spans="1:15" ht="15.75" customHeight="1">
      <c r="A359" s="86">
        <v>46134</v>
      </c>
      <c r="B359" s="212" t="s">
        <v>14</v>
      </c>
      <c r="C359" s="156" t="s">
        <v>239</v>
      </c>
      <c r="D359" s="156" t="s">
        <v>21</v>
      </c>
      <c r="E359" s="158">
        <v>10000</v>
      </c>
      <c r="F359" s="97">
        <f t="shared" si="16"/>
        <v>17.454779031224856</v>
      </c>
      <c r="G359" s="341">
        <v>572.90899999999999</v>
      </c>
      <c r="H359" s="184" t="s">
        <v>187</v>
      </c>
      <c r="I359" s="191" t="s">
        <v>302</v>
      </c>
      <c r="J359" s="283" t="s">
        <v>194</v>
      </c>
      <c r="K359" s="330" t="s">
        <v>230</v>
      </c>
      <c r="L359" s="54" t="s">
        <v>195</v>
      </c>
      <c r="M359"/>
      <c r="N359" s="141"/>
      <c r="O359" s="141"/>
    </row>
    <row r="360" spans="1:15" ht="15.75" customHeight="1">
      <c r="A360" s="86">
        <v>46134</v>
      </c>
      <c r="B360" s="204" t="s">
        <v>13</v>
      </c>
      <c r="C360" s="156" t="s">
        <v>24</v>
      </c>
      <c r="D360" s="156" t="s">
        <v>20</v>
      </c>
      <c r="E360" s="158">
        <v>1500</v>
      </c>
      <c r="F360" s="97">
        <f t="shared" si="16"/>
        <v>2.7954809373359404</v>
      </c>
      <c r="G360" s="341">
        <v>536.58029999999997</v>
      </c>
      <c r="H360" s="184" t="s">
        <v>178</v>
      </c>
      <c r="I360" s="160" t="s">
        <v>54</v>
      </c>
      <c r="J360" s="283" t="s">
        <v>194</v>
      </c>
      <c r="K360" s="331" t="s">
        <v>260</v>
      </c>
      <c r="L360" s="54" t="s">
        <v>195</v>
      </c>
      <c r="M360" s="8"/>
      <c r="N360" s="141"/>
      <c r="O360" s="141"/>
    </row>
    <row r="361" spans="1:15" ht="15.75" customHeight="1">
      <c r="A361" s="86">
        <v>46135</v>
      </c>
      <c r="B361" s="203" t="s">
        <v>13</v>
      </c>
      <c r="C361" s="156" t="s">
        <v>24</v>
      </c>
      <c r="D361" s="156" t="s">
        <v>15</v>
      </c>
      <c r="E361" s="158">
        <v>700</v>
      </c>
      <c r="F361" s="97">
        <f t="shared" si="16"/>
        <v>1.2218345321857398</v>
      </c>
      <c r="G361" s="341">
        <v>572.90899999999999</v>
      </c>
      <c r="H361" s="184" t="s">
        <v>16</v>
      </c>
      <c r="I361" s="160" t="s">
        <v>204</v>
      </c>
      <c r="J361" s="283" t="s">
        <v>194</v>
      </c>
      <c r="K361" s="330" t="s">
        <v>261</v>
      </c>
      <c r="L361" s="54" t="s">
        <v>195</v>
      </c>
      <c r="M361"/>
      <c r="N361" s="141"/>
      <c r="O361" s="141"/>
    </row>
    <row r="362" spans="1:15" ht="15.75" customHeight="1">
      <c r="A362" s="86">
        <v>46135</v>
      </c>
      <c r="B362" s="214" t="s">
        <v>243</v>
      </c>
      <c r="C362" s="156" t="s">
        <v>242</v>
      </c>
      <c r="D362" s="156" t="s">
        <v>20</v>
      </c>
      <c r="E362" s="158">
        <v>3000</v>
      </c>
      <c r="F362" s="97">
        <f t="shared" si="16"/>
        <v>5.2364337093674562</v>
      </c>
      <c r="G362" s="341">
        <v>572.90899999999999</v>
      </c>
      <c r="H362" s="301" t="s">
        <v>182</v>
      </c>
      <c r="I362" s="162" t="s">
        <v>55</v>
      </c>
      <c r="J362" s="283" t="s">
        <v>194</v>
      </c>
      <c r="K362" s="330" t="s">
        <v>261</v>
      </c>
      <c r="L362" s="54" t="s">
        <v>195</v>
      </c>
      <c r="M362" s="163"/>
      <c r="N362" s="141"/>
      <c r="O362" s="141"/>
    </row>
    <row r="363" spans="1:15" ht="15.75" customHeight="1">
      <c r="A363" s="86">
        <v>46135</v>
      </c>
      <c r="B363" s="214" t="s">
        <v>25</v>
      </c>
      <c r="C363" s="156" t="s">
        <v>239</v>
      </c>
      <c r="D363" s="156" t="s">
        <v>20</v>
      </c>
      <c r="E363" s="158">
        <v>5000</v>
      </c>
      <c r="F363" s="97">
        <f t="shared" si="16"/>
        <v>8.7273895156124279</v>
      </c>
      <c r="G363" s="341">
        <v>572.90899999999999</v>
      </c>
      <c r="H363" s="308" t="s">
        <v>182</v>
      </c>
      <c r="I363" s="162" t="s">
        <v>55</v>
      </c>
      <c r="J363" s="283" t="s">
        <v>194</v>
      </c>
      <c r="K363" s="330" t="s">
        <v>261</v>
      </c>
      <c r="L363" s="54" t="s">
        <v>195</v>
      </c>
      <c r="M363" s="163"/>
      <c r="N363" s="141"/>
      <c r="O363" s="141"/>
    </row>
    <row r="364" spans="1:15" ht="15.75" customHeight="1">
      <c r="A364" s="86">
        <v>46135</v>
      </c>
      <c r="B364" s="214" t="s">
        <v>13</v>
      </c>
      <c r="C364" s="156" t="s">
        <v>24</v>
      </c>
      <c r="D364" s="156" t="s">
        <v>20</v>
      </c>
      <c r="E364" s="158">
        <v>2000</v>
      </c>
      <c r="F364" s="97">
        <f t="shared" si="16"/>
        <v>3.4909558062449708</v>
      </c>
      <c r="G364" s="341">
        <v>572.90899999999999</v>
      </c>
      <c r="H364" s="301" t="s">
        <v>182</v>
      </c>
      <c r="I364" s="162" t="s">
        <v>55</v>
      </c>
      <c r="J364" s="283" t="s">
        <v>194</v>
      </c>
      <c r="K364" s="330" t="s">
        <v>261</v>
      </c>
      <c r="L364" s="54" t="s">
        <v>195</v>
      </c>
      <c r="M364" s="163"/>
      <c r="N364" s="141"/>
      <c r="O364" s="141"/>
    </row>
    <row r="365" spans="1:15" ht="15.75" customHeight="1">
      <c r="A365" s="86">
        <v>46135</v>
      </c>
      <c r="B365" s="214" t="s">
        <v>13</v>
      </c>
      <c r="C365" s="156" t="s">
        <v>24</v>
      </c>
      <c r="D365" s="156" t="s">
        <v>20</v>
      </c>
      <c r="E365" s="158">
        <v>5000</v>
      </c>
      <c r="F365" s="97">
        <f t="shared" si="16"/>
        <v>8.7273895156124279</v>
      </c>
      <c r="G365" s="341">
        <v>572.90899999999999</v>
      </c>
      <c r="H365" s="307" t="s">
        <v>182</v>
      </c>
      <c r="I365" s="162" t="s">
        <v>56</v>
      </c>
      <c r="J365" s="283" t="s">
        <v>194</v>
      </c>
      <c r="K365" s="330" t="s">
        <v>261</v>
      </c>
      <c r="L365" s="54" t="s">
        <v>195</v>
      </c>
      <c r="M365" s="164"/>
      <c r="N365" s="141"/>
      <c r="O365" s="141"/>
    </row>
    <row r="366" spans="1:15" ht="15.75" customHeight="1">
      <c r="A366" s="86">
        <v>46135</v>
      </c>
      <c r="B366" s="203" t="s">
        <v>324</v>
      </c>
      <c r="C366" s="156" t="s">
        <v>242</v>
      </c>
      <c r="D366" s="156" t="s">
        <v>21</v>
      </c>
      <c r="E366" s="158">
        <v>2000</v>
      </c>
      <c r="F366" s="97">
        <f t="shared" si="16"/>
        <v>3.4909558062449708</v>
      </c>
      <c r="G366" s="341">
        <v>572.90899999999999</v>
      </c>
      <c r="H366" s="184" t="s">
        <v>180</v>
      </c>
      <c r="I366" s="157" t="s">
        <v>322</v>
      </c>
      <c r="J366" s="283" t="s">
        <v>194</v>
      </c>
      <c r="K366" s="330" t="s">
        <v>230</v>
      </c>
      <c r="L366" s="54" t="s">
        <v>195</v>
      </c>
      <c r="M366" s="8"/>
      <c r="N366" s="141"/>
      <c r="O366" s="141"/>
    </row>
    <row r="367" spans="1:15" ht="15.75" customHeight="1">
      <c r="A367" s="86">
        <v>46135</v>
      </c>
      <c r="B367" s="203" t="s">
        <v>325</v>
      </c>
      <c r="C367" s="156" t="s">
        <v>242</v>
      </c>
      <c r="D367" s="156" t="s">
        <v>21</v>
      </c>
      <c r="E367" s="158">
        <v>2000</v>
      </c>
      <c r="F367" s="97">
        <f t="shared" si="16"/>
        <v>3.4909558062449708</v>
      </c>
      <c r="G367" s="341">
        <v>572.90899999999999</v>
      </c>
      <c r="H367" s="184" t="s">
        <v>180</v>
      </c>
      <c r="I367" s="157" t="s">
        <v>322</v>
      </c>
      <c r="J367" s="283" t="s">
        <v>194</v>
      </c>
      <c r="K367" s="330" t="s">
        <v>230</v>
      </c>
      <c r="L367" s="54" t="s">
        <v>195</v>
      </c>
      <c r="M367" s="8"/>
      <c r="N367" s="141"/>
      <c r="O367" s="141"/>
    </row>
    <row r="368" spans="1:15" ht="15.75" customHeight="1">
      <c r="A368" s="86">
        <v>46135</v>
      </c>
      <c r="B368" s="215" t="s">
        <v>25</v>
      </c>
      <c r="C368" s="156" t="s">
        <v>239</v>
      </c>
      <c r="D368" s="156" t="s">
        <v>21</v>
      </c>
      <c r="E368" s="158">
        <v>5000</v>
      </c>
      <c r="F368" s="97">
        <f t="shared" si="16"/>
        <v>8.7273895156124279</v>
      </c>
      <c r="G368" s="341">
        <v>572.90899999999999</v>
      </c>
      <c r="H368" s="135" t="s">
        <v>180</v>
      </c>
      <c r="I368" s="157" t="s">
        <v>322</v>
      </c>
      <c r="J368" s="283" t="s">
        <v>194</v>
      </c>
      <c r="K368" s="330" t="s">
        <v>230</v>
      </c>
      <c r="L368" s="54" t="s">
        <v>195</v>
      </c>
      <c r="M368" s="8"/>
      <c r="N368" s="141"/>
      <c r="O368" s="141"/>
    </row>
    <row r="369" spans="1:15" ht="15.75" customHeight="1">
      <c r="A369" s="86">
        <v>46135</v>
      </c>
      <c r="B369" s="203" t="s">
        <v>14</v>
      </c>
      <c r="C369" s="156" t="s">
        <v>239</v>
      </c>
      <c r="D369" s="156" t="s">
        <v>21</v>
      </c>
      <c r="E369" s="158">
        <v>10000</v>
      </c>
      <c r="F369" s="97">
        <f t="shared" si="16"/>
        <v>17.454779031224856</v>
      </c>
      <c r="G369" s="341">
        <v>572.90899999999999</v>
      </c>
      <c r="H369" s="184" t="s">
        <v>180</v>
      </c>
      <c r="I369" s="157" t="s">
        <v>323</v>
      </c>
      <c r="J369" s="283" t="s">
        <v>194</v>
      </c>
      <c r="K369" s="330" t="s">
        <v>230</v>
      </c>
      <c r="L369" s="54" t="s">
        <v>195</v>
      </c>
      <c r="M369" s="8"/>
      <c r="N369" s="141"/>
      <c r="O369" s="141"/>
    </row>
    <row r="370" spans="1:15" ht="15.75" customHeight="1">
      <c r="A370" s="86">
        <v>46135</v>
      </c>
      <c r="B370" s="203" t="s">
        <v>199</v>
      </c>
      <c r="C370" s="156" t="s">
        <v>27</v>
      </c>
      <c r="D370" s="156" t="s">
        <v>21</v>
      </c>
      <c r="E370" s="158">
        <v>2400</v>
      </c>
      <c r="F370" s="97">
        <f t="shared" si="16"/>
        <v>4.189146967493965</v>
      </c>
      <c r="G370" s="341">
        <v>572.90899999999999</v>
      </c>
      <c r="H370" s="184" t="s">
        <v>180</v>
      </c>
      <c r="I370" s="157" t="s">
        <v>322</v>
      </c>
      <c r="J370" s="283" t="s">
        <v>194</v>
      </c>
      <c r="K370" s="330" t="s">
        <v>230</v>
      </c>
      <c r="L370" s="54" t="s">
        <v>195</v>
      </c>
      <c r="M370" s="8"/>
      <c r="N370" s="141"/>
      <c r="O370" s="141"/>
    </row>
    <row r="371" spans="1:15" ht="15.75" customHeight="1">
      <c r="A371" s="86">
        <v>46135</v>
      </c>
      <c r="B371" s="203" t="s">
        <v>13</v>
      </c>
      <c r="C371" s="156" t="s">
        <v>24</v>
      </c>
      <c r="D371" s="156" t="s">
        <v>20</v>
      </c>
      <c r="E371" s="158">
        <v>1000</v>
      </c>
      <c r="F371" s="97">
        <f t="shared" si="16"/>
        <v>1.7454779031224854</v>
      </c>
      <c r="G371" s="341">
        <v>572.90899999999999</v>
      </c>
      <c r="H371" s="184" t="s">
        <v>183</v>
      </c>
      <c r="I371" s="160" t="s">
        <v>166</v>
      </c>
      <c r="J371" s="283" t="s">
        <v>194</v>
      </c>
      <c r="K371" s="330" t="s">
        <v>261</v>
      </c>
      <c r="L371" s="54" t="s">
        <v>195</v>
      </c>
      <c r="M371"/>
      <c r="N371" s="141"/>
      <c r="O371" s="141"/>
    </row>
    <row r="372" spans="1:15" ht="15.75" customHeight="1">
      <c r="A372" s="86">
        <v>46135</v>
      </c>
      <c r="B372" s="212" t="s">
        <v>14</v>
      </c>
      <c r="C372" s="156" t="s">
        <v>239</v>
      </c>
      <c r="D372" s="156" t="s">
        <v>33</v>
      </c>
      <c r="E372" s="158">
        <v>10000</v>
      </c>
      <c r="F372" s="97">
        <f t="shared" si="16"/>
        <v>17.454779031224856</v>
      </c>
      <c r="G372" s="341">
        <v>572.90899999999999</v>
      </c>
      <c r="H372" s="184" t="s">
        <v>185</v>
      </c>
      <c r="I372" s="191" t="s">
        <v>341</v>
      </c>
      <c r="J372" s="283" t="s">
        <v>194</v>
      </c>
      <c r="K372" s="330" t="s">
        <v>230</v>
      </c>
      <c r="L372" s="54" t="s">
        <v>195</v>
      </c>
      <c r="M372"/>
      <c r="N372" s="141"/>
      <c r="O372" s="141"/>
    </row>
    <row r="373" spans="1:15" ht="15.75" customHeight="1">
      <c r="A373" s="86">
        <v>46135</v>
      </c>
      <c r="B373" s="212" t="s">
        <v>199</v>
      </c>
      <c r="C373" s="156" t="s">
        <v>27</v>
      </c>
      <c r="D373" s="156" t="s">
        <v>33</v>
      </c>
      <c r="E373" s="158">
        <v>5000</v>
      </c>
      <c r="F373" s="97">
        <f t="shared" si="16"/>
        <v>8.7273895156124279</v>
      </c>
      <c r="G373" s="341">
        <v>572.90899999999999</v>
      </c>
      <c r="H373" s="135" t="s">
        <v>185</v>
      </c>
      <c r="I373" s="157" t="s">
        <v>60</v>
      </c>
      <c r="J373" s="283" t="s">
        <v>194</v>
      </c>
      <c r="K373" s="330" t="s">
        <v>230</v>
      </c>
      <c r="L373" s="54" t="s">
        <v>195</v>
      </c>
      <c r="M373"/>
      <c r="N373" s="141"/>
      <c r="O373" s="141"/>
    </row>
    <row r="374" spans="1:15" ht="15.75" customHeight="1">
      <c r="A374" s="86">
        <v>46135</v>
      </c>
      <c r="B374" s="212" t="s">
        <v>13</v>
      </c>
      <c r="C374" s="156" t="s">
        <v>24</v>
      </c>
      <c r="D374" s="156" t="s">
        <v>33</v>
      </c>
      <c r="E374" s="158">
        <v>5000</v>
      </c>
      <c r="F374" s="97">
        <f t="shared" si="16"/>
        <v>8.7273895156124279</v>
      </c>
      <c r="G374" s="341">
        <v>572.90899999999999</v>
      </c>
      <c r="H374" s="184" t="s">
        <v>185</v>
      </c>
      <c r="I374" s="157" t="s">
        <v>60</v>
      </c>
      <c r="J374" s="283" t="s">
        <v>194</v>
      </c>
      <c r="K374" s="330" t="s">
        <v>230</v>
      </c>
      <c r="L374" s="54" t="s">
        <v>195</v>
      </c>
      <c r="M374"/>
      <c r="N374" s="141"/>
      <c r="O374" s="141"/>
    </row>
    <row r="375" spans="1:15" ht="15.75" customHeight="1">
      <c r="A375" s="86">
        <v>46135</v>
      </c>
      <c r="B375" s="167" t="s">
        <v>30</v>
      </c>
      <c r="C375" s="156" t="s">
        <v>31</v>
      </c>
      <c r="D375" s="156" t="s">
        <v>23</v>
      </c>
      <c r="E375" s="158">
        <v>500</v>
      </c>
      <c r="F375" s="97">
        <f t="shared" si="16"/>
        <v>0.8727389515612427</v>
      </c>
      <c r="G375" s="341">
        <v>572.90899999999999</v>
      </c>
      <c r="H375" s="184" t="s">
        <v>188</v>
      </c>
      <c r="I375" s="160" t="s">
        <v>211</v>
      </c>
      <c r="J375" s="283" t="s">
        <v>194</v>
      </c>
      <c r="K375" s="330" t="s">
        <v>261</v>
      </c>
      <c r="L375" s="54" t="s">
        <v>195</v>
      </c>
      <c r="M375" s="76"/>
      <c r="N375" s="141"/>
      <c r="O375" s="141"/>
    </row>
    <row r="376" spans="1:15" ht="15.75" customHeight="1">
      <c r="A376" s="86">
        <v>46135</v>
      </c>
      <c r="B376" s="167" t="s">
        <v>30</v>
      </c>
      <c r="C376" s="156" t="s">
        <v>31</v>
      </c>
      <c r="D376" s="156" t="s">
        <v>23</v>
      </c>
      <c r="E376" s="158">
        <v>500</v>
      </c>
      <c r="F376" s="97">
        <f t="shared" si="16"/>
        <v>0.8727389515612427</v>
      </c>
      <c r="G376" s="341">
        <v>572.90899999999999</v>
      </c>
      <c r="H376" s="135" t="s">
        <v>188</v>
      </c>
      <c r="I376" s="160" t="s">
        <v>211</v>
      </c>
      <c r="J376" s="283" t="s">
        <v>194</v>
      </c>
      <c r="K376" s="330" t="s">
        <v>261</v>
      </c>
      <c r="L376" s="54" t="s">
        <v>195</v>
      </c>
      <c r="M376" s="76"/>
      <c r="N376" s="141"/>
      <c r="O376" s="141"/>
    </row>
    <row r="377" spans="1:15" ht="15" customHeight="1">
      <c r="A377" s="86">
        <v>46135</v>
      </c>
      <c r="B377" s="167" t="s">
        <v>30</v>
      </c>
      <c r="C377" s="156" t="s">
        <v>31</v>
      </c>
      <c r="D377" s="156" t="s">
        <v>23</v>
      </c>
      <c r="E377" s="158">
        <v>500</v>
      </c>
      <c r="F377" s="97">
        <f t="shared" si="16"/>
        <v>0.8727389515612427</v>
      </c>
      <c r="G377" s="341">
        <v>572.90899999999999</v>
      </c>
      <c r="H377" s="184" t="s">
        <v>188</v>
      </c>
      <c r="I377" s="160" t="s">
        <v>211</v>
      </c>
      <c r="J377" s="283" t="s">
        <v>194</v>
      </c>
      <c r="K377" s="330" t="s">
        <v>261</v>
      </c>
      <c r="L377" s="54" t="s">
        <v>195</v>
      </c>
      <c r="M377" s="76"/>
      <c r="N377" s="141"/>
      <c r="O377" s="141"/>
    </row>
    <row r="378" spans="1:15" ht="15" customHeight="1">
      <c r="A378" s="86">
        <v>46135</v>
      </c>
      <c r="B378" s="207" t="s">
        <v>13</v>
      </c>
      <c r="C378" s="156" t="s">
        <v>24</v>
      </c>
      <c r="D378" s="156" t="s">
        <v>20</v>
      </c>
      <c r="E378" s="158">
        <v>4650</v>
      </c>
      <c r="F378" s="97">
        <f t="shared" si="16"/>
        <v>8.1164722495195569</v>
      </c>
      <c r="G378" s="341">
        <v>572.90899999999999</v>
      </c>
      <c r="H378" s="292" t="s">
        <v>184</v>
      </c>
      <c r="I378" s="165" t="s">
        <v>61</v>
      </c>
      <c r="J378" s="283" t="s">
        <v>194</v>
      </c>
      <c r="K378" s="330" t="s">
        <v>261</v>
      </c>
      <c r="L378" s="54" t="s">
        <v>195</v>
      </c>
      <c r="M378" s="168"/>
      <c r="N378" s="141"/>
      <c r="O378" s="141"/>
    </row>
    <row r="379" spans="1:15" ht="15.75" customHeight="1">
      <c r="A379" s="86">
        <v>46135</v>
      </c>
      <c r="B379" s="214" t="s">
        <v>25</v>
      </c>
      <c r="C379" s="156" t="s">
        <v>239</v>
      </c>
      <c r="D379" s="156" t="s">
        <v>20</v>
      </c>
      <c r="E379" s="158">
        <v>2100</v>
      </c>
      <c r="F379" s="97">
        <f t="shared" si="16"/>
        <v>3.6655035965572194</v>
      </c>
      <c r="G379" s="341">
        <v>572.90899999999999</v>
      </c>
      <c r="H379" s="292" t="s">
        <v>184</v>
      </c>
      <c r="I379" s="165" t="s">
        <v>61</v>
      </c>
      <c r="J379" s="283" t="s">
        <v>194</v>
      </c>
      <c r="K379" s="330" t="s">
        <v>261</v>
      </c>
      <c r="L379" s="54" t="s">
        <v>195</v>
      </c>
      <c r="M379" s="168"/>
      <c r="N379" s="141"/>
      <c r="O379" s="141"/>
    </row>
    <row r="380" spans="1:15" ht="15.75" customHeight="1">
      <c r="A380" s="86">
        <v>46135</v>
      </c>
      <c r="B380" s="203" t="s">
        <v>356</v>
      </c>
      <c r="C380" s="156" t="s">
        <v>242</v>
      </c>
      <c r="D380" s="156" t="s">
        <v>21</v>
      </c>
      <c r="E380" s="158">
        <v>2000</v>
      </c>
      <c r="F380" s="97">
        <f t="shared" si="16"/>
        <v>3.4909558062449708</v>
      </c>
      <c r="G380" s="341">
        <v>572.90899999999999</v>
      </c>
      <c r="H380" s="184" t="s">
        <v>186</v>
      </c>
      <c r="I380" s="160" t="s">
        <v>353</v>
      </c>
      <c r="J380" s="283" t="s">
        <v>194</v>
      </c>
      <c r="K380" s="330" t="s">
        <v>230</v>
      </c>
      <c r="L380" s="54" t="s">
        <v>195</v>
      </c>
      <c r="M380"/>
      <c r="N380" s="141"/>
      <c r="O380" s="141"/>
    </row>
    <row r="381" spans="1:15" ht="15.75" customHeight="1">
      <c r="A381" s="86">
        <v>46135</v>
      </c>
      <c r="B381" s="203" t="s">
        <v>199</v>
      </c>
      <c r="C381" s="156" t="s">
        <v>27</v>
      </c>
      <c r="D381" s="156" t="s">
        <v>21</v>
      </c>
      <c r="E381" s="158">
        <v>3000</v>
      </c>
      <c r="F381" s="97">
        <f t="shared" si="16"/>
        <v>5.2364337093674562</v>
      </c>
      <c r="G381" s="341">
        <v>572.90899999999999</v>
      </c>
      <c r="H381" s="184" t="s">
        <v>186</v>
      </c>
      <c r="I381" s="160" t="s">
        <v>353</v>
      </c>
      <c r="J381" s="283" t="s">
        <v>194</v>
      </c>
      <c r="K381" s="330" t="s">
        <v>230</v>
      </c>
      <c r="L381" s="54" t="s">
        <v>195</v>
      </c>
      <c r="M381"/>
      <c r="N381" s="141"/>
      <c r="O381" s="141"/>
    </row>
    <row r="382" spans="1:15" ht="15.75" customHeight="1">
      <c r="A382" s="86">
        <v>46135</v>
      </c>
      <c r="B382" s="203" t="s">
        <v>257</v>
      </c>
      <c r="C382" s="156" t="s">
        <v>242</v>
      </c>
      <c r="D382" s="156" t="s">
        <v>21</v>
      </c>
      <c r="E382" s="158">
        <v>2000</v>
      </c>
      <c r="F382" s="97">
        <f t="shared" si="16"/>
        <v>3.4909558062449708</v>
      </c>
      <c r="G382" s="341">
        <v>572.90899999999999</v>
      </c>
      <c r="H382" s="184" t="s">
        <v>186</v>
      </c>
      <c r="I382" s="160" t="s">
        <v>353</v>
      </c>
      <c r="J382" s="283" t="s">
        <v>194</v>
      </c>
      <c r="K382" s="330" t="s">
        <v>230</v>
      </c>
      <c r="L382" s="54" t="s">
        <v>195</v>
      </c>
      <c r="M382" s="87"/>
      <c r="N382" s="141"/>
      <c r="O382" s="141"/>
    </row>
    <row r="383" spans="1:15" ht="15.75" customHeight="1">
      <c r="A383" s="86">
        <v>46135</v>
      </c>
      <c r="B383" s="203" t="s">
        <v>25</v>
      </c>
      <c r="C383" s="156" t="s">
        <v>239</v>
      </c>
      <c r="D383" s="156" t="s">
        <v>21</v>
      </c>
      <c r="E383" s="158">
        <v>3000</v>
      </c>
      <c r="F383" s="97">
        <f t="shared" si="16"/>
        <v>5.2364337093674562</v>
      </c>
      <c r="G383" s="341">
        <v>572.90899999999999</v>
      </c>
      <c r="H383" s="184" t="s">
        <v>186</v>
      </c>
      <c r="I383" s="160" t="s">
        <v>353</v>
      </c>
      <c r="J383" s="283" t="s">
        <v>194</v>
      </c>
      <c r="K383" s="330" t="s">
        <v>230</v>
      </c>
      <c r="L383" s="54" t="s">
        <v>195</v>
      </c>
      <c r="M383" s="87"/>
      <c r="N383" s="141"/>
      <c r="O383" s="141"/>
    </row>
    <row r="384" spans="1:15" ht="15.75" customHeight="1">
      <c r="A384" s="86">
        <v>46135</v>
      </c>
      <c r="B384" s="203" t="s">
        <v>14</v>
      </c>
      <c r="C384" s="156" t="s">
        <v>239</v>
      </c>
      <c r="D384" s="156" t="s">
        <v>21</v>
      </c>
      <c r="E384" s="158">
        <v>10000</v>
      </c>
      <c r="F384" s="97">
        <f t="shared" si="16"/>
        <v>17.454779031224856</v>
      </c>
      <c r="G384" s="341">
        <v>572.90899999999999</v>
      </c>
      <c r="H384" s="184" t="s">
        <v>186</v>
      </c>
      <c r="I384" s="160" t="s">
        <v>355</v>
      </c>
      <c r="J384" s="283" t="s">
        <v>194</v>
      </c>
      <c r="K384" s="330" t="s">
        <v>230</v>
      </c>
      <c r="L384" s="54" t="s">
        <v>195</v>
      </c>
      <c r="M384" s="87"/>
      <c r="N384" s="141"/>
      <c r="O384" s="141"/>
    </row>
    <row r="385" spans="1:15" ht="15.75" customHeight="1">
      <c r="A385" s="86">
        <v>46135</v>
      </c>
      <c r="B385" s="212" t="s">
        <v>265</v>
      </c>
      <c r="C385" s="156" t="s">
        <v>242</v>
      </c>
      <c r="D385" s="156" t="s">
        <v>21</v>
      </c>
      <c r="E385" s="158">
        <v>2500</v>
      </c>
      <c r="F385" s="97">
        <f t="shared" si="16"/>
        <v>4.363694757806214</v>
      </c>
      <c r="G385" s="341">
        <v>572.90899999999999</v>
      </c>
      <c r="H385" s="135" t="s">
        <v>187</v>
      </c>
      <c r="I385" s="190" t="s">
        <v>301</v>
      </c>
      <c r="J385" s="283" t="s">
        <v>194</v>
      </c>
      <c r="K385" s="330" t="s">
        <v>230</v>
      </c>
      <c r="L385" s="54" t="s">
        <v>195</v>
      </c>
      <c r="M385" s="197"/>
      <c r="N385" s="141"/>
      <c r="O385" s="141"/>
    </row>
    <row r="386" spans="1:15" ht="15.75" customHeight="1">
      <c r="A386" s="86">
        <v>46135</v>
      </c>
      <c r="B386" s="212" t="s">
        <v>266</v>
      </c>
      <c r="C386" s="156" t="s">
        <v>242</v>
      </c>
      <c r="D386" s="156" t="s">
        <v>21</v>
      </c>
      <c r="E386" s="158">
        <v>2500</v>
      </c>
      <c r="F386" s="97">
        <f t="shared" ref="F386:F449" si="17">E386/G386</f>
        <v>4.363694757806214</v>
      </c>
      <c r="G386" s="341">
        <v>572.90899999999999</v>
      </c>
      <c r="H386" s="135" t="s">
        <v>187</v>
      </c>
      <c r="I386" s="190" t="s">
        <v>301</v>
      </c>
      <c r="J386" s="283" t="s">
        <v>194</v>
      </c>
      <c r="K386" s="330" t="s">
        <v>230</v>
      </c>
      <c r="L386" s="54" t="s">
        <v>195</v>
      </c>
      <c r="M386" s="197"/>
      <c r="N386" s="141"/>
      <c r="O386" s="141"/>
    </row>
    <row r="387" spans="1:15" ht="15.75" customHeight="1">
      <c r="A387" s="86">
        <v>46135</v>
      </c>
      <c r="B387" s="212" t="s">
        <v>25</v>
      </c>
      <c r="C387" s="156" t="s">
        <v>239</v>
      </c>
      <c r="D387" s="156" t="s">
        <v>21</v>
      </c>
      <c r="E387" s="158">
        <v>3000</v>
      </c>
      <c r="F387" s="97">
        <f t="shared" si="17"/>
        <v>5.2364337093674562</v>
      </c>
      <c r="G387" s="341">
        <v>572.90899999999999</v>
      </c>
      <c r="H387" s="135" t="s">
        <v>187</v>
      </c>
      <c r="I387" s="190" t="s">
        <v>301</v>
      </c>
      <c r="J387" s="283" t="s">
        <v>194</v>
      </c>
      <c r="K387" s="330" t="s">
        <v>230</v>
      </c>
      <c r="L387" s="54" t="s">
        <v>195</v>
      </c>
      <c r="M387" s="197"/>
      <c r="N387" s="141"/>
      <c r="O387" s="141"/>
    </row>
    <row r="388" spans="1:15" ht="15.75" customHeight="1">
      <c r="A388" s="86">
        <v>46135</v>
      </c>
      <c r="B388" s="212" t="s">
        <v>14</v>
      </c>
      <c r="C388" s="156" t="s">
        <v>239</v>
      </c>
      <c r="D388" s="156" t="s">
        <v>21</v>
      </c>
      <c r="E388" s="158">
        <v>10000</v>
      </c>
      <c r="F388" s="97">
        <f t="shared" si="17"/>
        <v>17.454779031224856</v>
      </c>
      <c r="G388" s="341">
        <v>572.90899999999999</v>
      </c>
      <c r="H388" s="135" t="s">
        <v>187</v>
      </c>
      <c r="I388" s="190" t="s">
        <v>302</v>
      </c>
      <c r="J388" s="283" t="s">
        <v>194</v>
      </c>
      <c r="K388" s="330" t="s">
        <v>230</v>
      </c>
      <c r="L388" s="54" t="s">
        <v>195</v>
      </c>
      <c r="M388" s="197"/>
      <c r="N388" s="141"/>
      <c r="O388" s="141"/>
    </row>
    <row r="389" spans="1:15" ht="15.75" customHeight="1">
      <c r="A389" s="86">
        <v>46135</v>
      </c>
      <c r="B389" s="212" t="s">
        <v>290</v>
      </c>
      <c r="C389" s="156" t="s">
        <v>27</v>
      </c>
      <c r="D389" s="156" t="s">
        <v>21</v>
      </c>
      <c r="E389" s="158">
        <v>2500</v>
      </c>
      <c r="F389" s="97">
        <f t="shared" si="17"/>
        <v>4.363694757806214</v>
      </c>
      <c r="G389" s="341">
        <v>572.90899999999999</v>
      </c>
      <c r="H389" s="135" t="s">
        <v>187</v>
      </c>
      <c r="I389" s="190" t="s">
        <v>301</v>
      </c>
      <c r="J389" s="283" t="s">
        <v>194</v>
      </c>
      <c r="K389" s="330" t="s">
        <v>230</v>
      </c>
      <c r="L389" s="54" t="s">
        <v>195</v>
      </c>
      <c r="M389" s="197"/>
      <c r="N389" s="141"/>
      <c r="O389" s="141"/>
    </row>
    <row r="390" spans="1:15" ht="15.75" customHeight="1">
      <c r="A390" s="86">
        <v>46135</v>
      </c>
      <c r="B390" s="204" t="s">
        <v>13</v>
      </c>
      <c r="C390" s="156" t="s">
        <v>24</v>
      </c>
      <c r="D390" s="156" t="s">
        <v>20</v>
      </c>
      <c r="E390" s="158">
        <v>350</v>
      </c>
      <c r="F390" s="97">
        <f t="shared" si="17"/>
        <v>0.65227888537838608</v>
      </c>
      <c r="G390" s="341">
        <v>536.58029999999997</v>
      </c>
      <c r="H390" s="135" t="s">
        <v>178</v>
      </c>
      <c r="I390" s="175" t="s">
        <v>54</v>
      </c>
      <c r="J390" s="283" t="s">
        <v>194</v>
      </c>
      <c r="K390" s="331" t="s">
        <v>260</v>
      </c>
      <c r="L390" s="54" t="s">
        <v>195</v>
      </c>
      <c r="M390" s="173"/>
      <c r="N390" s="141"/>
      <c r="O390" s="141"/>
    </row>
    <row r="391" spans="1:15" ht="15.75" customHeight="1">
      <c r="A391" s="86">
        <v>46135</v>
      </c>
      <c r="B391" s="204" t="s">
        <v>13</v>
      </c>
      <c r="C391" s="156" t="s">
        <v>24</v>
      </c>
      <c r="D391" s="156" t="s">
        <v>33</v>
      </c>
      <c r="E391" s="158">
        <v>7000</v>
      </c>
      <c r="F391" s="97">
        <f t="shared" si="17"/>
        <v>12.218345321857399</v>
      </c>
      <c r="G391" s="341">
        <v>572.90899999999999</v>
      </c>
      <c r="H391" s="135" t="s">
        <v>178</v>
      </c>
      <c r="I391" s="175" t="s">
        <v>95</v>
      </c>
      <c r="J391" s="283" t="s">
        <v>194</v>
      </c>
      <c r="K391" s="330" t="s">
        <v>230</v>
      </c>
      <c r="L391" s="54" t="s">
        <v>195</v>
      </c>
      <c r="M391" s="173"/>
      <c r="N391" s="141"/>
      <c r="O391" s="141"/>
    </row>
    <row r="392" spans="1:15" ht="15.75" customHeight="1">
      <c r="A392" s="86">
        <v>46135</v>
      </c>
      <c r="B392" s="204" t="s">
        <v>13</v>
      </c>
      <c r="C392" s="156" t="s">
        <v>24</v>
      </c>
      <c r="D392" s="156" t="s">
        <v>33</v>
      </c>
      <c r="E392" s="158">
        <v>7000</v>
      </c>
      <c r="F392" s="97">
        <f t="shared" si="17"/>
        <v>12.218345321857399</v>
      </c>
      <c r="G392" s="341">
        <v>572.90899999999999</v>
      </c>
      <c r="H392" s="135" t="s">
        <v>178</v>
      </c>
      <c r="I392" s="175" t="s">
        <v>96</v>
      </c>
      <c r="J392" s="283" t="s">
        <v>194</v>
      </c>
      <c r="K392" s="330" t="s">
        <v>230</v>
      </c>
      <c r="L392" s="54" t="s">
        <v>195</v>
      </c>
      <c r="M392" s="173"/>
      <c r="N392" s="141"/>
      <c r="O392" s="141"/>
    </row>
    <row r="393" spans="1:15" ht="15.75" customHeight="1">
      <c r="A393" s="86">
        <v>46135</v>
      </c>
      <c r="B393" s="204" t="s">
        <v>13</v>
      </c>
      <c r="C393" s="156" t="s">
        <v>24</v>
      </c>
      <c r="D393" s="156" t="s">
        <v>33</v>
      </c>
      <c r="E393" s="158">
        <v>7000</v>
      </c>
      <c r="F393" s="97">
        <f t="shared" si="17"/>
        <v>12.218345321857399</v>
      </c>
      <c r="G393" s="341">
        <v>572.90899999999999</v>
      </c>
      <c r="H393" s="135" t="s">
        <v>178</v>
      </c>
      <c r="I393" s="175" t="s">
        <v>111</v>
      </c>
      <c r="J393" s="283" t="s">
        <v>194</v>
      </c>
      <c r="K393" s="330" t="s">
        <v>230</v>
      </c>
      <c r="L393" s="54" t="s">
        <v>195</v>
      </c>
      <c r="M393" s="173"/>
      <c r="N393" s="141"/>
      <c r="O393" s="141"/>
    </row>
    <row r="394" spans="1:15" ht="15.75" customHeight="1">
      <c r="A394" s="86">
        <v>46135</v>
      </c>
      <c r="B394" s="204" t="s">
        <v>13</v>
      </c>
      <c r="C394" s="156" t="s">
        <v>24</v>
      </c>
      <c r="D394" s="156" t="s">
        <v>33</v>
      </c>
      <c r="E394" s="158">
        <v>7000</v>
      </c>
      <c r="F394" s="97">
        <f t="shared" si="17"/>
        <v>12.218345321857399</v>
      </c>
      <c r="G394" s="341">
        <v>572.90899999999999</v>
      </c>
      <c r="H394" s="135" t="s">
        <v>178</v>
      </c>
      <c r="I394" s="175" t="s">
        <v>112</v>
      </c>
      <c r="J394" s="283" t="s">
        <v>194</v>
      </c>
      <c r="K394" s="330" t="s">
        <v>230</v>
      </c>
      <c r="L394" s="54" t="s">
        <v>195</v>
      </c>
      <c r="M394" s="173"/>
      <c r="N394" s="141"/>
      <c r="O394" s="141"/>
    </row>
    <row r="395" spans="1:15" ht="15.75" customHeight="1">
      <c r="A395" s="86">
        <v>46135</v>
      </c>
      <c r="B395" s="204" t="s">
        <v>13</v>
      </c>
      <c r="C395" s="156" t="s">
        <v>24</v>
      </c>
      <c r="D395" s="156" t="s">
        <v>33</v>
      </c>
      <c r="E395" s="158">
        <v>3500</v>
      </c>
      <c r="F395" s="97">
        <f t="shared" si="17"/>
        <v>6.1091726609286994</v>
      </c>
      <c r="G395" s="341">
        <v>572.90899999999999</v>
      </c>
      <c r="H395" s="135" t="s">
        <v>178</v>
      </c>
      <c r="I395" s="175" t="s">
        <v>113</v>
      </c>
      <c r="J395" s="283" t="s">
        <v>194</v>
      </c>
      <c r="K395" s="330" t="s">
        <v>230</v>
      </c>
      <c r="L395" s="54" t="s">
        <v>195</v>
      </c>
      <c r="M395" s="8"/>
      <c r="N395" s="141"/>
      <c r="O395" s="141"/>
    </row>
    <row r="396" spans="1:15" ht="15.75" customHeight="1">
      <c r="A396" s="86">
        <v>46135</v>
      </c>
      <c r="B396" s="218" t="s">
        <v>25</v>
      </c>
      <c r="C396" s="156" t="s">
        <v>239</v>
      </c>
      <c r="D396" s="156" t="s">
        <v>33</v>
      </c>
      <c r="E396" s="158">
        <v>2800</v>
      </c>
      <c r="F396" s="97">
        <f t="shared" si="17"/>
        <v>4.8873381287429591</v>
      </c>
      <c r="G396" s="341">
        <v>572.90899999999999</v>
      </c>
      <c r="H396" s="135" t="s">
        <v>178</v>
      </c>
      <c r="I396" s="175" t="s">
        <v>54</v>
      </c>
      <c r="J396" s="283" t="s">
        <v>194</v>
      </c>
      <c r="K396" s="330" t="s">
        <v>230</v>
      </c>
      <c r="L396" s="54" t="s">
        <v>195</v>
      </c>
      <c r="M396" s="173"/>
      <c r="N396" s="141"/>
      <c r="O396" s="141"/>
    </row>
    <row r="397" spans="1:15" ht="15.75" customHeight="1">
      <c r="A397" s="86">
        <v>46135</v>
      </c>
      <c r="B397" s="261" t="s">
        <v>221</v>
      </c>
      <c r="C397" s="156" t="s">
        <v>36</v>
      </c>
      <c r="D397" s="156" t="s">
        <v>33</v>
      </c>
      <c r="E397" s="158">
        <v>25000</v>
      </c>
      <c r="F397" s="97">
        <f t="shared" si="17"/>
        <v>43.636947578062134</v>
      </c>
      <c r="G397" s="341">
        <v>572.90899999999999</v>
      </c>
      <c r="H397" s="135" t="s">
        <v>178</v>
      </c>
      <c r="I397" s="175" t="s">
        <v>169</v>
      </c>
      <c r="J397" s="283" t="s">
        <v>194</v>
      </c>
      <c r="K397" s="330" t="s">
        <v>230</v>
      </c>
      <c r="L397" s="54" t="s">
        <v>195</v>
      </c>
      <c r="M397" s="173"/>
      <c r="N397" s="141"/>
      <c r="O397" s="141"/>
    </row>
    <row r="398" spans="1:15" ht="15.75" customHeight="1">
      <c r="A398" s="86">
        <v>46135</v>
      </c>
      <c r="B398" s="261" t="s">
        <v>221</v>
      </c>
      <c r="C398" s="156" t="s">
        <v>36</v>
      </c>
      <c r="D398" s="156" t="s">
        <v>33</v>
      </c>
      <c r="E398" s="158">
        <v>25000</v>
      </c>
      <c r="F398" s="97">
        <f t="shared" si="17"/>
        <v>43.636947578062134</v>
      </c>
      <c r="G398" s="341">
        <v>572.90899999999999</v>
      </c>
      <c r="H398" s="135" t="s">
        <v>178</v>
      </c>
      <c r="I398" s="175" t="s">
        <v>170</v>
      </c>
      <c r="J398" s="283" t="s">
        <v>194</v>
      </c>
      <c r="K398" s="330" t="s">
        <v>230</v>
      </c>
      <c r="L398" s="54" t="s">
        <v>195</v>
      </c>
      <c r="M398" s="173"/>
      <c r="N398" s="141"/>
      <c r="O398" s="141"/>
    </row>
    <row r="399" spans="1:15" ht="15.75" customHeight="1">
      <c r="A399" s="86">
        <v>46135</v>
      </c>
      <c r="B399" s="261" t="s">
        <v>220</v>
      </c>
      <c r="C399" s="156" t="s">
        <v>36</v>
      </c>
      <c r="D399" s="156" t="s">
        <v>33</v>
      </c>
      <c r="E399" s="158">
        <v>20000</v>
      </c>
      <c r="F399" s="97">
        <f t="shared" si="17"/>
        <v>34.909558062449712</v>
      </c>
      <c r="G399" s="341">
        <v>572.90899999999999</v>
      </c>
      <c r="H399" s="135" t="s">
        <v>178</v>
      </c>
      <c r="I399" s="175" t="s">
        <v>218</v>
      </c>
      <c r="J399" s="283" t="s">
        <v>194</v>
      </c>
      <c r="K399" s="330" t="s">
        <v>230</v>
      </c>
      <c r="L399" s="54" t="s">
        <v>195</v>
      </c>
      <c r="M399" s="173"/>
      <c r="N399" s="141"/>
      <c r="O399" s="141"/>
    </row>
    <row r="400" spans="1:15" ht="15.75" customHeight="1">
      <c r="A400" s="86">
        <v>46135</v>
      </c>
      <c r="B400" s="261" t="s">
        <v>220</v>
      </c>
      <c r="C400" s="156" t="s">
        <v>36</v>
      </c>
      <c r="D400" s="156" t="s">
        <v>33</v>
      </c>
      <c r="E400" s="158">
        <v>20000</v>
      </c>
      <c r="F400" s="97">
        <f t="shared" si="17"/>
        <v>34.909558062449712</v>
      </c>
      <c r="G400" s="341">
        <v>572.90899999999999</v>
      </c>
      <c r="H400" s="135" t="s">
        <v>178</v>
      </c>
      <c r="I400" s="175" t="s">
        <v>222</v>
      </c>
      <c r="J400" s="283" t="s">
        <v>194</v>
      </c>
      <c r="K400" s="330" t="s">
        <v>230</v>
      </c>
      <c r="L400" s="54" t="s">
        <v>195</v>
      </c>
      <c r="M400" s="173"/>
      <c r="N400" s="141"/>
      <c r="O400" s="141"/>
    </row>
    <row r="401" spans="1:15" ht="15.75" customHeight="1">
      <c r="A401" s="86">
        <v>46135</v>
      </c>
      <c r="B401" s="261" t="s">
        <v>220</v>
      </c>
      <c r="C401" s="156" t="s">
        <v>36</v>
      </c>
      <c r="D401" s="156" t="s">
        <v>33</v>
      </c>
      <c r="E401" s="158">
        <v>20000</v>
      </c>
      <c r="F401" s="97">
        <f t="shared" si="17"/>
        <v>34.909558062449712</v>
      </c>
      <c r="G401" s="341">
        <v>572.90899999999999</v>
      </c>
      <c r="H401" s="135" t="s">
        <v>178</v>
      </c>
      <c r="I401" s="175" t="s">
        <v>223</v>
      </c>
      <c r="J401" s="283" t="s">
        <v>194</v>
      </c>
      <c r="K401" s="330" t="s">
        <v>230</v>
      </c>
      <c r="L401" s="54" t="s">
        <v>195</v>
      </c>
      <c r="M401" s="173"/>
      <c r="N401" s="141"/>
      <c r="O401" s="141"/>
    </row>
    <row r="402" spans="1:15" ht="15.75" customHeight="1">
      <c r="A402" s="86">
        <v>46135</v>
      </c>
      <c r="B402" s="261" t="s">
        <v>220</v>
      </c>
      <c r="C402" s="156" t="s">
        <v>36</v>
      </c>
      <c r="D402" s="156" t="s">
        <v>33</v>
      </c>
      <c r="E402" s="158">
        <v>20000</v>
      </c>
      <c r="F402" s="97">
        <f t="shared" si="17"/>
        <v>34.909558062449712</v>
      </c>
      <c r="G402" s="341">
        <v>572.90899999999999</v>
      </c>
      <c r="H402" s="135" t="s">
        <v>178</v>
      </c>
      <c r="I402" s="175" t="s">
        <v>224</v>
      </c>
      <c r="J402" s="283" t="s">
        <v>194</v>
      </c>
      <c r="K402" s="330" t="s">
        <v>230</v>
      </c>
      <c r="L402" s="54" t="s">
        <v>195</v>
      </c>
      <c r="M402" s="173"/>
      <c r="N402" s="141"/>
      <c r="O402" s="141"/>
    </row>
    <row r="403" spans="1:15" ht="15.75" customHeight="1">
      <c r="A403" s="86">
        <v>46135</v>
      </c>
      <c r="B403" s="261" t="s">
        <v>220</v>
      </c>
      <c r="C403" s="156" t="s">
        <v>36</v>
      </c>
      <c r="D403" s="156" t="s">
        <v>33</v>
      </c>
      <c r="E403" s="158">
        <v>20000</v>
      </c>
      <c r="F403" s="97">
        <f t="shared" si="17"/>
        <v>34.909558062449712</v>
      </c>
      <c r="G403" s="341">
        <v>572.90899999999999</v>
      </c>
      <c r="H403" s="135" t="s">
        <v>178</v>
      </c>
      <c r="I403" s="175" t="s">
        <v>225</v>
      </c>
      <c r="J403" s="283" t="s">
        <v>194</v>
      </c>
      <c r="K403" s="330" t="s">
        <v>230</v>
      </c>
      <c r="L403" s="54" t="s">
        <v>195</v>
      </c>
      <c r="M403" s="173"/>
      <c r="N403" s="141"/>
      <c r="O403" s="141"/>
    </row>
    <row r="404" spans="1:15" ht="15.75" customHeight="1">
      <c r="A404" s="86">
        <v>46135</v>
      </c>
      <c r="B404" s="261" t="s">
        <v>220</v>
      </c>
      <c r="C404" s="156" t="s">
        <v>36</v>
      </c>
      <c r="D404" s="156" t="s">
        <v>33</v>
      </c>
      <c r="E404" s="158">
        <v>20000</v>
      </c>
      <c r="F404" s="97">
        <f t="shared" si="17"/>
        <v>34.909558062449712</v>
      </c>
      <c r="G404" s="341">
        <v>572.90899999999999</v>
      </c>
      <c r="H404" s="135" t="s">
        <v>178</v>
      </c>
      <c r="I404" s="175" t="s">
        <v>226</v>
      </c>
      <c r="J404" s="283" t="s">
        <v>194</v>
      </c>
      <c r="K404" s="330" t="s">
        <v>230</v>
      </c>
      <c r="L404" s="54" t="s">
        <v>195</v>
      </c>
      <c r="M404" s="173"/>
      <c r="N404" s="141"/>
      <c r="O404" s="141"/>
    </row>
    <row r="405" spans="1:15" ht="15.75" customHeight="1">
      <c r="A405" s="86">
        <v>46135</v>
      </c>
      <c r="B405" s="216" t="s">
        <v>220</v>
      </c>
      <c r="C405" s="156" t="s">
        <v>36</v>
      </c>
      <c r="D405" s="156" t="s">
        <v>33</v>
      </c>
      <c r="E405" s="158">
        <v>20000</v>
      </c>
      <c r="F405" s="97">
        <f t="shared" si="17"/>
        <v>34.909558062449712</v>
      </c>
      <c r="G405" s="341">
        <v>572.90899999999999</v>
      </c>
      <c r="H405" s="135" t="s">
        <v>178</v>
      </c>
      <c r="I405" s="175" t="s">
        <v>227</v>
      </c>
      <c r="J405" s="283" t="s">
        <v>194</v>
      </c>
      <c r="K405" s="330" t="s">
        <v>230</v>
      </c>
      <c r="L405" s="54" t="s">
        <v>195</v>
      </c>
      <c r="M405" s="173"/>
      <c r="N405" s="141"/>
      <c r="O405" s="141"/>
    </row>
    <row r="406" spans="1:15" ht="15.75" customHeight="1">
      <c r="A406" s="86">
        <v>46135</v>
      </c>
      <c r="B406" s="204" t="s">
        <v>25</v>
      </c>
      <c r="C406" s="156" t="s">
        <v>239</v>
      </c>
      <c r="D406" s="156" t="s">
        <v>20</v>
      </c>
      <c r="E406" s="158">
        <v>1000</v>
      </c>
      <c r="F406" s="97">
        <f t="shared" si="17"/>
        <v>1.8636539582239602</v>
      </c>
      <c r="G406" s="341">
        <v>536.58029999999997</v>
      </c>
      <c r="H406" s="135" t="s">
        <v>178</v>
      </c>
      <c r="I406" s="175" t="s">
        <v>54</v>
      </c>
      <c r="J406" s="283" t="s">
        <v>194</v>
      </c>
      <c r="K406" s="331" t="s">
        <v>260</v>
      </c>
      <c r="L406" s="54" t="s">
        <v>195</v>
      </c>
      <c r="M406" s="173"/>
      <c r="N406" s="141"/>
      <c r="O406" s="141"/>
    </row>
    <row r="407" spans="1:15" ht="15.75" customHeight="1">
      <c r="A407" s="86">
        <v>46135</v>
      </c>
      <c r="B407" s="208" t="s">
        <v>13</v>
      </c>
      <c r="C407" s="156" t="s">
        <v>24</v>
      </c>
      <c r="D407" s="156" t="s">
        <v>21</v>
      </c>
      <c r="E407" s="158">
        <v>10000</v>
      </c>
      <c r="F407" s="145">
        <f t="shared" si="17"/>
        <v>18.065674196106407</v>
      </c>
      <c r="G407" s="341">
        <v>553.53594288527813</v>
      </c>
      <c r="H407" s="134" t="s">
        <v>179</v>
      </c>
      <c r="I407" s="175" t="s">
        <v>58</v>
      </c>
      <c r="J407" s="283" t="s">
        <v>194</v>
      </c>
      <c r="K407" s="330" t="s">
        <v>230</v>
      </c>
      <c r="L407" s="54" t="s">
        <v>195</v>
      </c>
      <c r="M407" s="169"/>
      <c r="N407" s="141"/>
      <c r="O407" s="141"/>
    </row>
    <row r="408" spans="1:15" ht="15.75" customHeight="1">
      <c r="A408" s="86">
        <v>46135</v>
      </c>
      <c r="B408" s="208" t="s">
        <v>13</v>
      </c>
      <c r="C408" s="156" t="s">
        <v>24</v>
      </c>
      <c r="D408" s="156" t="s">
        <v>21</v>
      </c>
      <c r="E408" s="158">
        <v>5000</v>
      </c>
      <c r="F408" s="145">
        <f t="shared" si="17"/>
        <v>9.0328370980532036</v>
      </c>
      <c r="G408" s="341">
        <v>553.53594288527813</v>
      </c>
      <c r="H408" s="134" t="s">
        <v>179</v>
      </c>
      <c r="I408" s="175" t="s">
        <v>58</v>
      </c>
      <c r="J408" s="283" t="s">
        <v>194</v>
      </c>
      <c r="K408" s="330" t="s">
        <v>230</v>
      </c>
      <c r="L408" s="54" t="s">
        <v>195</v>
      </c>
      <c r="M408" s="169"/>
      <c r="N408" s="141"/>
      <c r="O408" s="141"/>
    </row>
    <row r="409" spans="1:15" ht="15.75" customHeight="1">
      <c r="A409" s="86">
        <v>46136</v>
      </c>
      <c r="B409" s="208" t="s">
        <v>13</v>
      </c>
      <c r="C409" s="156" t="s">
        <v>24</v>
      </c>
      <c r="D409" s="156" t="s">
        <v>15</v>
      </c>
      <c r="E409" s="158">
        <v>3500</v>
      </c>
      <c r="F409" s="97">
        <f t="shared" si="17"/>
        <v>6.1091726609286994</v>
      </c>
      <c r="G409" s="341">
        <v>572.90899999999999</v>
      </c>
      <c r="H409" s="135" t="s">
        <v>16</v>
      </c>
      <c r="I409" s="175" t="s">
        <v>204</v>
      </c>
      <c r="J409" s="283" t="s">
        <v>194</v>
      </c>
      <c r="K409" s="330" t="s">
        <v>261</v>
      </c>
      <c r="L409" s="54" t="s">
        <v>195</v>
      </c>
      <c r="M409" s="197"/>
      <c r="N409" s="141"/>
      <c r="O409" s="141"/>
    </row>
    <row r="410" spans="1:15" ht="15.75" customHeight="1">
      <c r="A410" s="86">
        <v>46136</v>
      </c>
      <c r="B410" s="212" t="s">
        <v>235</v>
      </c>
      <c r="C410" s="156" t="s">
        <v>242</v>
      </c>
      <c r="D410" s="156" t="s">
        <v>21</v>
      </c>
      <c r="E410" s="158">
        <v>2500</v>
      </c>
      <c r="F410" s="97">
        <f t="shared" si="17"/>
        <v>4.363694757806214</v>
      </c>
      <c r="G410" s="341">
        <v>572.90899999999999</v>
      </c>
      <c r="H410" s="135" t="s">
        <v>187</v>
      </c>
      <c r="I410" s="190" t="s">
        <v>301</v>
      </c>
      <c r="J410" s="283" t="s">
        <v>194</v>
      </c>
      <c r="K410" s="330" t="s">
        <v>230</v>
      </c>
      <c r="L410" s="54" t="s">
        <v>195</v>
      </c>
      <c r="M410" s="197"/>
      <c r="N410" s="141"/>
      <c r="O410" s="141"/>
    </row>
    <row r="411" spans="1:15" ht="15.75" customHeight="1">
      <c r="A411" s="86">
        <v>46136</v>
      </c>
      <c r="B411" s="212" t="s">
        <v>210</v>
      </c>
      <c r="C411" s="156" t="s">
        <v>242</v>
      </c>
      <c r="D411" s="156" t="s">
        <v>21</v>
      </c>
      <c r="E411" s="158">
        <v>4000</v>
      </c>
      <c r="F411" s="97">
        <f t="shared" si="17"/>
        <v>6.9819116124899416</v>
      </c>
      <c r="G411" s="341">
        <v>572.90899999999999</v>
      </c>
      <c r="H411" s="135" t="s">
        <v>187</v>
      </c>
      <c r="I411" s="190" t="s">
        <v>303</v>
      </c>
      <c r="J411" s="283" t="s">
        <v>194</v>
      </c>
      <c r="K411" s="330" t="s">
        <v>230</v>
      </c>
      <c r="L411" s="54" t="s">
        <v>195</v>
      </c>
      <c r="M411" s="197"/>
      <c r="N411" s="141"/>
      <c r="O411" s="141"/>
    </row>
    <row r="412" spans="1:15" ht="15.75" customHeight="1">
      <c r="A412" s="86">
        <v>46136</v>
      </c>
      <c r="B412" s="212" t="s">
        <v>25</v>
      </c>
      <c r="C412" s="156" t="s">
        <v>239</v>
      </c>
      <c r="D412" s="156" t="s">
        <v>21</v>
      </c>
      <c r="E412" s="158">
        <v>3000</v>
      </c>
      <c r="F412" s="97">
        <f t="shared" si="17"/>
        <v>5.2364337093674562</v>
      </c>
      <c r="G412" s="341">
        <v>572.90899999999999</v>
      </c>
      <c r="H412" s="135" t="s">
        <v>187</v>
      </c>
      <c r="I412" s="190" t="s">
        <v>301</v>
      </c>
      <c r="J412" s="283" t="s">
        <v>194</v>
      </c>
      <c r="K412" s="330" t="s">
        <v>230</v>
      </c>
      <c r="L412" s="54" t="s">
        <v>195</v>
      </c>
      <c r="M412" s="197"/>
      <c r="N412" s="141"/>
      <c r="O412" s="141"/>
    </row>
    <row r="413" spans="1:15" ht="15.75" customHeight="1">
      <c r="A413" s="86">
        <v>46136</v>
      </c>
      <c r="B413" s="203" t="s">
        <v>13</v>
      </c>
      <c r="C413" s="156" t="s">
        <v>24</v>
      </c>
      <c r="D413" s="156" t="s">
        <v>23</v>
      </c>
      <c r="E413" s="158">
        <v>700</v>
      </c>
      <c r="F413" s="145">
        <f t="shared" si="17"/>
        <v>1.3045577707567722</v>
      </c>
      <c r="G413" s="341">
        <v>536.58029999999997</v>
      </c>
      <c r="H413" s="135" t="s">
        <v>189</v>
      </c>
      <c r="I413" s="175" t="s">
        <v>57</v>
      </c>
      <c r="J413" s="306" t="s">
        <v>194</v>
      </c>
      <c r="K413" s="331" t="s">
        <v>260</v>
      </c>
      <c r="L413" s="194" t="s">
        <v>195</v>
      </c>
      <c r="M413" s="197"/>
      <c r="N413" s="141"/>
      <c r="O413" s="141"/>
    </row>
    <row r="414" spans="1:15" ht="15.75" customHeight="1">
      <c r="A414" s="86">
        <v>46136</v>
      </c>
      <c r="B414" s="208" t="s">
        <v>326</v>
      </c>
      <c r="C414" s="156" t="s">
        <v>242</v>
      </c>
      <c r="D414" s="156" t="s">
        <v>21</v>
      </c>
      <c r="E414" s="158">
        <v>1000</v>
      </c>
      <c r="F414" s="97">
        <f t="shared" si="17"/>
        <v>1.7454779031224854</v>
      </c>
      <c r="G414" s="341">
        <v>572.90899999999999</v>
      </c>
      <c r="H414" s="135" t="s">
        <v>180</v>
      </c>
      <c r="I414" s="184" t="s">
        <v>322</v>
      </c>
      <c r="J414" s="283" t="s">
        <v>194</v>
      </c>
      <c r="K414" s="330" t="s">
        <v>230</v>
      </c>
      <c r="L414" s="54" t="s">
        <v>195</v>
      </c>
      <c r="M414" s="173"/>
      <c r="N414" s="141"/>
      <c r="O414" s="141"/>
    </row>
    <row r="415" spans="1:15" ht="15.75" customHeight="1">
      <c r="A415" s="86">
        <v>46136</v>
      </c>
      <c r="B415" s="203" t="s">
        <v>327</v>
      </c>
      <c r="C415" s="156" t="s">
        <v>242</v>
      </c>
      <c r="D415" s="156" t="s">
        <v>21</v>
      </c>
      <c r="E415" s="158">
        <v>1000</v>
      </c>
      <c r="F415" s="97">
        <f t="shared" si="17"/>
        <v>1.7454779031224854</v>
      </c>
      <c r="G415" s="341">
        <v>572.90899999999999</v>
      </c>
      <c r="H415" s="135" t="s">
        <v>180</v>
      </c>
      <c r="I415" s="174" t="s">
        <v>322</v>
      </c>
      <c r="J415" s="283" t="s">
        <v>194</v>
      </c>
      <c r="K415" s="330" t="s">
        <v>230</v>
      </c>
      <c r="L415" s="54" t="s">
        <v>195</v>
      </c>
      <c r="M415" s="173"/>
      <c r="N415" s="141"/>
      <c r="O415" s="141"/>
    </row>
    <row r="416" spans="1:15" ht="15.75" customHeight="1">
      <c r="A416" s="86">
        <v>46136</v>
      </c>
      <c r="B416" s="208" t="s">
        <v>328</v>
      </c>
      <c r="C416" s="156" t="s">
        <v>242</v>
      </c>
      <c r="D416" s="156" t="s">
        <v>21</v>
      </c>
      <c r="E416" s="158">
        <v>1500</v>
      </c>
      <c r="F416" s="97">
        <f t="shared" si="17"/>
        <v>2.6182168546837281</v>
      </c>
      <c r="G416" s="341">
        <v>572.90899999999999</v>
      </c>
      <c r="H416" s="135" t="s">
        <v>180</v>
      </c>
      <c r="I416" s="184" t="s">
        <v>322</v>
      </c>
      <c r="J416" s="283" t="s">
        <v>194</v>
      </c>
      <c r="K416" s="330" t="s">
        <v>230</v>
      </c>
      <c r="L416" s="54" t="s">
        <v>195</v>
      </c>
      <c r="M416" s="173"/>
      <c r="N416" s="141"/>
      <c r="O416" s="141"/>
    </row>
    <row r="417" spans="1:15" ht="15.75" customHeight="1">
      <c r="A417" s="86">
        <v>46136</v>
      </c>
      <c r="B417" s="203" t="s">
        <v>25</v>
      </c>
      <c r="C417" s="156" t="s">
        <v>239</v>
      </c>
      <c r="D417" s="156" t="s">
        <v>21</v>
      </c>
      <c r="E417" s="158">
        <v>5000</v>
      </c>
      <c r="F417" s="97">
        <f t="shared" si="17"/>
        <v>8.7273895156124279</v>
      </c>
      <c r="G417" s="341">
        <v>572.90899999999999</v>
      </c>
      <c r="H417" s="135" t="s">
        <v>180</v>
      </c>
      <c r="I417" s="44" t="s">
        <v>322</v>
      </c>
      <c r="J417" s="283" t="s">
        <v>194</v>
      </c>
      <c r="K417" s="330" t="s">
        <v>230</v>
      </c>
      <c r="L417" s="54" t="s">
        <v>195</v>
      </c>
      <c r="M417" s="8"/>
      <c r="N417" s="141"/>
      <c r="O417" s="141"/>
    </row>
    <row r="418" spans="1:15" ht="15.75" customHeight="1">
      <c r="A418" s="86">
        <v>46136</v>
      </c>
      <c r="B418" s="203" t="s">
        <v>199</v>
      </c>
      <c r="C418" s="156" t="s">
        <v>27</v>
      </c>
      <c r="D418" s="156" t="s">
        <v>21</v>
      </c>
      <c r="E418" s="158">
        <v>3200</v>
      </c>
      <c r="F418" s="97">
        <f t="shared" si="17"/>
        <v>5.5855292899919533</v>
      </c>
      <c r="G418" s="341">
        <v>572.90899999999999</v>
      </c>
      <c r="H418" s="135" t="s">
        <v>180</v>
      </c>
      <c r="I418" s="44" t="s">
        <v>322</v>
      </c>
      <c r="J418" s="283" t="s">
        <v>194</v>
      </c>
      <c r="K418" s="330" t="s">
        <v>230</v>
      </c>
      <c r="L418" s="54" t="s">
        <v>195</v>
      </c>
      <c r="M418" s="8"/>
      <c r="N418" s="141"/>
      <c r="O418" s="141"/>
    </row>
    <row r="419" spans="1:15" ht="15.75" customHeight="1">
      <c r="A419" s="86">
        <v>46136</v>
      </c>
      <c r="B419" s="203" t="s">
        <v>13</v>
      </c>
      <c r="C419" s="156" t="s">
        <v>24</v>
      </c>
      <c r="D419" s="156" t="s">
        <v>20</v>
      </c>
      <c r="E419" s="158">
        <v>700</v>
      </c>
      <c r="F419" s="97">
        <f t="shared" si="17"/>
        <v>1.2218345321857398</v>
      </c>
      <c r="G419" s="341">
        <v>572.90899999999999</v>
      </c>
      <c r="H419" s="135" t="s">
        <v>183</v>
      </c>
      <c r="I419" s="42" t="s">
        <v>166</v>
      </c>
      <c r="J419" s="283" t="s">
        <v>194</v>
      </c>
      <c r="K419" s="330" t="s">
        <v>261</v>
      </c>
      <c r="L419" s="54" t="s">
        <v>195</v>
      </c>
      <c r="M419"/>
      <c r="N419" s="141"/>
      <c r="O419" s="141"/>
    </row>
    <row r="420" spans="1:15" ht="15.75" customHeight="1">
      <c r="A420" s="86">
        <v>46136</v>
      </c>
      <c r="B420" s="217" t="s">
        <v>344</v>
      </c>
      <c r="C420" s="156" t="s">
        <v>36</v>
      </c>
      <c r="D420" s="156" t="s">
        <v>33</v>
      </c>
      <c r="E420" s="158">
        <v>120000</v>
      </c>
      <c r="F420" s="142">
        <f t="shared" si="17"/>
        <v>216.78809035327691</v>
      </c>
      <c r="G420" s="341">
        <v>553.53594288527813</v>
      </c>
      <c r="H420" s="135" t="s">
        <v>185</v>
      </c>
      <c r="I420" s="157" t="s">
        <v>60</v>
      </c>
      <c r="J420" s="305" t="s">
        <v>194</v>
      </c>
      <c r="K420" s="330" t="s">
        <v>230</v>
      </c>
      <c r="L420" s="137" t="s">
        <v>195</v>
      </c>
      <c r="M420"/>
      <c r="N420" s="141"/>
      <c r="O420" s="141"/>
    </row>
    <row r="421" spans="1:15" ht="15.75" customHeight="1">
      <c r="A421" s="86">
        <v>46136</v>
      </c>
      <c r="B421" s="182" t="s">
        <v>13</v>
      </c>
      <c r="C421" s="156" t="s">
        <v>24</v>
      </c>
      <c r="D421" s="156" t="s">
        <v>23</v>
      </c>
      <c r="E421" s="158">
        <v>700</v>
      </c>
      <c r="F421" s="97">
        <f t="shared" si="17"/>
        <v>1.2218345321857398</v>
      </c>
      <c r="G421" s="341">
        <v>572.90899999999999</v>
      </c>
      <c r="H421" s="135" t="s">
        <v>188</v>
      </c>
      <c r="I421" s="42" t="s">
        <v>211</v>
      </c>
      <c r="J421" s="283" t="s">
        <v>194</v>
      </c>
      <c r="K421" s="330" t="s">
        <v>261</v>
      </c>
      <c r="L421" s="54" t="s">
        <v>195</v>
      </c>
      <c r="M421" s="180"/>
      <c r="N421" s="141"/>
      <c r="O421" s="141"/>
    </row>
    <row r="422" spans="1:15" ht="15.75" customHeight="1">
      <c r="A422" s="86">
        <v>46136</v>
      </c>
      <c r="B422" s="214" t="s">
        <v>13</v>
      </c>
      <c r="C422" s="156" t="s">
        <v>24</v>
      </c>
      <c r="D422" s="156" t="s">
        <v>20</v>
      </c>
      <c r="E422" s="158">
        <v>4100</v>
      </c>
      <c r="F422" s="97">
        <f t="shared" si="17"/>
        <v>7.1564594028021906</v>
      </c>
      <c r="G422" s="341">
        <v>572.90899999999999</v>
      </c>
      <c r="H422" s="292" t="s">
        <v>184</v>
      </c>
      <c r="I422" s="309" t="s">
        <v>61</v>
      </c>
      <c r="J422" s="283" t="s">
        <v>194</v>
      </c>
      <c r="K422" s="330" t="s">
        <v>261</v>
      </c>
      <c r="L422" s="54" t="s">
        <v>195</v>
      </c>
      <c r="M422" s="168"/>
      <c r="N422" s="141"/>
      <c r="O422" s="141"/>
    </row>
    <row r="423" spans="1:15" ht="15.75" customHeight="1">
      <c r="A423" s="86">
        <v>46136</v>
      </c>
      <c r="B423" s="207" t="s">
        <v>13</v>
      </c>
      <c r="C423" s="156" t="s">
        <v>24</v>
      </c>
      <c r="D423" s="156" t="s">
        <v>20</v>
      </c>
      <c r="E423" s="158">
        <v>1500</v>
      </c>
      <c r="F423" s="97">
        <f t="shared" si="17"/>
        <v>2.6182168546837281</v>
      </c>
      <c r="G423" s="341">
        <v>572.90899999999999</v>
      </c>
      <c r="H423" s="292" t="s">
        <v>184</v>
      </c>
      <c r="I423" s="310" t="s">
        <v>61</v>
      </c>
      <c r="J423" s="283" t="s">
        <v>194</v>
      </c>
      <c r="K423" s="330" t="s">
        <v>261</v>
      </c>
      <c r="L423" s="54" t="s">
        <v>195</v>
      </c>
      <c r="M423" s="168"/>
      <c r="N423" s="141"/>
      <c r="O423" s="141"/>
    </row>
    <row r="424" spans="1:15" ht="15.75" customHeight="1">
      <c r="A424" s="86">
        <v>46136</v>
      </c>
      <c r="B424" s="203" t="s">
        <v>258</v>
      </c>
      <c r="C424" s="156" t="s">
        <v>242</v>
      </c>
      <c r="D424" s="156" t="s">
        <v>21</v>
      </c>
      <c r="E424" s="158">
        <v>6000</v>
      </c>
      <c r="F424" s="97">
        <f t="shared" si="17"/>
        <v>10.472867418734912</v>
      </c>
      <c r="G424" s="341">
        <v>572.90899999999999</v>
      </c>
      <c r="H424" s="135" t="s">
        <v>186</v>
      </c>
      <c r="I424" s="42" t="s">
        <v>353</v>
      </c>
      <c r="J424" s="283" t="s">
        <v>194</v>
      </c>
      <c r="K424" s="330" t="s">
        <v>230</v>
      </c>
      <c r="L424" s="54" t="s">
        <v>195</v>
      </c>
      <c r="M424"/>
      <c r="N424" s="141"/>
      <c r="O424" s="141"/>
    </row>
    <row r="425" spans="1:15" ht="15.75" customHeight="1">
      <c r="A425" s="86">
        <v>46136</v>
      </c>
      <c r="B425" s="203" t="s">
        <v>357</v>
      </c>
      <c r="C425" s="156" t="s">
        <v>242</v>
      </c>
      <c r="D425" s="156" t="s">
        <v>21</v>
      </c>
      <c r="E425" s="158">
        <v>5000</v>
      </c>
      <c r="F425" s="97">
        <f t="shared" si="17"/>
        <v>8.7273895156124279</v>
      </c>
      <c r="G425" s="341">
        <v>572.90899999999999</v>
      </c>
      <c r="H425" s="135" t="s">
        <v>186</v>
      </c>
      <c r="I425" s="42" t="s">
        <v>358</v>
      </c>
      <c r="J425" s="283" t="s">
        <v>194</v>
      </c>
      <c r="K425" s="330" t="s">
        <v>230</v>
      </c>
      <c r="L425" s="54" t="s">
        <v>195</v>
      </c>
      <c r="M425"/>
      <c r="N425" s="141"/>
      <c r="O425" s="141"/>
    </row>
    <row r="426" spans="1:15" ht="15.75" customHeight="1">
      <c r="A426" s="86">
        <v>46136</v>
      </c>
      <c r="B426" s="203" t="s">
        <v>25</v>
      </c>
      <c r="C426" s="156" t="s">
        <v>239</v>
      </c>
      <c r="D426" s="156" t="s">
        <v>21</v>
      </c>
      <c r="E426" s="158">
        <v>3000</v>
      </c>
      <c r="F426" s="97">
        <f t="shared" si="17"/>
        <v>5.2364337093674562</v>
      </c>
      <c r="G426" s="341">
        <v>572.90899999999999</v>
      </c>
      <c r="H426" s="135" t="s">
        <v>186</v>
      </c>
      <c r="I426" s="42" t="s">
        <v>353</v>
      </c>
      <c r="J426" s="283" t="s">
        <v>194</v>
      </c>
      <c r="K426" s="330" t="s">
        <v>230</v>
      </c>
      <c r="L426" s="54" t="s">
        <v>195</v>
      </c>
      <c r="M426"/>
      <c r="N426" s="141"/>
      <c r="O426" s="141"/>
    </row>
    <row r="427" spans="1:15" ht="15.75" customHeight="1">
      <c r="A427" s="86">
        <v>46136</v>
      </c>
      <c r="B427" s="204" t="s">
        <v>17</v>
      </c>
      <c r="C427" s="156" t="s">
        <v>18</v>
      </c>
      <c r="D427" s="156" t="s">
        <v>15</v>
      </c>
      <c r="E427" s="158">
        <v>5000</v>
      </c>
      <c r="F427" s="97">
        <f t="shared" si="17"/>
        <v>9.3182697911198016</v>
      </c>
      <c r="G427" s="341">
        <v>536.58029999999997</v>
      </c>
      <c r="H427" s="134" t="s">
        <v>16</v>
      </c>
      <c r="I427" s="42" t="s">
        <v>136</v>
      </c>
      <c r="J427" s="283" t="s">
        <v>194</v>
      </c>
      <c r="K427" s="331" t="s">
        <v>260</v>
      </c>
      <c r="L427" s="54" t="s">
        <v>195</v>
      </c>
      <c r="M427" s="36"/>
      <c r="N427" s="141"/>
      <c r="O427" s="141"/>
    </row>
    <row r="428" spans="1:15" ht="15.75" customHeight="1">
      <c r="A428" s="86">
        <v>46136</v>
      </c>
      <c r="B428" s="204" t="s">
        <v>17</v>
      </c>
      <c r="C428" s="156" t="s">
        <v>18</v>
      </c>
      <c r="D428" s="156" t="s">
        <v>15</v>
      </c>
      <c r="E428" s="158">
        <v>5000</v>
      </c>
      <c r="F428" s="97">
        <f t="shared" si="17"/>
        <v>9.3182697911198016</v>
      </c>
      <c r="G428" s="341">
        <v>536.58029999999997</v>
      </c>
      <c r="H428" s="134" t="s">
        <v>190</v>
      </c>
      <c r="I428" s="42" t="s">
        <v>137</v>
      </c>
      <c r="J428" s="283" t="s">
        <v>194</v>
      </c>
      <c r="K428" s="331" t="s">
        <v>260</v>
      </c>
      <c r="L428" s="54" t="s">
        <v>195</v>
      </c>
      <c r="M428" s="36"/>
      <c r="N428" s="141"/>
      <c r="O428" s="141"/>
    </row>
    <row r="429" spans="1:15" ht="15.75" customHeight="1">
      <c r="A429" s="86">
        <v>46136</v>
      </c>
      <c r="B429" s="204" t="s">
        <v>17</v>
      </c>
      <c r="C429" s="156" t="s">
        <v>18</v>
      </c>
      <c r="D429" s="156" t="s">
        <v>20</v>
      </c>
      <c r="E429" s="158">
        <v>2500</v>
      </c>
      <c r="F429" s="97">
        <f t="shared" si="17"/>
        <v>4.6591348955599008</v>
      </c>
      <c r="G429" s="341">
        <v>536.58029999999997</v>
      </c>
      <c r="H429" s="135" t="s">
        <v>178</v>
      </c>
      <c r="I429" s="42" t="s">
        <v>138</v>
      </c>
      <c r="J429" s="283" t="s">
        <v>194</v>
      </c>
      <c r="K429" s="331" t="s">
        <v>260</v>
      </c>
      <c r="L429" s="54" t="s">
        <v>195</v>
      </c>
      <c r="M429" s="36"/>
      <c r="N429" s="141"/>
      <c r="O429" s="141"/>
    </row>
    <row r="430" spans="1:15" ht="15.75" customHeight="1">
      <c r="A430" s="86">
        <v>46136</v>
      </c>
      <c r="B430" s="204" t="s">
        <v>17</v>
      </c>
      <c r="C430" s="156" t="s">
        <v>18</v>
      </c>
      <c r="D430" s="156" t="s">
        <v>20</v>
      </c>
      <c r="E430" s="158">
        <v>2500</v>
      </c>
      <c r="F430" s="97">
        <f t="shared" si="17"/>
        <v>4.6591348955599008</v>
      </c>
      <c r="G430" s="341">
        <v>536.58029999999997</v>
      </c>
      <c r="H430" s="134" t="s">
        <v>182</v>
      </c>
      <c r="I430" s="42" t="s">
        <v>139</v>
      </c>
      <c r="J430" s="283" t="s">
        <v>194</v>
      </c>
      <c r="K430" s="331" t="s">
        <v>260</v>
      </c>
      <c r="L430" s="54" t="s">
        <v>195</v>
      </c>
      <c r="M430" s="36"/>
      <c r="N430" s="141"/>
      <c r="O430" s="141"/>
    </row>
    <row r="431" spans="1:15" ht="15.75" customHeight="1">
      <c r="A431" s="86">
        <v>46136</v>
      </c>
      <c r="B431" s="204" t="s">
        <v>17</v>
      </c>
      <c r="C431" s="156" t="s">
        <v>18</v>
      </c>
      <c r="D431" s="156" t="s">
        <v>20</v>
      </c>
      <c r="E431" s="158">
        <v>2500</v>
      </c>
      <c r="F431" s="97">
        <f t="shared" si="17"/>
        <v>4.6591348955599008</v>
      </c>
      <c r="G431" s="341">
        <v>536.58029999999997</v>
      </c>
      <c r="H431" s="134" t="s">
        <v>183</v>
      </c>
      <c r="I431" s="42" t="s">
        <v>140</v>
      </c>
      <c r="J431" s="283" t="s">
        <v>194</v>
      </c>
      <c r="K431" s="331" t="s">
        <v>260</v>
      </c>
      <c r="L431" s="54" t="s">
        <v>195</v>
      </c>
      <c r="M431" s="36"/>
      <c r="N431" s="141"/>
      <c r="O431" s="141"/>
    </row>
    <row r="432" spans="1:15" ht="15.75" customHeight="1">
      <c r="A432" s="86">
        <v>46136</v>
      </c>
      <c r="B432" s="204" t="s">
        <v>17</v>
      </c>
      <c r="C432" s="156" t="s">
        <v>18</v>
      </c>
      <c r="D432" s="156" t="s">
        <v>20</v>
      </c>
      <c r="E432" s="158">
        <v>2500</v>
      </c>
      <c r="F432" s="97">
        <f t="shared" si="17"/>
        <v>4.6591348955599008</v>
      </c>
      <c r="G432" s="341">
        <v>536.58029999999997</v>
      </c>
      <c r="H432" s="292" t="s">
        <v>184</v>
      </c>
      <c r="I432" s="42" t="s">
        <v>141</v>
      </c>
      <c r="J432" s="283" t="s">
        <v>194</v>
      </c>
      <c r="K432" s="331" t="s">
        <v>260</v>
      </c>
      <c r="L432" s="54" t="s">
        <v>195</v>
      </c>
      <c r="M432" s="36"/>
      <c r="N432" s="141"/>
      <c r="O432" s="141"/>
    </row>
    <row r="433" spans="1:15" ht="15.75" customHeight="1">
      <c r="A433" s="86">
        <v>46136</v>
      </c>
      <c r="B433" s="204" t="s">
        <v>17</v>
      </c>
      <c r="C433" s="156" t="s">
        <v>18</v>
      </c>
      <c r="D433" s="156" t="s">
        <v>21</v>
      </c>
      <c r="E433" s="158">
        <v>2500</v>
      </c>
      <c r="F433" s="97">
        <f t="shared" si="17"/>
        <v>4.363694757806214</v>
      </c>
      <c r="G433" s="341">
        <v>572.90899999999999</v>
      </c>
      <c r="H433" s="134" t="s">
        <v>179</v>
      </c>
      <c r="I433" s="42" t="s">
        <v>142</v>
      </c>
      <c r="J433" s="283" t="s">
        <v>194</v>
      </c>
      <c r="K433" s="330" t="s">
        <v>230</v>
      </c>
      <c r="L433" s="54" t="s">
        <v>195</v>
      </c>
      <c r="M433" s="36"/>
      <c r="N433" s="141"/>
      <c r="O433" s="141"/>
    </row>
    <row r="434" spans="1:15" ht="15.75" customHeight="1">
      <c r="A434" s="86">
        <v>46136</v>
      </c>
      <c r="B434" s="204" t="s">
        <v>17</v>
      </c>
      <c r="C434" s="156" t="s">
        <v>18</v>
      </c>
      <c r="D434" s="156" t="s">
        <v>21</v>
      </c>
      <c r="E434" s="158">
        <v>2500</v>
      </c>
      <c r="F434" s="97">
        <f t="shared" si="17"/>
        <v>4.363694757806214</v>
      </c>
      <c r="G434" s="341">
        <v>572.90899999999999</v>
      </c>
      <c r="H434" s="134" t="s">
        <v>180</v>
      </c>
      <c r="I434" s="42" t="s">
        <v>143</v>
      </c>
      <c r="J434" s="283" t="s">
        <v>194</v>
      </c>
      <c r="K434" s="330" t="s">
        <v>230</v>
      </c>
      <c r="L434" s="54" t="s">
        <v>195</v>
      </c>
      <c r="M434" s="36"/>
      <c r="N434" s="141"/>
      <c r="O434" s="141"/>
    </row>
    <row r="435" spans="1:15" ht="15.75" customHeight="1">
      <c r="A435" s="86">
        <v>46136</v>
      </c>
      <c r="B435" s="204" t="s">
        <v>17</v>
      </c>
      <c r="C435" s="156" t="s">
        <v>18</v>
      </c>
      <c r="D435" s="156" t="s">
        <v>21</v>
      </c>
      <c r="E435" s="158">
        <v>2500</v>
      </c>
      <c r="F435" s="97">
        <f t="shared" si="17"/>
        <v>4.363694757806214</v>
      </c>
      <c r="G435" s="341">
        <v>572.90899999999999</v>
      </c>
      <c r="H435" s="134" t="s">
        <v>185</v>
      </c>
      <c r="I435" s="42" t="s">
        <v>144</v>
      </c>
      <c r="J435" s="283" t="s">
        <v>194</v>
      </c>
      <c r="K435" s="330" t="s">
        <v>230</v>
      </c>
      <c r="L435" s="54" t="s">
        <v>195</v>
      </c>
      <c r="M435" s="36"/>
      <c r="N435" s="141"/>
      <c r="O435" s="141"/>
    </row>
    <row r="436" spans="1:15" ht="15.75" customHeight="1">
      <c r="A436" s="86">
        <v>46136</v>
      </c>
      <c r="B436" s="204" t="s">
        <v>17</v>
      </c>
      <c r="C436" s="156" t="s">
        <v>18</v>
      </c>
      <c r="D436" s="156" t="s">
        <v>21</v>
      </c>
      <c r="E436" s="158">
        <v>2500</v>
      </c>
      <c r="F436" s="97">
        <f t="shared" si="17"/>
        <v>4.363694757806214</v>
      </c>
      <c r="G436" s="341">
        <v>572.90899999999999</v>
      </c>
      <c r="H436" s="134" t="s">
        <v>186</v>
      </c>
      <c r="I436" s="42" t="s">
        <v>145</v>
      </c>
      <c r="J436" s="283" t="s">
        <v>194</v>
      </c>
      <c r="K436" s="330" t="s">
        <v>230</v>
      </c>
      <c r="L436" s="54" t="s">
        <v>195</v>
      </c>
      <c r="M436" s="143"/>
      <c r="N436" s="141"/>
      <c r="O436" s="141"/>
    </row>
    <row r="437" spans="1:15" ht="15.75" customHeight="1">
      <c r="A437" s="86">
        <v>46136</v>
      </c>
      <c r="B437" s="204" t="s">
        <v>17</v>
      </c>
      <c r="C437" s="156" t="s">
        <v>18</v>
      </c>
      <c r="D437" s="156" t="s">
        <v>21</v>
      </c>
      <c r="E437" s="158">
        <v>2500</v>
      </c>
      <c r="F437" s="97">
        <f t="shared" si="17"/>
        <v>4.363694757806214</v>
      </c>
      <c r="G437" s="341">
        <v>572.90899999999999</v>
      </c>
      <c r="H437" s="134" t="s">
        <v>187</v>
      </c>
      <c r="I437" s="42" t="s">
        <v>146</v>
      </c>
      <c r="J437" s="283" t="s">
        <v>194</v>
      </c>
      <c r="K437" s="330" t="s">
        <v>230</v>
      </c>
      <c r="L437" s="54" t="s">
        <v>195</v>
      </c>
      <c r="M437" s="36"/>
      <c r="N437" s="141"/>
      <c r="O437" s="141"/>
    </row>
    <row r="438" spans="1:15" ht="15.75" customHeight="1">
      <c r="A438" s="86">
        <v>46136</v>
      </c>
      <c r="B438" s="204" t="s">
        <v>17</v>
      </c>
      <c r="C438" s="156" t="s">
        <v>18</v>
      </c>
      <c r="D438" s="156" t="s">
        <v>23</v>
      </c>
      <c r="E438" s="158">
        <v>2500</v>
      </c>
      <c r="F438" s="97">
        <f t="shared" si="17"/>
        <v>4.6591348955599008</v>
      </c>
      <c r="G438" s="341">
        <v>536.58029999999997</v>
      </c>
      <c r="H438" s="134" t="s">
        <v>188</v>
      </c>
      <c r="I438" s="42" t="s">
        <v>147</v>
      </c>
      <c r="J438" s="283" t="s">
        <v>194</v>
      </c>
      <c r="K438" s="331" t="s">
        <v>260</v>
      </c>
      <c r="L438" s="54" t="s">
        <v>195</v>
      </c>
      <c r="M438" s="36"/>
      <c r="N438" s="141"/>
      <c r="O438" s="141"/>
    </row>
    <row r="439" spans="1:15" ht="15.75" customHeight="1">
      <c r="A439" s="86">
        <v>46136</v>
      </c>
      <c r="B439" s="204" t="s">
        <v>17</v>
      </c>
      <c r="C439" s="156" t="s">
        <v>18</v>
      </c>
      <c r="D439" s="156" t="s">
        <v>23</v>
      </c>
      <c r="E439" s="158">
        <v>2500</v>
      </c>
      <c r="F439" s="97">
        <f t="shared" si="17"/>
        <v>4.6591348955599008</v>
      </c>
      <c r="G439" s="341">
        <v>536.58029999999997</v>
      </c>
      <c r="H439" s="134" t="s">
        <v>189</v>
      </c>
      <c r="I439" s="42" t="s">
        <v>148</v>
      </c>
      <c r="J439" s="283" t="s">
        <v>194</v>
      </c>
      <c r="K439" s="331" t="s">
        <v>260</v>
      </c>
      <c r="L439" s="54" t="s">
        <v>195</v>
      </c>
      <c r="M439" s="36"/>
      <c r="N439" s="141"/>
      <c r="O439" s="141"/>
    </row>
    <row r="440" spans="1:15" ht="15.75" customHeight="1">
      <c r="A440" s="86">
        <v>46136</v>
      </c>
      <c r="B440" s="204" t="s">
        <v>13</v>
      </c>
      <c r="C440" s="156" t="s">
        <v>24</v>
      </c>
      <c r="D440" s="156" t="s">
        <v>20</v>
      </c>
      <c r="E440" s="158">
        <v>700</v>
      </c>
      <c r="F440" s="97">
        <f t="shared" si="17"/>
        <v>1.3045577707567722</v>
      </c>
      <c r="G440" s="341">
        <v>536.58029999999997</v>
      </c>
      <c r="H440" s="135" t="s">
        <v>178</v>
      </c>
      <c r="I440" s="42" t="s">
        <v>54</v>
      </c>
      <c r="J440" s="283" t="s">
        <v>194</v>
      </c>
      <c r="K440" s="331" t="s">
        <v>260</v>
      </c>
      <c r="L440" s="54" t="s">
        <v>195</v>
      </c>
      <c r="M440" s="8"/>
      <c r="N440" s="141"/>
      <c r="O440" s="141"/>
    </row>
    <row r="441" spans="1:15" ht="15.75" customHeight="1">
      <c r="A441" s="86">
        <v>46136</v>
      </c>
      <c r="B441" s="216" t="s">
        <v>236</v>
      </c>
      <c r="C441" s="156" t="s">
        <v>26</v>
      </c>
      <c r="D441" s="156" t="s">
        <v>20</v>
      </c>
      <c r="E441" s="158">
        <v>1400</v>
      </c>
      <c r="F441" s="97">
        <f t="shared" si="17"/>
        <v>2.6091155415135443</v>
      </c>
      <c r="G441" s="341">
        <v>536.58029999999997</v>
      </c>
      <c r="H441" s="135" t="s">
        <v>178</v>
      </c>
      <c r="I441" s="42" t="s">
        <v>54</v>
      </c>
      <c r="J441" s="283" t="s">
        <v>194</v>
      </c>
      <c r="K441" s="331" t="s">
        <v>260</v>
      </c>
      <c r="L441" s="54" t="s">
        <v>195</v>
      </c>
      <c r="M441" s="8"/>
      <c r="N441" s="141"/>
      <c r="O441" s="141"/>
    </row>
    <row r="442" spans="1:15" ht="15.75" customHeight="1">
      <c r="A442" s="86">
        <v>46136</v>
      </c>
      <c r="B442" s="216" t="s">
        <v>237</v>
      </c>
      <c r="C442" s="156" t="s">
        <v>26</v>
      </c>
      <c r="D442" s="156" t="s">
        <v>20</v>
      </c>
      <c r="E442" s="158">
        <v>2450</v>
      </c>
      <c r="F442" s="97">
        <f t="shared" si="17"/>
        <v>4.565952197648703</v>
      </c>
      <c r="G442" s="341">
        <v>536.58029999999997</v>
      </c>
      <c r="H442" s="135" t="s">
        <v>178</v>
      </c>
      <c r="I442" s="42" t="s">
        <v>54</v>
      </c>
      <c r="J442" s="283" t="s">
        <v>194</v>
      </c>
      <c r="K442" s="331" t="s">
        <v>260</v>
      </c>
      <c r="L442" s="54" t="s">
        <v>195</v>
      </c>
      <c r="M442" s="8"/>
      <c r="N442" s="141"/>
      <c r="O442" s="141"/>
    </row>
    <row r="443" spans="1:15" ht="15.75" customHeight="1">
      <c r="A443" s="86">
        <v>46136</v>
      </c>
      <c r="B443" s="216" t="s">
        <v>238</v>
      </c>
      <c r="C443" s="156" t="s">
        <v>26</v>
      </c>
      <c r="D443" s="156" t="s">
        <v>20</v>
      </c>
      <c r="E443" s="158">
        <v>1600</v>
      </c>
      <c r="F443" s="97">
        <f t="shared" si="17"/>
        <v>2.9818463331583365</v>
      </c>
      <c r="G443" s="341">
        <v>536.58029999999997</v>
      </c>
      <c r="H443" s="135" t="s">
        <v>178</v>
      </c>
      <c r="I443" s="42" t="s">
        <v>54</v>
      </c>
      <c r="J443" s="283" t="s">
        <v>194</v>
      </c>
      <c r="K443" s="331" t="s">
        <v>260</v>
      </c>
      <c r="L443" s="54" t="s">
        <v>195</v>
      </c>
      <c r="M443" s="8"/>
      <c r="N443" s="141"/>
      <c r="O443" s="141"/>
    </row>
    <row r="444" spans="1:15" ht="15.75" customHeight="1">
      <c r="A444" s="86">
        <v>46136</v>
      </c>
      <c r="B444" s="204" t="s">
        <v>25</v>
      </c>
      <c r="C444" s="156" t="s">
        <v>239</v>
      </c>
      <c r="D444" s="156" t="s">
        <v>33</v>
      </c>
      <c r="E444" s="158">
        <v>1000</v>
      </c>
      <c r="F444" s="97">
        <f t="shared" si="17"/>
        <v>1.7454779031224854</v>
      </c>
      <c r="G444" s="341">
        <v>572.90899999999999</v>
      </c>
      <c r="H444" s="135" t="s">
        <v>178</v>
      </c>
      <c r="I444" s="42" t="s">
        <v>54</v>
      </c>
      <c r="J444" s="283" t="s">
        <v>194</v>
      </c>
      <c r="K444" s="330" t="s">
        <v>230</v>
      </c>
      <c r="L444" s="54" t="s">
        <v>195</v>
      </c>
      <c r="M444" s="8"/>
      <c r="N444" s="141"/>
      <c r="O444" s="141"/>
    </row>
    <row r="445" spans="1:15" customFormat="1">
      <c r="A445" s="86">
        <v>46137</v>
      </c>
      <c r="B445" s="204" t="s">
        <v>17</v>
      </c>
      <c r="C445" s="156" t="s">
        <v>18</v>
      </c>
      <c r="D445" s="156" t="s">
        <v>15</v>
      </c>
      <c r="E445" s="158">
        <v>5000</v>
      </c>
      <c r="F445" s="97">
        <f t="shared" si="17"/>
        <v>9.3182697911198016</v>
      </c>
      <c r="G445" s="341">
        <v>536.58029999999997</v>
      </c>
      <c r="H445" s="134" t="s">
        <v>16</v>
      </c>
      <c r="I445" s="42" t="s">
        <v>149</v>
      </c>
      <c r="J445" s="283" t="s">
        <v>194</v>
      </c>
      <c r="K445" s="331" t="s">
        <v>260</v>
      </c>
      <c r="L445" s="54" t="s">
        <v>195</v>
      </c>
      <c r="M445" s="138"/>
      <c r="N445" s="141"/>
      <c r="O445" s="141"/>
    </row>
    <row r="446" spans="1:15" customFormat="1">
      <c r="A446" s="86">
        <v>46137</v>
      </c>
      <c r="B446" s="204" t="s">
        <v>17</v>
      </c>
      <c r="C446" s="156" t="s">
        <v>18</v>
      </c>
      <c r="D446" s="156" t="s">
        <v>15</v>
      </c>
      <c r="E446" s="158">
        <v>5000</v>
      </c>
      <c r="F446" s="97">
        <f t="shared" si="17"/>
        <v>9.3182697911198016</v>
      </c>
      <c r="G446" s="341">
        <v>536.58029999999997</v>
      </c>
      <c r="H446" s="134" t="s">
        <v>190</v>
      </c>
      <c r="I446" s="42" t="s">
        <v>150</v>
      </c>
      <c r="J446" s="283" t="s">
        <v>194</v>
      </c>
      <c r="K446" s="331" t="s">
        <v>260</v>
      </c>
      <c r="L446" s="54" t="s">
        <v>195</v>
      </c>
      <c r="M446" s="36"/>
      <c r="N446" s="141"/>
      <c r="O446" s="141"/>
    </row>
    <row r="447" spans="1:15" customFormat="1">
      <c r="A447" s="86">
        <v>46137</v>
      </c>
      <c r="B447" s="204" t="s">
        <v>17</v>
      </c>
      <c r="C447" s="156" t="s">
        <v>18</v>
      </c>
      <c r="D447" s="156" t="s">
        <v>20</v>
      </c>
      <c r="E447" s="158">
        <v>2500</v>
      </c>
      <c r="F447" s="97">
        <f t="shared" si="17"/>
        <v>4.6591348955599008</v>
      </c>
      <c r="G447" s="341">
        <v>536.58029999999997</v>
      </c>
      <c r="H447" s="135" t="s">
        <v>178</v>
      </c>
      <c r="I447" s="42" t="s">
        <v>151</v>
      </c>
      <c r="J447" s="283" t="s">
        <v>194</v>
      </c>
      <c r="K447" s="331" t="s">
        <v>260</v>
      </c>
      <c r="L447" s="54" t="s">
        <v>195</v>
      </c>
      <c r="M447" s="36"/>
      <c r="N447" s="141"/>
      <c r="O447" s="141"/>
    </row>
    <row r="448" spans="1:15" customFormat="1">
      <c r="A448" s="86">
        <v>46137</v>
      </c>
      <c r="B448" s="204" t="s">
        <v>17</v>
      </c>
      <c r="C448" s="156" t="s">
        <v>18</v>
      </c>
      <c r="D448" s="156" t="s">
        <v>20</v>
      </c>
      <c r="E448" s="158">
        <v>2500</v>
      </c>
      <c r="F448" s="97">
        <f t="shared" si="17"/>
        <v>4.6591348955599008</v>
      </c>
      <c r="G448" s="341">
        <v>536.58029999999997</v>
      </c>
      <c r="H448" s="134" t="s">
        <v>182</v>
      </c>
      <c r="I448" s="42" t="s">
        <v>152</v>
      </c>
      <c r="J448" s="283" t="s">
        <v>194</v>
      </c>
      <c r="K448" s="331" t="s">
        <v>260</v>
      </c>
      <c r="L448" s="54" t="s">
        <v>195</v>
      </c>
      <c r="M448" s="36"/>
      <c r="N448" s="141"/>
      <c r="O448" s="141"/>
    </row>
    <row r="449" spans="1:15" customFormat="1">
      <c r="A449" s="86">
        <v>46137</v>
      </c>
      <c r="B449" s="204" t="s">
        <v>17</v>
      </c>
      <c r="C449" s="156" t="s">
        <v>18</v>
      </c>
      <c r="D449" s="156" t="s">
        <v>20</v>
      </c>
      <c r="E449" s="158">
        <v>2500</v>
      </c>
      <c r="F449" s="97">
        <f t="shared" si="17"/>
        <v>4.6591348955599008</v>
      </c>
      <c r="G449" s="341">
        <v>536.58029999999997</v>
      </c>
      <c r="H449" s="134" t="s">
        <v>183</v>
      </c>
      <c r="I449" s="42" t="s">
        <v>153</v>
      </c>
      <c r="J449" s="283" t="s">
        <v>194</v>
      </c>
      <c r="K449" s="331" t="s">
        <v>260</v>
      </c>
      <c r="L449" s="54" t="s">
        <v>195</v>
      </c>
      <c r="M449" s="36"/>
      <c r="N449" s="141"/>
      <c r="O449" s="141"/>
    </row>
    <row r="450" spans="1:15" customFormat="1">
      <c r="A450" s="86">
        <v>46137</v>
      </c>
      <c r="B450" s="204" t="s">
        <v>17</v>
      </c>
      <c r="C450" s="156" t="s">
        <v>18</v>
      </c>
      <c r="D450" s="156" t="s">
        <v>20</v>
      </c>
      <c r="E450" s="158">
        <v>2500</v>
      </c>
      <c r="F450" s="97">
        <f t="shared" ref="F450:F481" si="18">E450/G450</f>
        <v>4.6591348955599008</v>
      </c>
      <c r="G450" s="341">
        <v>536.58029999999997</v>
      </c>
      <c r="H450" s="292" t="s">
        <v>184</v>
      </c>
      <c r="I450" s="42" t="s">
        <v>154</v>
      </c>
      <c r="J450" s="283" t="s">
        <v>194</v>
      </c>
      <c r="K450" s="331" t="s">
        <v>260</v>
      </c>
      <c r="L450" s="54" t="s">
        <v>195</v>
      </c>
      <c r="M450" s="36"/>
      <c r="N450" s="141"/>
      <c r="O450" s="141"/>
    </row>
    <row r="451" spans="1:15" customFormat="1">
      <c r="A451" s="86">
        <v>46137</v>
      </c>
      <c r="B451" s="204" t="s">
        <v>17</v>
      </c>
      <c r="C451" s="156" t="s">
        <v>18</v>
      </c>
      <c r="D451" s="156" t="s">
        <v>21</v>
      </c>
      <c r="E451" s="158">
        <v>2500</v>
      </c>
      <c r="F451" s="97">
        <f t="shared" si="18"/>
        <v>4.363694757806214</v>
      </c>
      <c r="G451" s="341">
        <v>572.90899999999999</v>
      </c>
      <c r="H451" s="134" t="s">
        <v>179</v>
      </c>
      <c r="I451" s="42" t="s">
        <v>155</v>
      </c>
      <c r="J451" s="283" t="s">
        <v>194</v>
      </c>
      <c r="K451" s="330" t="s">
        <v>230</v>
      </c>
      <c r="L451" s="54" t="s">
        <v>195</v>
      </c>
      <c r="M451" s="36"/>
      <c r="N451" s="141"/>
      <c r="O451" s="141"/>
    </row>
    <row r="452" spans="1:15" customFormat="1">
      <c r="A452" s="86">
        <v>46137</v>
      </c>
      <c r="B452" s="204" t="s">
        <v>17</v>
      </c>
      <c r="C452" s="156" t="s">
        <v>18</v>
      </c>
      <c r="D452" s="156" t="s">
        <v>21</v>
      </c>
      <c r="E452" s="158">
        <v>2500</v>
      </c>
      <c r="F452" s="97">
        <f t="shared" si="18"/>
        <v>4.363694757806214</v>
      </c>
      <c r="G452" s="341">
        <v>572.90899999999999</v>
      </c>
      <c r="H452" s="134" t="s">
        <v>180</v>
      </c>
      <c r="I452" s="42" t="s">
        <v>156</v>
      </c>
      <c r="J452" s="283" t="s">
        <v>194</v>
      </c>
      <c r="K452" s="330" t="s">
        <v>230</v>
      </c>
      <c r="L452" s="54" t="s">
        <v>195</v>
      </c>
      <c r="M452" s="36"/>
      <c r="N452" s="141"/>
      <c r="O452" s="141"/>
    </row>
    <row r="453" spans="1:15" customFormat="1">
      <c r="A453" s="263">
        <v>46137</v>
      </c>
      <c r="B453" s="204" t="s">
        <v>17</v>
      </c>
      <c r="C453" s="270" t="s">
        <v>18</v>
      </c>
      <c r="D453" s="270" t="s">
        <v>21</v>
      </c>
      <c r="E453" s="158">
        <v>2500</v>
      </c>
      <c r="F453" s="97">
        <f t="shared" si="18"/>
        <v>4.363694757806214</v>
      </c>
      <c r="G453" s="341">
        <v>572.90899999999999</v>
      </c>
      <c r="H453" s="134" t="s">
        <v>185</v>
      </c>
      <c r="I453" s="160" t="s">
        <v>158</v>
      </c>
      <c r="J453" s="311" t="s">
        <v>194</v>
      </c>
      <c r="K453" s="330" t="s">
        <v>230</v>
      </c>
      <c r="L453" s="177" t="s">
        <v>195</v>
      </c>
      <c r="M453" s="36"/>
      <c r="N453" s="141"/>
      <c r="O453" s="141"/>
    </row>
    <row r="454" spans="1:15" customFormat="1">
      <c r="A454" s="263">
        <v>46137</v>
      </c>
      <c r="B454" s="204" t="s">
        <v>17</v>
      </c>
      <c r="C454" s="270" t="s">
        <v>18</v>
      </c>
      <c r="D454" s="270" t="s">
        <v>21</v>
      </c>
      <c r="E454" s="158">
        <v>2500</v>
      </c>
      <c r="F454" s="97">
        <f t="shared" si="18"/>
        <v>4.363694757806214</v>
      </c>
      <c r="G454" s="341">
        <v>572.90899999999999</v>
      </c>
      <c r="H454" s="134" t="s">
        <v>186</v>
      </c>
      <c r="I454" s="160" t="s">
        <v>159</v>
      </c>
      <c r="J454" s="311" t="s">
        <v>194</v>
      </c>
      <c r="K454" s="330" t="s">
        <v>230</v>
      </c>
      <c r="L454" s="177" t="s">
        <v>195</v>
      </c>
      <c r="M454" s="36"/>
      <c r="N454" s="141"/>
      <c r="O454" s="141"/>
    </row>
    <row r="455" spans="1:15" customFormat="1">
      <c r="A455" s="263">
        <v>46137</v>
      </c>
      <c r="B455" s="204" t="s">
        <v>17</v>
      </c>
      <c r="C455" s="270" t="s">
        <v>18</v>
      </c>
      <c r="D455" s="270" t="s">
        <v>21</v>
      </c>
      <c r="E455" s="158">
        <v>2500</v>
      </c>
      <c r="F455" s="97">
        <f t="shared" si="18"/>
        <v>4.363694757806214</v>
      </c>
      <c r="G455" s="341">
        <v>572.90899999999999</v>
      </c>
      <c r="H455" s="134" t="s">
        <v>187</v>
      </c>
      <c r="I455" s="160" t="s">
        <v>160</v>
      </c>
      <c r="J455" s="311" t="s">
        <v>194</v>
      </c>
      <c r="K455" s="330" t="s">
        <v>230</v>
      </c>
      <c r="L455" s="177" t="s">
        <v>195</v>
      </c>
      <c r="M455" s="36"/>
      <c r="N455" s="141"/>
      <c r="O455" s="141"/>
    </row>
    <row r="456" spans="1:15" customFormat="1">
      <c r="A456" s="263">
        <v>46137</v>
      </c>
      <c r="B456" s="204" t="s">
        <v>17</v>
      </c>
      <c r="C456" s="270" t="s">
        <v>18</v>
      </c>
      <c r="D456" s="270" t="s">
        <v>23</v>
      </c>
      <c r="E456" s="158">
        <v>2500</v>
      </c>
      <c r="F456" s="97">
        <f t="shared" si="18"/>
        <v>4.6591348955599008</v>
      </c>
      <c r="G456" s="341">
        <v>536.58029999999997</v>
      </c>
      <c r="H456" s="134" t="s">
        <v>188</v>
      </c>
      <c r="I456" s="160" t="s">
        <v>359</v>
      </c>
      <c r="J456" s="311" t="s">
        <v>194</v>
      </c>
      <c r="K456" s="331" t="s">
        <v>260</v>
      </c>
      <c r="L456" s="177" t="s">
        <v>195</v>
      </c>
      <c r="M456" s="36"/>
      <c r="N456" s="141"/>
      <c r="O456" s="141"/>
    </row>
    <row r="457" spans="1:15" customFormat="1">
      <c r="A457" s="263">
        <v>46137</v>
      </c>
      <c r="B457" s="204" t="s">
        <v>17</v>
      </c>
      <c r="C457" s="270" t="s">
        <v>18</v>
      </c>
      <c r="D457" s="270" t="s">
        <v>23</v>
      </c>
      <c r="E457" s="158">
        <v>2500</v>
      </c>
      <c r="F457" s="97">
        <f t="shared" si="18"/>
        <v>4.6591348955599008</v>
      </c>
      <c r="G457" s="341">
        <v>536.58029999999997</v>
      </c>
      <c r="H457" s="134" t="s">
        <v>189</v>
      </c>
      <c r="I457" s="160" t="s">
        <v>360</v>
      </c>
      <c r="J457" s="311" t="s">
        <v>194</v>
      </c>
      <c r="K457" s="331" t="s">
        <v>260</v>
      </c>
      <c r="L457" s="177" t="s">
        <v>195</v>
      </c>
      <c r="M457" s="36"/>
      <c r="N457" s="141"/>
      <c r="O457" s="141"/>
    </row>
    <row r="458" spans="1:15" customFormat="1">
      <c r="A458" s="263">
        <v>46137</v>
      </c>
      <c r="B458" s="204" t="s">
        <v>25</v>
      </c>
      <c r="C458" s="270" t="s">
        <v>239</v>
      </c>
      <c r="D458" s="270" t="s">
        <v>33</v>
      </c>
      <c r="E458" s="158">
        <v>1000</v>
      </c>
      <c r="F458" s="97">
        <f t="shared" si="18"/>
        <v>1.7454779031224854</v>
      </c>
      <c r="G458" s="341">
        <v>572.90899999999999</v>
      </c>
      <c r="H458" s="135" t="s">
        <v>178</v>
      </c>
      <c r="I458" s="271" t="s">
        <v>54</v>
      </c>
      <c r="J458" s="311" t="s">
        <v>194</v>
      </c>
      <c r="K458" s="330" t="s">
        <v>230</v>
      </c>
      <c r="L458" s="177" t="s">
        <v>195</v>
      </c>
      <c r="M458" s="8"/>
      <c r="N458" s="141"/>
      <c r="O458" s="141"/>
    </row>
    <row r="459" spans="1:15" customFormat="1">
      <c r="A459" s="263">
        <v>46138</v>
      </c>
      <c r="B459" s="203" t="s">
        <v>13</v>
      </c>
      <c r="C459" s="156" t="s">
        <v>24</v>
      </c>
      <c r="D459" s="270" t="s">
        <v>20</v>
      </c>
      <c r="E459" s="158">
        <v>1000</v>
      </c>
      <c r="F459" s="97">
        <f t="shared" si="18"/>
        <v>1.7454779031224854</v>
      </c>
      <c r="G459" s="341">
        <v>572.90899999999999</v>
      </c>
      <c r="H459" s="135" t="s">
        <v>183</v>
      </c>
      <c r="I459" s="271" t="s">
        <v>166</v>
      </c>
      <c r="J459" s="311" t="s">
        <v>194</v>
      </c>
      <c r="K459" s="330" t="s">
        <v>261</v>
      </c>
      <c r="L459" s="177" t="s">
        <v>195</v>
      </c>
      <c r="N459" s="141"/>
      <c r="O459" s="141"/>
    </row>
    <row r="460" spans="1:15" customFormat="1">
      <c r="A460" s="263">
        <v>46138</v>
      </c>
      <c r="B460" s="207" t="s">
        <v>13</v>
      </c>
      <c r="C460" s="156" t="s">
        <v>24</v>
      </c>
      <c r="D460" s="270" t="s">
        <v>20</v>
      </c>
      <c r="E460" s="158">
        <v>1500</v>
      </c>
      <c r="F460" s="97">
        <f t="shared" si="18"/>
        <v>2.6182168546837281</v>
      </c>
      <c r="G460" s="341">
        <v>572.90899999999999</v>
      </c>
      <c r="H460" s="292" t="s">
        <v>184</v>
      </c>
      <c r="I460" s="312" t="s">
        <v>61</v>
      </c>
      <c r="J460" s="311" t="s">
        <v>194</v>
      </c>
      <c r="K460" s="330" t="s">
        <v>261</v>
      </c>
      <c r="L460" s="177" t="s">
        <v>195</v>
      </c>
      <c r="M460" s="168"/>
      <c r="N460" s="141"/>
      <c r="O460" s="141"/>
    </row>
    <row r="461" spans="1:15" customFormat="1">
      <c r="A461" s="263">
        <v>46138</v>
      </c>
      <c r="B461" s="204" t="s">
        <v>25</v>
      </c>
      <c r="C461" s="270" t="s">
        <v>239</v>
      </c>
      <c r="D461" s="270" t="s">
        <v>33</v>
      </c>
      <c r="E461" s="158">
        <v>1000</v>
      </c>
      <c r="F461" s="97">
        <f t="shared" si="18"/>
        <v>1.7454779031224854</v>
      </c>
      <c r="G461" s="341">
        <v>572.90899999999999</v>
      </c>
      <c r="H461" s="135" t="s">
        <v>178</v>
      </c>
      <c r="I461" s="271" t="s">
        <v>54</v>
      </c>
      <c r="J461" s="311" t="s">
        <v>194</v>
      </c>
      <c r="K461" s="330" t="s">
        <v>230</v>
      </c>
      <c r="L461" s="177" t="s">
        <v>195</v>
      </c>
      <c r="M461" s="8"/>
      <c r="N461" s="141"/>
      <c r="O461" s="141"/>
    </row>
    <row r="462" spans="1:15" customFormat="1">
      <c r="A462" s="263">
        <v>46139</v>
      </c>
      <c r="B462" s="207" t="s">
        <v>13</v>
      </c>
      <c r="C462" s="156" t="s">
        <v>24</v>
      </c>
      <c r="D462" s="270" t="s">
        <v>20</v>
      </c>
      <c r="E462" s="158">
        <v>2700</v>
      </c>
      <c r="F462" s="97">
        <f t="shared" si="18"/>
        <v>4.712790338430711</v>
      </c>
      <c r="G462" s="341">
        <v>572.90899999999999</v>
      </c>
      <c r="H462" s="292" t="s">
        <v>184</v>
      </c>
      <c r="I462" s="312" t="s">
        <v>61</v>
      </c>
      <c r="J462" s="311" t="s">
        <v>194</v>
      </c>
      <c r="K462" s="330" t="s">
        <v>261</v>
      </c>
      <c r="L462" s="177" t="s">
        <v>195</v>
      </c>
      <c r="M462" s="168"/>
      <c r="N462" s="141"/>
      <c r="O462" s="141"/>
    </row>
    <row r="463" spans="1:15" customFormat="1">
      <c r="A463" s="263">
        <v>46139</v>
      </c>
      <c r="B463" s="204" t="s">
        <v>25</v>
      </c>
      <c r="C463" s="270" t="s">
        <v>239</v>
      </c>
      <c r="D463" s="270" t="s">
        <v>33</v>
      </c>
      <c r="E463" s="158">
        <v>1000</v>
      </c>
      <c r="F463" s="97">
        <f t="shared" si="18"/>
        <v>1.7454779031224854</v>
      </c>
      <c r="G463" s="341">
        <v>572.90899999999999</v>
      </c>
      <c r="H463" s="135" t="s">
        <v>178</v>
      </c>
      <c r="I463" s="271" t="s">
        <v>54</v>
      </c>
      <c r="J463" s="311" t="s">
        <v>194</v>
      </c>
      <c r="K463" s="330" t="s">
        <v>230</v>
      </c>
      <c r="L463" s="177" t="s">
        <v>195</v>
      </c>
      <c r="M463" s="8"/>
      <c r="N463" s="141"/>
      <c r="O463" s="141"/>
    </row>
    <row r="464" spans="1:15" customFormat="1">
      <c r="A464" s="263">
        <v>46139</v>
      </c>
      <c r="B464" s="212" t="s">
        <v>13</v>
      </c>
      <c r="C464" s="156" t="s">
        <v>24</v>
      </c>
      <c r="D464" s="270" t="s">
        <v>33</v>
      </c>
      <c r="E464" s="158">
        <v>1750</v>
      </c>
      <c r="F464" s="97">
        <f t="shared" si="18"/>
        <v>3.0545863304643497</v>
      </c>
      <c r="G464" s="341">
        <v>572.90899999999999</v>
      </c>
      <c r="H464" s="135" t="s">
        <v>178</v>
      </c>
      <c r="I464" s="272" t="s">
        <v>54</v>
      </c>
      <c r="J464" s="311" t="s">
        <v>194</v>
      </c>
      <c r="K464" s="330" t="s">
        <v>230</v>
      </c>
      <c r="L464" s="177" t="s">
        <v>195</v>
      </c>
      <c r="M464" s="8"/>
      <c r="N464" s="141"/>
      <c r="O464" s="141"/>
    </row>
    <row r="465" spans="1:15" customFormat="1">
      <c r="A465" s="263">
        <v>46140</v>
      </c>
      <c r="B465" s="262" t="s">
        <v>13</v>
      </c>
      <c r="C465" s="156" t="s">
        <v>24</v>
      </c>
      <c r="D465" s="270" t="s">
        <v>15</v>
      </c>
      <c r="E465" s="158">
        <v>1000</v>
      </c>
      <c r="F465" s="97">
        <f t="shared" si="18"/>
        <v>1.7454779031224854</v>
      </c>
      <c r="G465" s="341">
        <v>572.90899999999999</v>
      </c>
      <c r="H465" s="135" t="s">
        <v>190</v>
      </c>
      <c r="I465" s="272" t="s">
        <v>216</v>
      </c>
      <c r="J465" s="311" t="s">
        <v>194</v>
      </c>
      <c r="K465" s="330" t="s">
        <v>261</v>
      </c>
      <c r="L465" s="177" t="s">
        <v>195</v>
      </c>
      <c r="N465" s="141"/>
      <c r="O465" s="141"/>
    </row>
    <row r="466" spans="1:15" customFormat="1">
      <c r="A466" s="263">
        <v>46140</v>
      </c>
      <c r="B466" s="207" t="s">
        <v>13</v>
      </c>
      <c r="C466" s="156" t="s">
        <v>24</v>
      </c>
      <c r="D466" s="270" t="s">
        <v>20</v>
      </c>
      <c r="E466" s="158">
        <v>2000</v>
      </c>
      <c r="F466" s="97">
        <f t="shared" si="18"/>
        <v>3.4909558062449708</v>
      </c>
      <c r="G466" s="341">
        <v>572.90899999999999</v>
      </c>
      <c r="H466" s="292" t="s">
        <v>184</v>
      </c>
      <c r="I466" s="312" t="s">
        <v>61</v>
      </c>
      <c r="J466" s="311" t="s">
        <v>194</v>
      </c>
      <c r="K466" s="330" t="s">
        <v>261</v>
      </c>
      <c r="L466" s="177" t="s">
        <v>195</v>
      </c>
      <c r="M466" s="168"/>
      <c r="N466" s="141"/>
      <c r="O466" s="141"/>
    </row>
    <row r="467" spans="1:15" customFormat="1">
      <c r="A467" s="263">
        <v>46140</v>
      </c>
      <c r="B467" s="204" t="s">
        <v>13</v>
      </c>
      <c r="C467" s="156" t="s">
        <v>24</v>
      </c>
      <c r="D467" s="270" t="s">
        <v>33</v>
      </c>
      <c r="E467" s="158">
        <v>3500</v>
      </c>
      <c r="F467" s="97">
        <f t="shared" si="18"/>
        <v>6.1091726609286994</v>
      </c>
      <c r="G467" s="341">
        <v>572.90899999999999</v>
      </c>
      <c r="H467" s="135" t="s">
        <v>178</v>
      </c>
      <c r="I467" s="271" t="s">
        <v>54</v>
      </c>
      <c r="J467" s="311" t="s">
        <v>194</v>
      </c>
      <c r="K467" s="330" t="s">
        <v>230</v>
      </c>
      <c r="L467" s="177" t="s">
        <v>195</v>
      </c>
      <c r="M467" s="8"/>
      <c r="N467" s="141"/>
      <c r="O467" s="141"/>
    </row>
    <row r="468" spans="1:15" customFormat="1">
      <c r="A468" s="263">
        <v>46140</v>
      </c>
      <c r="B468" s="212" t="s">
        <v>362</v>
      </c>
      <c r="C468" s="270" t="s">
        <v>36</v>
      </c>
      <c r="D468" s="270" t="s">
        <v>33</v>
      </c>
      <c r="E468" s="158">
        <v>5000</v>
      </c>
      <c r="F468" s="97">
        <f t="shared" si="18"/>
        <v>8.7273895156124279</v>
      </c>
      <c r="G468" s="341">
        <v>572.90899999999999</v>
      </c>
      <c r="H468" s="135" t="s">
        <v>178</v>
      </c>
      <c r="I468" s="272" t="s">
        <v>228</v>
      </c>
      <c r="J468" s="311" t="s">
        <v>194</v>
      </c>
      <c r="K468" s="330" t="s">
        <v>230</v>
      </c>
      <c r="L468" s="177" t="s">
        <v>195</v>
      </c>
      <c r="M468" s="8"/>
      <c r="N468" s="141"/>
      <c r="O468" s="141"/>
    </row>
    <row r="469" spans="1:15" customFormat="1">
      <c r="A469" s="263">
        <v>46140</v>
      </c>
      <c r="B469" s="204" t="s">
        <v>25</v>
      </c>
      <c r="C469" s="270" t="s">
        <v>239</v>
      </c>
      <c r="D469" s="270" t="s">
        <v>33</v>
      </c>
      <c r="E469" s="158">
        <v>1000</v>
      </c>
      <c r="F469" s="97">
        <f t="shared" si="18"/>
        <v>1.7454779031224854</v>
      </c>
      <c r="G469" s="341">
        <v>572.90899999999999</v>
      </c>
      <c r="H469" s="135" t="s">
        <v>178</v>
      </c>
      <c r="I469" s="271" t="s">
        <v>54</v>
      </c>
      <c r="J469" s="311" t="s">
        <v>194</v>
      </c>
      <c r="K469" s="330" t="s">
        <v>230</v>
      </c>
      <c r="L469" s="177" t="s">
        <v>195</v>
      </c>
      <c r="M469" s="8"/>
      <c r="N469" s="141"/>
      <c r="O469" s="141"/>
    </row>
    <row r="470" spans="1:15" customFormat="1">
      <c r="A470" s="263">
        <v>46141</v>
      </c>
      <c r="B470" s="203" t="s">
        <v>240</v>
      </c>
      <c r="C470" s="325" t="s">
        <v>229</v>
      </c>
      <c r="D470" s="270" t="s">
        <v>23</v>
      </c>
      <c r="E470" s="158">
        <v>50000</v>
      </c>
      <c r="F470" s="97">
        <f t="shared" si="18"/>
        <v>93.182697911198019</v>
      </c>
      <c r="G470" s="341">
        <v>536.58029999999997</v>
      </c>
      <c r="H470" s="135" t="s">
        <v>189</v>
      </c>
      <c r="I470" s="313" t="s">
        <v>271</v>
      </c>
      <c r="J470" s="311" t="s">
        <v>194</v>
      </c>
      <c r="K470" s="331" t="s">
        <v>260</v>
      </c>
      <c r="L470" s="177" t="s">
        <v>195</v>
      </c>
      <c r="N470" s="141"/>
      <c r="O470" s="141"/>
    </row>
    <row r="471" spans="1:15" customFormat="1">
      <c r="A471" s="263">
        <v>46141</v>
      </c>
      <c r="B471" s="203" t="s">
        <v>13</v>
      </c>
      <c r="C471" s="156" t="s">
        <v>24</v>
      </c>
      <c r="D471" s="270" t="s">
        <v>23</v>
      </c>
      <c r="E471" s="158">
        <v>700</v>
      </c>
      <c r="F471" s="145">
        <f t="shared" si="18"/>
        <v>1.3045577707567722</v>
      </c>
      <c r="G471" s="341">
        <v>536.58029999999997</v>
      </c>
      <c r="H471" s="135" t="s">
        <v>189</v>
      </c>
      <c r="I471" s="271" t="s">
        <v>57</v>
      </c>
      <c r="J471" s="314" t="s">
        <v>194</v>
      </c>
      <c r="K471" s="331" t="s">
        <v>260</v>
      </c>
      <c r="L471" s="274" t="s">
        <v>195</v>
      </c>
      <c r="N471" s="141"/>
      <c r="O471" s="141"/>
    </row>
    <row r="472" spans="1:15" customFormat="1">
      <c r="A472" s="263">
        <v>46141</v>
      </c>
      <c r="B472" s="204" t="s">
        <v>17</v>
      </c>
      <c r="C472" s="270" t="s">
        <v>18</v>
      </c>
      <c r="D472" s="270" t="s">
        <v>21</v>
      </c>
      <c r="E472" s="158">
        <v>2500</v>
      </c>
      <c r="F472" s="97">
        <f t="shared" si="18"/>
        <v>4.363694757806214</v>
      </c>
      <c r="G472" s="341">
        <v>572.90899999999999</v>
      </c>
      <c r="H472" s="134" t="s">
        <v>179</v>
      </c>
      <c r="I472" s="271" t="s">
        <v>361</v>
      </c>
      <c r="J472" s="311" t="s">
        <v>194</v>
      </c>
      <c r="K472" s="330" t="s">
        <v>230</v>
      </c>
      <c r="L472" s="177" t="s">
        <v>195</v>
      </c>
      <c r="M472" s="36"/>
      <c r="N472" s="141"/>
      <c r="O472" s="141"/>
    </row>
    <row r="473" spans="1:15" customFormat="1">
      <c r="A473" s="263">
        <v>46142</v>
      </c>
      <c r="B473" s="210" t="s">
        <v>38</v>
      </c>
      <c r="C473" s="270" t="s">
        <v>39</v>
      </c>
      <c r="D473" s="270" t="s">
        <v>23</v>
      </c>
      <c r="E473" s="158">
        <v>0</v>
      </c>
      <c r="F473" s="145">
        <f t="shared" si="18"/>
        <v>0</v>
      </c>
      <c r="G473" s="341">
        <v>536.58029999999997</v>
      </c>
      <c r="H473" s="315" t="s">
        <v>192</v>
      </c>
      <c r="I473" s="316" t="s">
        <v>168</v>
      </c>
      <c r="J473" s="311" t="s">
        <v>194</v>
      </c>
      <c r="K473" s="331" t="s">
        <v>260</v>
      </c>
      <c r="L473" s="177" t="s">
        <v>195</v>
      </c>
      <c r="M473" s="76"/>
      <c r="N473" s="141"/>
      <c r="O473" s="141"/>
    </row>
    <row r="474" spans="1:15" ht="15.75" customHeight="1">
      <c r="A474" s="263">
        <v>46142</v>
      </c>
      <c r="B474" s="210" t="s">
        <v>40</v>
      </c>
      <c r="C474" s="270" t="s">
        <v>39</v>
      </c>
      <c r="D474" s="270" t="s">
        <v>23</v>
      </c>
      <c r="E474" s="158">
        <v>8348</v>
      </c>
      <c r="F474" s="145">
        <f t="shared" si="18"/>
        <v>15.55778324325362</v>
      </c>
      <c r="G474" s="341">
        <v>536.58029999999997</v>
      </c>
      <c r="H474" s="315" t="s">
        <v>193</v>
      </c>
      <c r="I474" s="317" t="s">
        <v>168</v>
      </c>
      <c r="J474" s="311" t="s">
        <v>194</v>
      </c>
      <c r="K474" s="331" t="s">
        <v>260</v>
      </c>
      <c r="L474" s="177" t="s">
        <v>195</v>
      </c>
      <c r="M474" s="76"/>
      <c r="N474" s="141"/>
      <c r="O474" s="141"/>
    </row>
    <row r="475" spans="1:15" ht="15.75" customHeight="1">
      <c r="A475" s="263">
        <v>46142</v>
      </c>
      <c r="B475" s="210" t="s">
        <v>41</v>
      </c>
      <c r="C475" s="270" t="s">
        <v>39</v>
      </c>
      <c r="D475" s="270" t="s">
        <v>23</v>
      </c>
      <c r="E475" s="158">
        <v>21567</v>
      </c>
      <c r="F475" s="145">
        <f t="shared" si="18"/>
        <v>40.193424917016152</v>
      </c>
      <c r="G475" s="341">
        <v>536.58029999999997</v>
      </c>
      <c r="H475" s="318" t="s">
        <v>191</v>
      </c>
      <c r="I475" s="317" t="s">
        <v>168</v>
      </c>
      <c r="J475" s="311" t="s">
        <v>194</v>
      </c>
      <c r="K475" s="331" t="s">
        <v>260</v>
      </c>
      <c r="L475" s="177" t="s">
        <v>195</v>
      </c>
      <c r="M475" s="76"/>
      <c r="N475" s="141"/>
      <c r="O475" s="141"/>
    </row>
    <row r="476" spans="1:15" ht="15.75" customHeight="1">
      <c r="A476" s="263">
        <v>46142</v>
      </c>
      <c r="B476" s="203" t="s">
        <v>272</v>
      </c>
      <c r="C476" s="270" t="s">
        <v>273</v>
      </c>
      <c r="D476" s="270" t="s">
        <v>23</v>
      </c>
      <c r="E476" s="158">
        <v>14000</v>
      </c>
      <c r="F476" s="97">
        <f t="shared" si="18"/>
        <v>26.091155415135443</v>
      </c>
      <c r="G476" s="341">
        <v>536.58029999999997</v>
      </c>
      <c r="H476" s="135" t="s">
        <v>189</v>
      </c>
      <c r="I476" s="271" t="s">
        <v>163</v>
      </c>
      <c r="J476" s="311" t="s">
        <v>194</v>
      </c>
      <c r="K476" s="331" t="s">
        <v>260</v>
      </c>
      <c r="L476" s="177" t="s">
        <v>195</v>
      </c>
      <c r="M476"/>
      <c r="N476" s="141"/>
      <c r="O476" s="141"/>
    </row>
    <row r="477" spans="1:15" ht="15.75" customHeight="1">
      <c r="A477" s="263">
        <v>46142</v>
      </c>
      <c r="B477" s="203" t="s">
        <v>274</v>
      </c>
      <c r="C477" s="275" t="s">
        <v>35</v>
      </c>
      <c r="D477" s="270" t="s">
        <v>275</v>
      </c>
      <c r="E477" s="158">
        <v>10000</v>
      </c>
      <c r="F477" s="97">
        <f t="shared" si="18"/>
        <v>18.636539582239603</v>
      </c>
      <c r="G477" s="341">
        <v>536.58029999999997</v>
      </c>
      <c r="H477" s="135" t="s">
        <v>189</v>
      </c>
      <c r="I477" s="271" t="s">
        <v>164</v>
      </c>
      <c r="J477" s="311" t="s">
        <v>194</v>
      </c>
      <c r="K477" s="331" t="s">
        <v>260</v>
      </c>
      <c r="L477" s="177" t="s">
        <v>195</v>
      </c>
      <c r="M477"/>
      <c r="N477" s="141"/>
      <c r="O477" s="141"/>
    </row>
    <row r="478" spans="1:15" ht="15.75" customHeight="1">
      <c r="A478" s="263">
        <v>46142</v>
      </c>
      <c r="B478" s="203" t="s">
        <v>276</v>
      </c>
      <c r="C478" s="275" t="s">
        <v>35</v>
      </c>
      <c r="D478" s="270" t="s">
        <v>275</v>
      </c>
      <c r="E478" s="158">
        <v>10000</v>
      </c>
      <c r="F478" s="145">
        <f t="shared" si="18"/>
        <v>18.636539582239603</v>
      </c>
      <c r="G478" s="341">
        <v>536.58029999999997</v>
      </c>
      <c r="H478" s="135" t="s">
        <v>189</v>
      </c>
      <c r="I478" s="271" t="s">
        <v>165</v>
      </c>
      <c r="J478" s="314" t="s">
        <v>194</v>
      </c>
      <c r="K478" s="331" t="s">
        <v>260</v>
      </c>
      <c r="L478" s="274" t="s">
        <v>195</v>
      </c>
      <c r="M478"/>
      <c r="N478" s="141"/>
      <c r="O478" s="141"/>
    </row>
    <row r="479" spans="1:15" ht="15.75" customHeight="1">
      <c r="A479" s="263">
        <v>46142</v>
      </c>
      <c r="B479" s="203" t="s">
        <v>277</v>
      </c>
      <c r="C479" s="275" t="s">
        <v>35</v>
      </c>
      <c r="D479" s="270" t="s">
        <v>275</v>
      </c>
      <c r="E479" s="158">
        <v>10000</v>
      </c>
      <c r="F479" s="97">
        <f t="shared" si="18"/>
        <v>18.636539582239603</v>
      </c>
      <c r="G479" s="341">
        <v>536.58029999999997</v>
      </c>
      <c r="H479" s="135" t="s">
        <v>189</v>
      </c>
      <c r="I479" s="271" t="s">
        <v>173</v>
      </c>
      <c r="J479" s="311" t="s">
        <v>194</v>
      </c>
      <c r="K479" s="331" t="s">
        <v>260</v>
      </c>
      <c r="L479" s="177" t="s">
        <v>195</v>
      </c>
      <c r="M479"/>
      <c r="N479" s="141"/>
      <c r="O479" s="141"/>
    </row>
    <row r="480" spans="1:15" ht="15.75" customHeight="1">
      <c r="A480" s="263">
        <v>46142</v>
      </c>
      <c r="B480" s="203" t="s">
        <v>278</v>
      </c>
      <c r="C480" s="275" t="s">
        <v>35</v>
      </c>
      <c r="D480" s="270" t="s">
        <v>275</v>
      </c>
      <c r="E480" s="158">
        <v>10000</v>
      </c>
      <c r="F480" s="97">
        <f t="shared" si="18"/>
        <v>18.636539582239603</v>
      </c>
      <c r="G480" s="341">
        <v>536.58029999999997</v>
      </c>
      <c r="H480" s="135" t="s">
        <v>189</v>
      </c>
      <c r="I480" s="271" t="s">
        <v>174</v>
      </c>
      <c r="J480" s="311" t="s">
        <v>194</v>
      </c>
      <c r="K480" s="331" t="s">
        <v>260</v>
      </c>
      <c r="L480" s="177" t="s">
        <v>195</v>
      </c>
      <c r="M480"/>
      <c r="N480" s="141"/>
      <c r="O480" s="141"/>
    </row>
    <row r="481" spans="1:15" ht="15.75" customHeight="1">
      <c r="A481" s="263">
        <v>46142</v>
      </c>
      <c r="B481" s="203" t="s">
        <v>279</v>
      </c>
      <c r="C481" s="275" t="s">
        <v>35</v>
      </c>
      <c r="D481" s="270" t="s">
        <v>275</v>
      </c>
      <c r="E481" s="158">
        <v>10000</v>
      </c>
      <c r="F481" s="145">
        <f t="shared" si="18"/>
        <v>18.636539582239603</v>
      </c>
      <c r="G481" s="341">
        <v>536.58029999999997</v>
      </c>
      <c r="H481" s="135" t="s">
        <v>189</v>
      </c>
      <c r="I481" s="271" t="s">
        <v>175</v>
      </c>
      <c r="J481" s="314" t="s">
        <v>194</v>
      </c>
      <c r="K481" s="331" t="s">
        <v>260</v>
      </c>
      <c r="L481" s="274" t="s">
        <v>195</v>
      </c>
      <c r="M481"/>
      <c r="N481" s="141"/>
      <c r="O481" s="141"/>
    </row>
    <row r="482" spans="1:15" ht="15.75" customHeight="1">
      <c r="A482" s="37"/>
      <c r="B482" s="221"/>
      <c r="C482" s="38"/>
      <c r="D482" s="242"/>
      <c r="E482" s="252"/>
      <c r="F482" s="73"/>
      <c r="G482" s="343"/>
      <c r="H482" s="133"/>
      <c r="I482" s="26"/>
      <c r="J482" s="151"/>
      <c r="K482" s="333"/>
      <c r="L482" s="54"/>
      <c r="M482" s="114"/>
      <c r="N482"/>
      <c r="O482"/>
    </row>
    <row r="483" spans="1:15" ht="15.75" customHeight="1">
      <c r="A483" s="37"/>
      <c r="B483" s="221"/>
      <c r="C483" s="38"/>
      <c r="D483" s="242"/>
      <c r="E483" s="252"/>
      <c r="F483" s="73"/>
      <c r="G483" s="343"/>
      <c r="H483" s="29"/>
      <c r="I483" s="26"/>
      <c r="J483" s="151"/>
      <c r="K483" s="333"/>
      <c r="L483" s="54"/>
      <c r="M483" s="114"/>
      <c r="N483"/>
      <c r="O483"/>
    </row>
    <row r="484" spans="1:15" ht="15.75" customHeight="1">
      <c r="A484" s="37"/>
      <c r="B484" s="221"/>
      <c r="C484" s="38"/>
      <c r="D484" s="242"/>
      <c r="E484" s="252"/>
      <c r="F484" s="73"/>
      <c r="G484" s="343"/>
      <c r="H484" s="133"/>
      <c r="I484" s="26"/>
      <c r="J484" s="151"/>
      <c r="K484" s="333"/>
      <c r="L484" s="54"/>
      <c r="M484" s="114"/>
      <c r="N484"/>
      <c r="O484"/>
    </row>
    <row r="485" spans="1:15" ht="15.75" customHeight="1">
      <c r="A485" s="37"/>
      <c r="B485" s="221"/>
      <c r="C485" s="38"/>
      <c r="D485" s="242"/>
      <c r="E485" s="252"/>
      <c r="F485" s="73"/>
      <c r="G485" s="343"/>
      <c r="H485" s="29"/>
      <c r="I485" s="26"/>
      <c r="J485" s="151"/>
      <c r="K485" s="333"/>
      <c r="L485" s="54"/>
      <c r="M485" s="114"/>
      <c r="N485"/>
      <c r="O485"/>
    </row>
    <row r="486" spans="1:15" ht="15.75" customHeight="1">
      <c r="A486" s="37"/>
      <c r="B486" s="221"/>
      <c r="C486" s="38"/>
      <c r="D486" s="242"/>
      <c r="E486" s="252"/>
      <c r="F486" s="73"/>
      <c r="G486" s="343"/>
      <c r="H486" s="133"/>
      <c r="I486" s="26"/>
      <c r="J486" s="151"/>
      <c r="K486" s="333"/>
      <c r="L486" s="54"/>
      <c r="M486" s="114"/>
      <c r="N486"/>
      <c r="O486"/>
    </row>
    <row r="487" spans="1:15" ht="15.75" customHeight="1">
      <c r="A487" s="37"/>
      <c r="B487" s="221"/>
      <c r="C487" s="38"/>
      <c r="D487" s="242"/>
      <c r="E487" s="252"/>
      <c r="F487" s="73"/>
      <c r="G487" s="343"/>
      <c r="H487" s="29"/>
      <c r="I487" s="26"/>
      <c r="J487" s="151"/>
      <c r="K487" s="333"/>
      <c r="L487" s="54"/>
      <c r="M487" s="114"/>
      <c r="N487"/>
      <c r="O487"/>
    </row>
    <row r="488" spans="1:15" ht="15.75" customHeight="1">
      <c r="A488" s="37"/>
      <c r="B488" s="221"/>
      <c r="C488" s="38"/>
      <c r="D488" s="242"/>
      <c r="E488" s="252"/>
      <c r="F488" s="73"/>
      <c r="G488" s="343"/>
      <c r="H488" s="29"/>
      <c r="I488" s="26"/>
      <c r="J488" s="151"/>
      <c r="K488" s="333"/>
      <c r="L488" s="54"/>
      <c r="M488" s="114"/>
      <c r="N488"/>
      <c r="O488"/>
    </row>
    <row r="489" spans="1:15" ht="15.75" customHeight="1">
      <c r="A489" s="37"/>
      <c r="B489" s="221"/>
      <c r="C489" s="38"/>
      <c r="D489" s="242"/>
      <c r="E489" s="252"/>
      <c r="F489" s="73"/>
      <c r="G489" s="343"/>
      <c r="H489" s="29"/>
      <c r="I489" s="26"/>
      <c r="J489" s="151"/>
      <c r="K489" s="333"/>
      <c r="L489" s="54"/>
      <c r="M489" s="114"/>
      <c r="N489"/>
      <c r="O489"/>
    </row>
    <row r="490" spans="1:15" ht="15.75" customHeight="1">
      <c r="A490" s="37"/>
      <c r="B490" s="221"/>
      <c r="C490" s="38"/>
      <c r="D490" s="242"/>
      <c r="E490" s="252"/>
      <c r="F490" s="73"/>
      <c r="G490" s="343"/>
      <c r="H490" s="29"/>
      <c r="I490" s="26"/>
      <c r="J490" s="151"/>
      <c r="K490" s="333"/>
      <c r="L490" s="54"/>
      <c r="M490" s="114"/>
      <c r="N490"/>
      <c r="O490"/>
    </row>
    <row r="491" spans="1:15" ht="15.75" customHeight="1">
      <c r="A491" s="37"/>
      <c r="B491" s="220"/>
      <c r="C491" s="38"/>
      <c r="D491" s="242"/>
      <c r="E491" s="252"/>
      <c r="F491" s="73"/>
      <c r="G491" s="343"/>
      <c r="H491" s="40"/>
      <c r="I491" s="26"/>
      <c r="J491" s="151"/>
      <c r="K491" s="333"/>
      <c r="L491" s="54"/>
      <c r="M491" s="29"/>
      <c r="N491"/>
      <c r="O491"/>
    </row>
    <row r="492" spans="1:15" ht="15.75" customHeight="1">
      <c r="A492" s="37"/>
      <c r="B492" s="220"/>
      <c r="C492" s="120"/>
      <c r="D492" s="243"/>
      <c r="E492" s="252"/>
      <c r="F492" s="73"/>
      <c r="G492" s="343"/>
      <c r="H492" s="126"/>
      <c r="I492" s="127"/>
      <c r="J492" s="151"/>
      <c r="K492" s="333"/>
      <c r="L492" s="54"/>
      <c r="M492" s="29"/>
      <c r="N492"/>
      <c r="O492"/>
    </row>
    <row r="493" spans="1:15" ht="15.75" customHeight="1">
      <c r="A493" s="37"/>
      <c r="B493" s="220"/>
      <c r="C493" s="38"/>
      <c r="D493" s="242"/>
      <c r="E493" s="252"/>
      <c r="F493" s="73"/>
      <c r="G493" s="343"/>
      <c r="H493" s="34"/>
      <c r="I493" s="26"/>
      <c r="J493" s="151"/>
      <c r="K493" s="333"/>
      <c r="L493" s="54"/>
      <c r="M493" s="39"/>
      <c r="N493"/>
      <c r="O493"/>
    </row>
    <row r="494" spans="1:15" ht="15.75" customHeight="1">
      <c r="A494" s="37"/>
      <c r="B494" s="220"/>
      <c r="C494" s="38"/>
      <c r="D494" s="242"/>
      <c r="E494" s="252"/>
      <c r="F494" s="73"/>
      <c r="G494" s="343"/>
      <c r="H494" s="34"/>
      <c r="I494" s="26"/>
      <c r="J494" s="151"/>
      <c r="K494" s="333"/>
      <c r="L494" s="54"/>
      <c r="M494" s="29"/>
      <c r="N494"/>
      <c r="O494"/>
    </row>
    <row r="495" spans="1:15" ht="15.75" customHeight="1">
      <c r="A495" s="37"/>
      <c r="B495" s="220"/>
      <c r="C495" s="120"/>
      <c r="D495" s="243"/>
      <c r="E495" s="252"/>
      <c r="F495" s="73"/>
      <c r="G495" s="343"/>
      <c r="H495" s="126"/>
      <c r="I495" s="127"/>
      <c r="J495" s="151"/>
      <c r="K495" s="333"/>
      <c r="L495" s="54"/>
      <c r="M495" s="29"/>
      <c r="N495"/>
      <c r="O495"/>
    </row>
    <row r="496" spans="1:15" ht="15.75" customHeight="1">
      <c r="A496" s="37"/>
      <c r="B496" s="204"/>
      <c r="C496" s="26"/>
      <c r="D496" s="239"/>
      <c r="E496" s="252"/>
      <c r="F496" s="73"/>
      <c r="G496" s="343"/>
      <c r="H496" s="134"/>
      <c r="I496" s="26"/>
      <c r="J496" s="151"/>
      <c r="K496" s="333"/>
      <c r="L496" s="54"/>
      <c r="M496" s="29"/>
      <c r="N496"/>
      <c r="O496"/>
    </row>
    <row r="497" spans="1:15" ht="15.75" customHeight="1">
      <c r="A497" s="37"/>
      <c r="B497" s="204"/>
      <c r="C497" s="26"/>
      <c r="D497" s="239"/>
      <c r="E497" s="252"/>
      <c r="F497" s="73"/>
      <c r="G497" s="343"/>
      <c r="H497" s="43"/>
      <c r="I497" s="26"/>
      <c r="J497" s="151"/>
      <c r="K497" s="333"/>
      <c r="L497" s="54"/>
      <c r="M497" s="29"/>
      <c r="N497"/>
      <c r="O497"/>
    </row>
    <row r="498" spans="1:15" ht="15.75" customHeight="1">
      <c r="A498" s="37"/>
      <c r="B498" s="204"/>
      <c r="C498" s="26"/>
      <c r="D498" s="239"/>
      <c r="E498" s="252"/>
      <c r="F498" s="73"/>
      <c r="G498" s="343"/>
      <c r="H498" s="25"/>
      <c r="I498" s="26"/>
      <c r="J498" s="151"/>
      <c r="K498" s="333"/>
      <c r="L498" s="54"/>
      <c r="M498" s="29"/>
      <c r="N498"/>
      <c r="O498"/>
    </row>
    <row r="499" spans="1:15" ht="15.75" customHeight="1">
      <c r="A499" s="37"/>
      <c r="B499" s="204"/>
      <c r="C499" s="26"/>
      <c r="D499" s="239"/>
      <c r="E499" s="252"/>
      <c r="F499" s="73"/>
      <c r="G499" s="343"/>
      <c r="H499" s="43"/>
      <c r="I499" s="26"/>
      <c r="J499" s="151"/>
      <c r="K499" s="333"/>
      <c r="L499" s="54"/>
      <c r="M499" s="29"/>
      <c r="N499"/>
      <c r="O499"/>
    </row>
    <row r="500" spans="1:15" ht="15.75" customHeight="1">
      <c r="A500" s="37"/>
      <c r="B500" s="204"/>
      <c r="C500" s="26"/>
      <c r="D500" s="239"/>
      <c r="E500" s="252"/>
      <c r="F500" s="73"/>
      <c r="G500" s="343"/>
      <c r="H500" s="40"/>
      <c r="I500" s="26"/>
      <c r="J500" s="151"/>
      <c r="K500" s="333"/>
      <c r="L500" s="54"/>
      <c r="M500" s="29"/>
      <c r="N500"/>
      <c r="O500"/>
    </row>
    <row r="501" spans="1:15" ht="15.75" customHeight="1">
      <c r="A501" s="37"/>
      <c r="B501" s="204"/>
      <c r="C501" s="26"/>
      <c r="D501" s="239"/>
      <c r="E501" s="252"/>
      <c r="F501" s="73"/>
      <c r="G501" s="343"/>
      <c r="H501" s="43"/>
      <c r="I501" s="26"/>
      <c r="J501" s="151"/>
      <c r="K501" s="333"/>
      <c r="L501" s="54"/>
      <c r="M501" s="45"/>
      <c r="N501"/>
      <c r="O501"/>
    </row>
    <row r="502" spans="1:15" ht="15.75" customHeight="1">
      <c r="A502" s="37"/>
      <c r="B502" s="204"/>
      <c r="C502" s="26"/>
      <c r="D502" s="239"/>
      <c r="E502" s="252"/>
      <c r="F502" s="73"/>
      <c r="G502" s="343"/>
      <c r="H502" s="126"/>
      <c r="I502" s="26"/>
      <c r="J502" s="151"/>
      <c r="K502" s="333"/>
      <c r="L502" s="54"/>
      <c r="M502" s="47"/>
      <c r="N502"/>
      <c r="O502"/>
    </row>
    <row r="503" spans="1:15" ht="15.75" customHeight="1">
      <c r="A503" s="37"/>
      <c r="B503" s="204"/>
      <c r="C503" s="26"/>
      <c r="D503" s="119"/>
      <c r="E503" s="252"/>
      <c r="F503" s="73"/>
      <c r="G503" s="343"/>
      <c r="H503" s="43"/>
      <c r="I503" s="26"/>
      <c r="J503" s="151"/>
      <c r="K503" s="333"/>
      <c r="L503" s="54"/>
      <c r="M503" s="47"/>
      <c r="N503"/>
      <c r="O503"/>
    </row>
    <row r="504" spans="1:15" ht="15.75" customHeight="1">
      <c r="A504" s="37"/>
      <c r="B504" s="204"/>
      <c r="C504" s="26"/>
      <c r="D504" s="119"/>
      <c r="E504" s="252"/>
      <c r="F504" s="73"/>
      <c r="G504" s="343"/>
      <c r="H504" s="43"/>
      <c r="I504" s="26"/>
      <c r="J504" s="151"/>
      <c r="K504" s="333"/>
      <c r="L504" s="54"/>
      <c r="M504" s="47"/>
      <c r="N504"/>
      <c r="O504"/>
    </row>
    <row r="505" spans="1:15" ht="15.75" customHeight="1">
      <c r="A505" s="37"/>
      <c r="B505" s="204"/>
      <c r="C505" s="26"/>
      <c r="D505" s="119"/>
      <c r="E505" s="252"/>
      <c r="F505" s="73"/>
      <c r="G505" s="343"/>
      <c r="H505" s="43"/>
      <c r="I505" s="26"/>
      <c r="J505" s="151"/>
      <c r="K505" s="333"/>
      <c r="L505" s="54"/>
      <c r="M505" s="47"/>
      <c r="N505"/>
      <c r="O505"/>
    </row>
    <row r="506" spans="1:15" ht="15.75" customHeight="1">
      <c r="A506" s="37"/>
      <c r="B506" s="204"/>
      <c r="C506" s="26"/>
      <c r="D506" s="119"/>
      <c r="E506" s="252"/>
      <c r="F506" s="73"/>
      <c r="G506" s="343"/>
      <c r="H506" s="43"/>
      <c r="I506" s="26"/>
      <c r="J506" s="151"/>
      <c r="K506" s="333"/>
      <c r="L506" s="54"/>
      <c r="M506" s="29"/>
      <c r="N506"/>
      <c r="O506"/>
    </row>
    <row r="507" spans="1:15" ht="15.75" customHeight="1">
      <c r="A507" s="37"/>
      <c r="B507" s="204"/>
      <c r="C507" s="26"/>
      <c r="D507" s="119"/>
      <c r="E507" s="252"/>
      <c r="F507" s="73"/>
      <c r="G507" s="343"/>
      <c r="H507" s="43"/>
      <c r="I507" s="26"/>
      <c r="J507" s="151"/>
      <c r="K507" s="333"/>
      <c r="L507" s="54"/>
      <c r="M507" s="29"/>
      <c r="N507"/>
      <c r="O507"/>
    </row>
    <row r="508" spans="1:15" ht="15.75" customHeight="1">
      <c r="A508" s="37"/>
      <c r="B508" s="204"/>
      <c r="C508" s="26"/>
      <c r="D508" s="239"/>
      <c r="E508" s="252"/>
      <c r="F508" s="73"/>
      <c r="G508" s="343"/>
      <c r="H508" s="43"/>
      <c r="I508" s="26"/>
      <c r="J508" s="151"/>
      <c r="K508" s="333"/>
      <c r="L508" s="54"/>
      <c r="M508" s="29"/>
      <c r="N508"/>
      <c r="O508"/>
    </row>
    <row r="509" spans="1:15" ht="15.75" customHeight="1">
      <c r="A509" s="37"/>
      <c r="B509" s="204"/>
      <c r="C509" s="26"/>
      <c r="D509" s="239"/>
      <c r="E509" s="252"/>
      <c r="F509" s="73"/>
      <c r="G509" s="343"/>
      <c r="H509" s="43"/>
      <c r="I509" s="26"/>
      <c r="J509" s="151"/>
      <c r="K509" s="333"/>
      <c r="L509" s="54"/>
      <c r="M509" s="29"/>
      <c r="N509"/>
      <c r="O509"/>
    </row>
    <row r="510" spans="1:15" ht="15.75" customHeight="1">
      <c r="A510" s="37"/>
      <c r="B510" s="221"/>
      <c r="C510" s="27"/>
      <c r="D510" s="242"/>
      <c r="E510" s="252"/>
      <c r="F510" s="73"/>
      <c r="G510" s="343"/>
      <c r="H510" s="25"/>
      <c r="I510" s="28"/>
      <c r="J510" s="151"/>
      <c r="K510" s="333"/>
      <c r="L510" s="54"/>
      <c r="M510" s="29"/>
      <c r="N510"/>
      <c r="O510"/>
    </row>
    <row r="511" spans="1:15" ht="15.75" customHeight="1">
      <c r="A511" s="37"/>
      <c r="B511" s="220"/>
      <c r="C511" s="120"/>
      <c r="D511" s="243"/>
      <c r="E511" s="252"/>
      <c r="F511" s="73"/>
      <c r="G511" s="343"/>
      <c r="H511" s="126"/>
      <c r="I511" s="127"/>
      <c r="J511" s="151"/>
      <c r="K511" s="333"/>
      <c r="L511" s="54"/>
      <c r="M511" s="29"/>
      <c r="N511"/>
      <c r="O511"/>
    </row>
    <row r="512" spans="1:15" ht="15.75" customHeight="1">
      <c r="A512" s="37"/>
      <c r="B512" s="220"/>
      <c r="C512" s="38"/>
      <c r="D512" s="242"/>
      <c r="E512" s="252"/>
      <c r="F512" s="73"/>
      <c r="G512" s="343"/>
      <c r="H512" s="25"/>
      <c r="I512" s="26"/>
      <c r="J512" s="151"/>
      <c r="K512" s="333"/>
      <c r="L512" s="54"/>
      <c r="M512" s="29"/>
      <c r="N512"/>
      <c r="O512"/>
    </row>
    <row r="513" spans="1:15" ht="15.75" customHeight="1">
      <c r="A513" s="37"/>
      <c r="B513" s="203"/>
      <c r="C513" s="38"/>
      <c r="D513" s="242"/>
      <c r="E513" s="252"/>
      <c r="F513" s="73"/>
      <c r="G513" s="343"/>
      <c r="H513" s="29"/>
      <c r="I513" s="26"/>
      <c r="J513" s="151"/>
      <c r="K513" s="333"/>
      <c r="L513" s="54"/>
      <c r="M513" s="114"/>
      <c r="N513"/>
      <c r="O513"/>
    </row>
    <row r="514" spans="1:15" ht="15.75" customHeight="1">
      <c r="A514" s="37"/>
      <c r="B514" s="220"/>
      <c r="C514" s="38"/>
      <c r="D514" s="242"/>
      <c r="E514" s="252"/>
      <c r="F514" s="73"/>
      <c r="G514" s="343"/>
      <c r="H514" s="40"/>
      <c r="I514" s="26"/>
      <c r="J514" s="151"/>
      <c r="K514" s="333"/>
      <c r="L514" s="54"/>
      <c r="M514" s="29"/>
      <c r="N514"/>
      <c r="O514"/>
    </row>
    <row r="515" spans="1:15" ht="15.75" customHeight="1">
      <c r="A515" s="37"/>
      <c r="B515" s="220"/>
      <c r="C515" s="120"/>
      <c r="D515" s="243"/>
      <c r="E515" s="252"/>
      <c r="F515" s="73"/>
      <c r="G515" s="343"/>
      <c r="H515" s="126"/>
      <c r="I515" s="127"/>
      <c r="J515" s="151"/>
      <c r="K515" s="333"/>
      <c r="L515" s="54"/>
      <c r="M515" s="29"/>
      <c r="N515"/>
      <c r="O515"/>
    </row>
    <row r="516" spans="1:15" ht="15.75" customHeight="1">
      <c r="A516" s="37"/>
      <c r="B516" s="220"/>
      <c r="C516" s="38"/>
      <c r="D516" s="242"/>
      <c r="E516" s="252"/>
      <c r="F516" s="73"/>
      <c r="G516" s="343"/>
      <c r="H516" s="34"/>
      <c r="I516" s="26"/>
      <c r="J516" s="151"/>
      <c r="K516" s="333"/>
      <c r="L516" s="54"/>
      <c r="M516" s="29"/>
      <c r="N516"/>
      <c r="O516"/>
    </row>
    <row r="517" spans="1:15" ht="15.75" customHeight="1">
      <c r="A517" s="37"/>
      <c r="B517" s="220"/>
      <c r="C517" s="38"/>
      <c r="D517" s="242"/>
      <c r="E517" s="252"/>
      <c r="F517" s="73"/>
      <c r="G517" s="343"/>
      <c r="H517" s="40"/>
      <c r="I517" s="26"/>
      <c r="J517" s="151"/>
      <c r="K517" s="333"/>
      <c r="L517" s="54"/>
      <c r="M517" s="29"/>
      <c r="N517"/>
      <c r="O517"/>
    </row>
    <row r="518" spans="1:15" ht="15.75" customHeight="1">
      <c r="A518" s="37"/>
      <c r="B518" s="220"/>
      <c r="C518" s="41"/>
      <c r="D518" s="241"/>
      <c r="E518" s="252"/>
      <c r="F518" s="73"/>
      <c r="G518" s="343"/>
      <c r="H518" s="125"/>
      <c r="I518" s="26"/>
      <c r="J518" s="151"/>
      <c r="K518" s="333"/>
      <c r="L518" s="54"/>
      <c r="M518" s="79"/>
      <c r="N518"/>
      <c r="O518"/>
    </row>
    <row r="519" spans="1:15" ht="15.75" customHeight="1">
      <c r="A519" s="37"/>
      <c r="B519" s="220"/>
      <c r="C519" s="120"/>
      <c r="D519" s="243"/>
      <c r="E519" s="252"/>
      <c r="F519" s="73"/>
      <c r="G519" s="343"/>
      <c r="H519" s="126"/>
      <c r="I519" s="127"/>
      <c r="J519" s="151"/>
      <c r="K519" s="333"/>
      <c r="L519" s="54"/>
      <c r="M519" s="29"/>
      <c r="N519"/>
      <c r="O519"/>
    </row>
    <row r="520" spans="1:15" ht="15.75" customHeight="1">
      <c r="A520" s="37"/>
      <c r="B520" s="220"/>
      <c r="C520" s="38"/>
      <c r="D520" s="242"/>
      <c r="E520" s="252"/>
      <c r="F520" s="73"/>
      <c r="G520" s="343"/>
      <c r="H520" s="34"/>
      <c r="I520" s="26"/>
      <c r="J520" s="151"/>
      <c r="K520" s="333"/>
      <c r="L520" s="54"/>
      <c r="M520" s="29"/>
      <c r="N520"/>
      <c r="O520"/>
    </row>
    <row r="521" spans="1:15" ht="15.75" customHeight="1">
      <c r="A521" s="37"/>
      <c r="B521" s="220"/>
      <c r="C521" s="38"/>
      <c r="D521" s="242"/>
      <c r="E521" s="252"/>
      <c r="F521" s="73"/>
      <c r="G521" s="343"/>
      <c r="H521" s="34"/>
      <c r="I521" s="26"/>
      <c r="J521" s="151"/>
      <c r="K521" s="333"/>
      <c r="L521" s="54"/>
      <c r="M521" s="29"/>
      <c r="N521"/>
      <c r="O521"/>
    </row>
    <row r="522" spans="1:15" ht="15.75" customHeight="1">
      <c r="A522" s="37"/>
      <c r="B522" s="222"/>
      <c r="C522" s="27"/>
      <c r="D522" s="244"/>
      <c r="E522" s="252"/>
      <c r="F522" s="73"/>
      <c r="G522" s="343"/>
      <c r="H522" s="34"/>
      <c r="I522" s="28"/>
      <c r="J522" s="151"/>
      <c r="K522" s="333"/>
      <c r="L522" s="54"/>
      <c r="M522" s="59"/>
      <c r="N522"/>
      <c r="O522"/>
    </row>
    <row r="523" spans="1:15" ht="15.75" customHeight="1">
      <c r="A523" s="37"/>
      <c r="B523" s="217"/>
      <c r="C523" s="38"/>
      <c r="D523" s="242"/>
      <c r="E523" s="252"/>
      <c r="F523" s="73"/>
      <c r="G523" s="343"/>
      <c r="H523" s="133"/>
      <c r="I523" s="26"/>
      <c r="J523" s="151"/>
      <c r="K523" s="333"/>
      <c r="L523" s="54"/>
      <c r="M523" s="114"/>
      <c r="N523"/>
      <c r="O523"/>
    </row>
    <row r="524" spans="1:15" ht="15.75" customHeight="1">
      <c r="A524" s="37"/>
      <c r="B524" s="221"/>
      <c r="C524" s="27"/>
      <c r="D524" s="238"/>
      <c r="E524" s="252"/>
      <c r="F524" s="73"/>
      <c r="G524" s="343"/>
      <c r="H524" s="34"/>
      <c r="I524" s="28"/>
      <c r="J524" s="151"/>
      <c r="K524" s="333"/>
      <c r="L524" s="54"/>
      <c r="M524" s="29"/>
      <c r="N524"/>
      <c r="O524"/>
    </row>
    <row r="525" spans="1:15" ht="15.75" customHeight="1">
      <c r="A525" s="37"/>
      <c r="B525" s="220"/>
      <c r="C525" s="38"/>
      <c r="D525" s="242"/>
      <c r="E525" s="252"/>
      <c r="F525" s="73"/>
      <c r="G525" s="343"/>
      <c r="H525" s="40"/>
      <c r="I525" s="26"/>
      <c r="J525" s="151"/>
      <c r="K525" s="333"/>
      <c r="L525" s="54"/>
      <c r="M525" s="29"/>
      <c r="N525"/>
      <c r="O525"/>
    </row>
    <row r="526" spans="1:15" ht="15.75" customHeight="1">
      <c r="A526" s="37"/>
      <c r="B526" s="220"/>
      <c r="C526" s="38"/>
      <c r="D526" s="238"/>
      <c r="E526" s="252"/>
      <c r="F526" s="73"/>
      <c r="G526" s="343"/>
      <c r="H526" s="34"/>
      <c r="I526" s="26"/>
      <c r="J526" s="151"/>
      <c r="K526" s="333"/>
      <c r="L526" s="54"/>
      <c r="M526" s="29"/>
      <c r="N526"/>
      <c r="O526"/>
    </row>
    <row r="527" spans="1:15" ht="15.75" customHeight="1">
      <c r="A527" s="37"/>
      <c r="B527" s="223"/>
      <c r="C527" s="38"/>
      <c r="D527" s="238"/>
      <c r="E527" s="252"/>
      <c r="F527" s="73"/>
      <c r="G527" s="343"/>
      <c r="H527" s="25"/>
      <c r="I527" s="26"/>
      <c r="J527" s="151"/>
      <c r="K527" s="333"/>
      <c r="L527" s="54"/>
      <c r="M527" s="29"/>
      <c r="N527"/>
      <c r="O527"/>
    </row>
    <row r="528" spans="1:15" ht="15.75" customHeight="1">
      <c r="A528" s="37"/>
      <c r="B528" s="223"/>
      <c r="C528" s="38"/>
      <c r="D528" s="238"/>
      <c r="E528" s="252"/>
      <c r="F528" s="73"/>
      <c r="G528" s="343"/>
      <c r="H528" s="34"/>
      <c r="I528" s="129"/>
      <c r="J528" s="151"/>
      <c r="K528" s="333"/>
      <c r="L528" s="54"/>
      <c r="M528"/>
      <c r="N528"/>
      <c r="O528"/>
    </row>
    <row r="529" spans="1:15" ht="15.75" customHeight="1">
      <c r="A529" s="37"/>
      <c r="B529" s="220"/>
      <c r="C529" s="41"/>
      <c r="D529" s="241"/>
      <c r="E529" s="252"/>
      <c r="F529" s="73"/>
      <c r="G529" s="343"/>
      <c r="H529" s="125"/>
      <c r="I529" s="26"/>
      <c r="J529" s="151"/>
      <c r="K529" s="333"/>
      <c r="L529" s="54"/>
      <c r="M529" s="79"/>
      <c r="N529"/>
      <c r="O529"/>
    </row>
    <row r="530" spans="1:15" ht="15.75" customHeight="1">
      <c r="A530" s="37"/>
      <c r="B530" s="220"/>
      <c r="C530" s="38"/>
      <c r="D530" s="242"/>
      <c r="E530" s="252"/>
      <c r="F530" s="73"/>
      <c r="G530" s="343"/>
      <c r="H530" s="34"/>
      <c r="I530" s="128"/>
      <c r="J530" s="151"/>
      <c r="K530" s="333"/>
      <c r="L530" s="54"/>
      <c r="M530" s="39"/>
      <c r="N530"/>
      <c r="O530"/>
    </row>
    <row r="531" spans="1:15" ht="15.75" customHeight="1">
      <c r="A531" s="37"/>
      <c r="B531" s="220"/>
      <c r="C531" s="38"/>
      <c r="D531" s="242"/>
      <c r="E531" s="252"/>
      <c r="F531" s="73"/>
      <c r="G531" s="343"/>
      <c r="H531" s="34"/>
      <c r="I531" s="26"/>
      <c r="J531" s="151"/>
      <c r="K531" s="333"/>
      <c r="L531" s="54"/>
      <c r="M531" s="29"/>
      <c r="N531"/>
      <c r="O531"/>
    </row>
    <row r="532" spans="1:15" ht="15.75" customHeight="1">
      <c r="A532" s="37"/>
      <c r="B532" s="220"/>
      <c r="C532" s="120"/>
      <c r="D532" s="243"/>
      <c r="E532" s="252"/>
      <c r="F532" s="73"/>
      <c r="G532" s="343"/>
      <c r="H532" s="126"/>
      <c r="I532" s="127"/>
      <c r="J532" s="151"/>
      <c r="K532" s="333"/>
      <c r="L532" s="54"/>
      <c r="M532" s="29"/>
      <c r="N532"/>
      <c r="O532"/>
    </row>
    <row r="533" spans="1:15" ht="15.75" customHeight="1">
      <c r="A533" s="37"/>
      <c r="B533" s="222"/>
      <c r="C533" s="27"/>
      <c r="D533" s="244"/>
      <c r="E533" s="252"/>
      <c r="F533" s="73"/>
      <c r="G533" s="343"/>
      <c r="H533" s="34"/>
      <c r="I533" s="28"/>
      <c r="J533" s="151"/>
      <c r="K533" s="333"/>
      <c r="L533" s="54"/>
      <c r="M533" s="46"/>
      <c r="N533"/>
      <c r="O533"/>
    </row>
    <row r="534" spans="1:15" ht="15.75" customHeight="1">
      <c r="A534" s="37"/>
      <c r="B534" s="217"/>
      <c r="C534" s="123"/>
      <c r="D534" s="238"/>
      <c r="E534" s="252"/>
      <c r="F534" s="73"/>
      <c r="G534" s="343"/>
      <c r="H534" s="29"/>
      <c r="I534" s="124"/>
      <c r="J534" s="151"/>
      <c r="K534" s="333"/>
      <c r="L534" s="54"/>
      <c r="M534" s="114"/>
      <c r="N534"/>
      <c r="O534"/>
    </row>
    <row r="535" spans="1:15" ht="15.75" customHeight="1">
      <c r="A535" s="37"/>
      <c r="B535" s="221"/>
      <c r="C535" s="27"/>
      <c r="D535" s="244"/>
      <c r="E535" s="252"/>
      <c r="F535" s="73"/>
      <c r="G535" s="343"/>
      <c r="H535" s="25"/>
      <c r="I535" s="28"/>
      <c r="J535" s="151"/>
      <c r="K535" s="333"/>
      <c r="L535" s="54"/>
      <c r="M535" s="29"/>
      <c r="N535"/>
      <c r="O535"/>
    </row>
    <row r="536" spans="1:15" ht="15.75" customHeight="1">
      <c r="A536" s="37"/>
      <c r="B536" s="220"/>
      <c r="C536" s="41"/>
      <c r="D536" s="241"/>
      <c r="E536" s="252"/>
      <c r="F536" s="73"/>
      <c r="G536" s="343"/>
      <c r="H536" s="125"/>
      <c r="I536" s="26"/>
      <c r="J536" s="151"/>
      <c r="K536" s="333"/>
      <c r="L536" s="54"/>
      <c r="M536" s="79"/>
      <c r="N536"/>
      <c r="O536"/>
    </row>
    <row r="537" spans="1:15" ht="15.75" customHeight="1">
      <c r="A537" s="37"/>
      <c r="B537" s="220"/>
      <c r="C537" s="38"/>
      <c r="D537" s="242"/>
      <c r="E537" s="252"/>
      <c r="F537" s="73"/>
      <c r="G537" s="343"/>
      <c r="H537" s="25"/>
      <c r="I537" s="26"/>
      <c r="J537" s="151"/>
      <c r="K537" s="333"/>
      <c r="L537" s="54"/>
      <c r="M537" s="39"/>
      <c r="N537"/>
      <c r="O537"/>
    </row>
    <row r="538" spans="1:15" ht="15.75" customHeight="1">
      <c r="A538" s="37"/>
      <c r="B538" s="220"/>
      <c r="C538" s="120"/>
      <c r="D538" s="243"/>
      <c r="E538" s="252"/>
      <c r="F538" s="73"/>
      <c r="G538" s="343"/>
      <c r="H538" s="126"/>
      <c r="I538" s="127"/>
      <c r="J538" s="151"/>
      <c r="K538" s="333"/>
      <c r="L538" s="54"/>
      <c r="M538" s="29"/>
      <c r="N538"/>
      <c r="O538"/>
    </row>
    <row r="539" spans="1:15" ht="15.75" customHeight="1">
      <c r="A539" s="37"/>
      <c r="B539" s="221"/>
      <c r="C539" s="27"/>
      <c r="D539" s="241"/>
      <c r="E539" s="252"/>
      <c r="F539" s="73"/>
      <c r="G539" s="343"/>
      <c r="H539" s="25"/>
      <c r="I539" s="28"/>
      <c r="J539" s="151"/>
      <c r="K539" s="333"/>
      <c r="L539" s="54"/>
      <c r="M539" s="29"/>
      <c r="N539"/>
      <c r="O539"/>
    </row>
    <row r="540" spans="1:15" ht="15.75" customHeight="1">
      <c r="A540" s="37"/>
      <c r="B540" s="204"/>
      <c r="C540" s="122"/>
      <c r="D540" s="238"/>
      <c r="E540" s="252"/>
      <c r="F540" s="73"/>
      <c r="G540" s="343"/>
      <c r="H540" s="34"/>
      <c r="I540" s="26"/>
      <c r="J540" s="151"/>
      <c r="K540" s="333"/>
      <c r="L540" s="54"/>
      <c r="M540" s="130"/>
      <c r="N540"/>
      <c r="O540"/>
    </row>
    <row r="541" spans="1:15" ht="15.75" customHeight="1">
      <c r="A541" s="37"/>
      <c r="B541" s="221"/>
      <c r="C541" s="27"/>
      <c r="D541" s="244"/>
      <c r="E541" s="252"/>
      <c r="F541" s="73"/>
      <c r="G541" s="343"/>
      <c r="H541" s="34"/>
      <c r="I541" s="28"/>
      <c r="J541" s="151"/>
      <c r="K541" s="333"/>
      <c r="L541" s="54"/>
      <c r="M541" s="29"/>
      <c r="N541"/>
      <c r="O541"/>
    </row>
    <row r="542" spans="1:15" ht="15.75" customHeight="1">
      <c r="A542" s="37"/>
      <c r="B542" s="220"/>
      <c r="C542" s="41"/>
      <c r="D542" s="241"/>
      <c r="E542" s="252"/>
      <c r="F542" s="73"/>
      <c r="G542" s="343"/>
      <c r="H542" s="125"/>
      <c r="I542" s="26"/>
      <c r="J542" s="151"/>
      <c r="K542" s="333"/>
      <c r="L542" s="54"/>
      <c r="M542" s="79"/>
      <c r="N542"/>
      <c r="O542"/>
    </row>
    <row r="543" spans="1:15" ht="15.75" customHeight="1">
      <c r="A543" s="37"/>
      <c r="B543" s="220"/>
      <c r="C543" s="38"/>
      <c r="D543" s="242"/>
      <c r="E543" s="252"/>
      <c r="F543" s="73"/>
      <c r="G543" s="343"/>
      <c r="H543" s="34"/>
      <c r="I543" s="26"/>
      <c r="J543" s="151"/>
      <c r="K543" s="333"/>
      <c r="L543" s="54"/>
      <c r="M543" s="39"/>
      <c r="N543"/>
      <c r="O543"/>
    </row>
    <row r="544" spans="1:15" ht="15.75" customHeight="1">
      <c r="A544" s="37"/>
      <c r="B544" s="220"/>
      <c r="C544" s="120"/>
      <c r="D544" s="243"/>
      <c r="E544" s="252"/>
      <c r="F544" s="73"/>
      <c r="G544" s="343"/>
      <c r="H544" s="126"/>
      <c r="I544" s="127"/>
      <c r="J544" s="151"/>
      <c r="K544" s="333"/>
      <c r="L544" s="54"/>
      <c r="M544" s="29"/>
      <c r="N544"/>
      <c r="O544"/>
    </row>
    <row r="545" spans="1:15" ht="15.75" customHeight="1">
      <c r="A545" s="37"/>
      <c r="B545" s="117"/>
      <c r="C545" s="119"/>
      <c r="D545" s="119"/>
      <c r="E545" s="252"/>
      <c r="F545" s="73"/>
      <c r="G545" s="343"/>
      <c r="H545" s="53"/>
      <c r="I545" s="64"/>
      <c r="J545" s="151"/>
      <c r="K545" s="333"/>
      <c r="L545" s="54"/>
      <c r="M545" s="29"/>
      <c r="N545"/>
      <c r="O545"/>
    </row>
    <row r="546" spans="1:15" ht="15.75" customHeight="1">
      <c r="A546" s="37"/>
      <c r="B546" s="117"/>
      <c r="C546" s="119"/>
      <c r="D546" s="119"/>
      <c r="E546" s="252"/>
      <c r="F546" s="73"/>
      <c r="G546" s="343"/>
      <c r="H546" s="53"/>
      <c r="I546" s="63"/>
      <c r="J546" s="151"/>
      <c r="K546" s="333"/>
      <c r="L546" s="54"/>
      <c r="M546" s="29"/>
      <c r="N546"/>
      <c r="O546"/>
    </row>
    <row r="547" spans="1:15" ht="15.75" customHeight="1">
      <c r="A547" s="37"/>
      <c r="B547" s="117"/>
      <c r="C547" s="119"/>
      <c r="D547" s="119"/>
      <c r="E547" s="252"/>
      <c r="F547" s="73"/>
      <c r="G547" s="343"/>
      <c r="H547" s="40"/>
      <c r="I547" s="63"/>
      <c r="J547" s="151"/>
      <c r="K547" s="333"/>
      <c r="L547" s="54"/>
      <c r="M547" s="29"/>
      <c r="N547"/>
      <c r="O547"/>
    </row>
    <row r="548" spans="1:15" ht="15.75" customHeight="1">
      <c r="A548" s="37"/>
      <c r="B548" s="131"/>
      <c r="C548" s="116"/>
      <c r="D548" s="116"/>
      <c r="E548" s="252"/>
      <c r="F548" s="73"/>
      <c r="G548" s="343"/>
      <c r="H548" s="40"/>
      <c r="I548" s="53"/>
      <c r="J548" s="151"/>
      <c r="K548" s="333"/>
      <c r="L548" s="54"/>
      <c r="M548" s="59"/>
      <c r="N548"/>
      <c r="O548"/>
    </row>
    <row r="549" spans="1:15" ht="15.75" customHeight="1">
      <c r="A549" s="37"/>
      <c r="B549" s="131"/>
      <c r="C549" s="116"/>
      <c r="D549" s="116"/>
      <c r="E549" s="252"/>
      <c r="F549" s="73"/>
      <c r="G549" s="343"/>
      <c r="H549" s="40"/>
      <c r="I549" s="53"/>
      <c r="J549" s="151"/>
      <c r="K549" s="333"/>
      <c r="L549" s="54"/>
      <c r="M549" s="59"/>
      <c r="N549"/>
      <c r="O549"/>
    </row>
    <row r="550" spans="1:15" s="52" customFormat="1" ht="15.75" customHeight="1">
      <c r="A550" s="37"/>
      <c r="B550" s="131"/>
      <c r="C550" s="116"/>
      <c r="D550" s="116"/>
      <c r="E550" s="252"/>
      <c r="F550" s="73"/>
      <c r="G550" s="343"/>
      <c r="H550" s="40"/>
      <c r="I550" s="53"/>
      <c r="J550" s="151"/>
      <c r="K550" s="333"/>
      <c r="L550" s="54"/>
      <c r="M550" s="59"/>
      <c r="N550"/>
      <c r="O550"/>
    </row>
    <row r="551" spans="1:15" ht="15.75" customHeight="1">
      <c r="A551" s="37"/>
      <c r="B551" s="131"/>
      <c r="C551" s="116"/>
      <c r="D551" s="116"/>
      <c r="E551" s="252"/>
      <c r="F551" s="73"/>
      <c r="G551" s="343"/>
      <c r="H551" s="40"/>
      <c r="I551" s="53"/>
      <c r="J551" s="151"/>
      <c r="K551" s="333"/>
      <c r="L551" s="54"/>
      <c r="M551" s="59"/>
      <c r="N551"/>
      <c r="O551"/>
    </row>
    <row r="552" spans="1:15" ht="15.75" customHeight="1">
      <c r="A552" s="37"/>
      <c r="B552" s="131"/>
      <c r="C552" s="116"/>
      <c r="D552" s="116"/>
      <c r="E552" s="252"/>
      <c r="F552" s="73"/>
      <c r="G552" s="343"/>
      <c r="H552" s="40"/>
      <c r="I552" s="53"/>
      <c r="J552" s="151"/>
      <c r="K552" s="333"/>
      <c r="L552" s="54"/>
      <c r="M552" s="50"/>
      <c r="N552"/>
      <c r="O552"/>
    </row>
    <row r="553" spans="1:15" ht="15.75" customHeight="1">
      <c r="A553" s="37"/>
      <c r="B553" s="131"/>
      <c r="C553" s="116"/>
      <c r="D553" s="116"/>
      <c r="E553" s="252"/>
      <c r="F553" s="73"/>
      <c r="G553" s="343"/>
      <c r="H553" s="40"/>
      <c r="I553" s="53"/>
      <c r="J553" s="151"/>
      <c r="K553" s="333"/>
      <c r="L553" s="54"/>
      <c r="M553" s="50"/>
      <c r="N553"/>
      <c r="O553"/>
    </row>
    <row r="554" spans="1:15" ht="15.75" customHeight="1">
      <c r="A554" s="37"/>
      <c r="B554" s="131"/>
      <c r="C554" s="116"/>
      <c r="D554" s="116"/>
      <c r="E554" s="252"/>
      <c r="F554" s="73"/>
      <c r="G554" s="343"/>
      <c r="H554" s="40"/>
      <c r="I554" s="53"/>
      <c r="J554" s="151"/>
      <c r="K554" s="333"/>
      <c r="L554" s="54"/>
      <c r="M554" s="50"/>
      <c r="N554"/>
      <c r="O554"/>
    </row>
    <row r="555" spans="1:15" ht="15.75" customHeight="1">
      <c r="A555" s="37"/>
      <c r="B555" s="131"/>
      <c r="C555" s="116"/>
      <c r="D555" s="116"/>
      <c r="E555" s="252"/>
      <c r="F555" s="73"/>
      <c r="G555" s="343"/>
      <c r="H555" s="40"/>
      <c r="I555" s="62"/>
      <c r="J555" s="151"/>
      <c r="K555" s="333"/>
      <c r="L555" s="54"/>
      <c r="M555" s="50"/>
      <c r="N555"/>
      <c r="O555"/>
    </row>
    <row r="556" spans="1:15" ht="15.75" customHeight="1">
      <c r="A556" s="37"/>
      <c r="B556" s="131"/>
      <c r="C556" s="131"/>
      <c r="D556" s="119"/>
      <c r="E556" s="252"/>
      <c r="F556" s="73"/>
      <c r="G556" s="343"/>
      <c r="H556" s="40"/>
      <c r="I556" s="62"/>
      <c r="J556" s="151"/>
      <c r="K556" s="333"/>
      <c r="L556" s="54"/>
      <c r="M556" s="50"/>
      <c r="N556"/>
      <c r="O556"/>
    </row>
    <row r="557" spans="1:15" ht="15.75" customHeight="1">
      <c r="A557" s="37"/>
      <c r="B557" s="131"/>
      <c r="C557" s="131"/>
      <c r="D557" s="119"/>
      <c r="E557" s="252"/>
      <c r="F557" s="73"/>
      <c r="G557" s="343"/>
      <c r="H557" s="40"/>
      <c r="I557" s="53"/>
      <c r="J557" s="151"/>
      <c r="K557" s="333"/>
      <c r="L557" s="54"/>
      <c r="M557" s="50"/>
      <c r="N557"/>
      <c r="O557"/>
    </row>
    <row r="558" spans="1:15" ht="15.75" customHeight="1">
      <c r="A558" s="37"/>
      <c r="B558" s="131"/>
      <c r="C558" s="131"/>
      <c r="D558" s="116"/>
      <c r="E558" s="252"/>
      <c r="F558" s="73"/>
      <c r="G558" s="343"/>
      <c r="H558" s="40"/>
      <c r="I558" s="62"/>
      <c r="J558" s="151"/>
      <c r="K558" s="333"/>
      <c r="L558" s="54"/>
      <c r="M558" s="59"/>
      <c r="N558"/>
      <c r="O558"/>
    </row>
    <row r="559" spans="1:15" ht="15.75" customHeight="1">
      <c r="A559" s="37"/>
      <c r="B559" s="131"/>
      <c r="C559" s="131"/>
      <c r="D559" s="119"/>
      <c r="E559" s="252"/>
      <c r="F559" s="73"/>
      <c r="G559" s="343"/>
      <c r="H559" s="40"/>
      <c r="I559" s="53"/>
      <c r="J559" s="151"/>
      <c r="K559" s="333"/>
      <c r="L559" s="54"/>
      <c r="M559" s="59"/>
      <c r="N559"/>
      <c r="O559"/>
    </row>
    <row r="560" spans="1:15" ht="15.75" customHeight="1">
      <c r="A560" s="37"/>
      <c r="B560" s="131"/>
      <c r="C560" s="131"/>
      <c r="D560" s="116"/>
      <c r="E560" s="252"/>
      <c r="F560" s="73"/>
      <c r="G560" s="343"/>
      <c r="H560" s="40"/>
      <c r="I560" s="132"/>
      <c r="J560" s="151"/>
      <c r="K560" s="333"/>
      <c r="L560" s="54"/>
      <c r="M560" s="59"/>
      <c r="N560"/>
      <c r="O560"/>
    </row>
    <row r="561" spans="1:15" ht="15.75" customHeight="1">
      <c r="A561" s="37"/>
      <c r="B561" s="131"/>
      <c r="C561" s="131"/>
      <c r="D561" s="116"/>
      <c r="E561" s="252"/>
      <c r="F561" s="73"/>
      <c r="G561" s="343"/>
      <c r="H561" s="40"/>
      <c r="I561" s="132"/>
      <c r="J561" s="151"/>
      <c r="K561" s="333"/>
      <c r="L561" s="54"/>
      <c r="M561" s="59"/>
      <c r="N561"/>
      <c r="O561"/>
    </row>
    <row r="562" spans="1:15" ht="15.75" customHeight="1">
      <c r="A562" s="37"/>
      <c r="B562" s="212"/>
      <c r="C562" s="33"/>
      <c r="D562" s="245"/>
      <c r="E562" s="253"/>
      <c r="F562" s="30"/>
      <c r="G562" s="343"/>
      <c r="H562" s="31"/>
      <c r="I562" s="31"/>
      <c r="J562" s="150"/>
      <c r="K562" s="333"/>
      <c r="L562" s="54"/>
      <c r="M562" s="32"/>
      <c r="N562" s="136"/>
      <c r="O562" s="35"/>
    </row>
    <row r="563" spans="1:15" ht="15.75" customHeight="1">
      <c r="A563" s="86"/>
      <c r="B563" s="149"/>
      <c r="C563" s="89"/>
      <c r="D563" s="246"/>
      <c r="E563" s="254"/>
      <c r="F563" s="97"/>
      <c r="G563" s="344"/>
      <c r="H563" s="93"/>
      <c r="I563" s="89"/>
      <c r="J563" s="150"/>
      <c r="K563" s="334"/>
      <c r="L563" s="99"/>
      <c r="M563" s="46"/>
      <c r="N563" s="50"/>
    </row>
    <row r="564" spans="1:15" ht="15.75" customHeight="1">
      <c r="A564" s="86"/>
      <c r="B564" s="149"/>
      <c r="C564" s="89"/>
      <c r="D564" s="246"/>
      <c r="E564" s="254"/>
      <c r="F564" s="97"/>
      <c r="G564" s="344"/>
      <c r="H564" s="93"/>
      <c r="I564" s="89"/>
      <c r="J564" s="150"/>
      <c r="K564" s="334"/>
      <c r="L564" s="99"/>
      <c r="M564" s="46"/>
      <c r="N564" s="50"/>
    </row>
    <row r="565" spans="1:15" ht="15.75" customHeight="1">
      <c r="A565" s="86"/>
      <c r="B565" s="149"/>
      <c r="C565" s="89"/>
      <c r="D565" s="246"/>
      <c r="E565" s="254"/>
      <c r="F565" s="97"/>
      <c r="G565" s="344"/>
      <c r="H565" s="93"/>
      <c r="I565" s="89"/>
      <c r="J565" s="150"/>
      <c r="K565" s="334"/>
      <c r="L565" s="99"/>
      <c r="M565" s="46"/>
      <c r="N565" s="50"/>
    </row>
    <row r="566" spans="1:15" ht="15.75" customHeight="1">
      <c r="A566" s="86"/>
      <c r="B566" s="149"/>
      <c r="C566" s="89"/>
      <c r="D566" s="246"/>
      <c r="E566" s="254"/>
      <c r="F566" s="97"/>
      <c r="G566" s="344"/>
      <c r="H566" s="93"/>
      <c r="I566" s="89"/>
      <c r="J566" s="150"/>
      <c r="K566" s="334"/>
      <c r="L566" s="99"/>
      <c r="M566" s="46"/>
      <c r="N566" s="50"/>
    </row>
    <row r="567" spans="1:15" ht="15.75" customHeight="1">
      <c r="A567" s="86"/>
      <c r="B567" s="149"/>
      <c r="C567" s="89"/>
      <c r="D567" s="246"/>
      <c r="E567" s="254"/>
      <c r="F567" s="97"/>
      <c r="G567" s="344"/>
      <c r="H567" s="93"/>
      <c r="I567" s="89"/>
      <c r="J567" s="150"/>
      <c r="K567" s="334"/>
      <c r="L567" s="99"/>
      <c r="M567" s="59"/>
      <c r="N567" s="50"/>
    </row>
    <row r="568" spans="1:15" ht="15.75" customHeight="1">
      <c r="A568" s="86"/>
      <c r="B568" s="149"/>
      <c r="C568" s="89"/>
      <c r="D568" s="81"/>
      <c r="E568" s="254"/>
      <c r="F568" s="97"/>
      <c r="G568" s="344"/>
      <c r="H568" s="93"/>
      <c r="I568" s="89"/>
      <c r="J568" s="150"/>
      <c r="K568" s="334"/>
      <c r="L568" s="99"/>
      <c r="M568" s="59"/>
      <c r="N568" s="50"/>
    </row>
    <row r="569" spans="1:15" ht="15.75" customHeight="1">
      <c r="A569" s="86"/>
      <c r="B569" s="149"/>
      <c r="C569" s="89"/>
      <c r="D569" s="81"/>
      <c r="E569" s="254"/>
      <c r="F569" s="97"/>
      <c r="G569" s="344"/>
      <c r="H569" s="93"/>
      <c r="I569" s="89"/>
      <c r="J569" s="150"/>
      <c r="K569" s="334"/>
      <c r="L569" s="99"/>
      <c r="M569" s="46"/>
      <c r="N569" s="50"/>
    </row>
    <row r="570" spans="1:15" ht="15.75" customHeight="1">
      <c r="A570" s="86"/>
      <c r="B570" s="149"/>
      <c r="C570" s="89"/>
      <c r="D570" s="81"/>
      <c r="E570" s="254"/>
      <c r="F570" s="97"/>
      <c r="G570" s="344"/>
      <c r="H570" s="93"/>
      <c r="I570" s="89"/>
      <c r="J570" s="150"/>
      <c r="K570" s="334"/>
      <c r="L570" s="99"/>
      <c r="M570" s="46"/>
      <c r="N570" s="50"/>
    </row>
    <row r="571" spans="1:15" ht="15.75" customHeight="1">
      <c r="A571" s="86"/>
      <c r="B571" s="149"/>
      <c r="C571" s="89"/>
      <c r="D571" s="81"/>
      <c r="E571" s="254"/>
      <c r="F571" s="97"/>
      <c r="G571" s="344"/>
      <c r="H571" s="93"/>
      <c r="I571" s="89"/>
      <c r="J571" s="150"/>
      <c r="K571" s="334"/>
      <c r="L571" s="99"/>
      <c r="M571" s="46"/>
      <c r="N571" s="50"/>
    </row>
    <row r="572" spans="1:15" ht="15.75" customHeight="1">
      <c r="A572" s="86"/>
      <c r="B572" s="149"/>
      <c r="C572" s="89"/>
      <c r="D572" s="81"/>
      <c r="E572" s="254"/>
      <c r="F572" s="97"/>
      <c r="G572" s="344"/>
      <c r="H572" s="93"/>
      <c r="I572" s="89"/>
      <c r="J572" s="150"/>
      <c r="K572" s="334"/>
      <c r="L572" s="99"/>
      <c r="M572" s="46"/>
      <c r="N572" s="50"/>
    </row>
    <row r="573" spans="1:15" ht="15.75" customHeight="1">
      <c r="A573" s="86"/>
      <c r="B573" s="149"/>
      <c r="C573" s="89"/>
      <c r="D573" s="246"/>
      <c r="E573" s="254"/>
      <c r="F573" s="97"/>
      <c r="G573" s="344"/>
      <c r="H573" s="93"/>
      <c r="I573" s="89"/>
      <c r="J573" s="150"/>
      <c r="K573" s="334"/>
      <c r="L573" s="99"/>
      <c r="M573" s="59"/>
      <c r="N573" s="50"/>
    </row>
    <row r="574" spans="1:15" ht="15.75" customHeight="1">
      <c r="A574" s="86"/>
      <c r="B574" s="149"/>
      <c r="C574" s="89"/>
      <c r="D574" s="246"/>
      <c r="E574" s="254"/>
      <c r="F574" s="97"/>
      <c r="G574" s="344"/>
      <c r="H574" s="93"/>
      <c r="I574" s="89"/>
      <c r="J574" s="150"/>
      <c r="K574" s="334"/>
      <c r="L574" s="99"/>
      <c r="M574" s="59"/>
      <c r="N574" s="50"/>
    </row>
    <row r="575" spans="1:15" ht="15.75" customHeight="1">
      <c r="A575" s="86"/>
      <c r="B575" s="149"/>
      <c r="C575" s="88"/>
      <c r="D575" s="247"/>
      <c r="E575" s="254"/>
      <c r="F575" s="97"/>
      <c r="G575" s="344"/>
      <c r="H575" s="93"/>
      <c r="I575" s="89"/>
      <c r="J575" s="150"/>
      <c r="K575" s="334"/>
      <c r="L575" s="99"/>
      <c r="M575" s="29"/>
      <c r="N575" s="50"/>
    </row>
    <row r="576" spans="1:15" ht="15.75" customHeight="1">
      <c r="A576" s="86"/>
      <c r="B576" s="149"/>
      <c r="C576" s="93"/>
      <c r="D576" s="237"/>
      <c r="E576" s="254"/>
      <c r="F576" s="97"/>
      <c r="G576" s="344"/>
      <c r="H576" s="93"/>
      <c r="I576" s="89"/>
      <c r="J576" s="150"/>
      <c r="K576" s="334"/>
      <c r="L576" s="99"/>
      <c r="M576" s="29"/>
      <c r="N576" s="50"/>
    </row>
    <row r="577" spans="1:14" ht="15.75" customHeight="1">
      <c r="A577" s="86"/>
      <c r="B577" s="149"/>
      <c r="C577" s="88"/>
      <c r="D577" s="247"/>
      <c r="E577" s="254"/>
      <c r="F577" s="97"/>
      <c r="G577" s="344"/>
      <c r="H577" s="93"/>
      <c r="I577" s="89"/>
      <c r="J577" s="150"/>
      <c r="K577" s="334"/>
      <c r="L577" s="99"/>
      <c r="M577" s="29"/>
      <c r="N577" s="50"/>
    </row>
    <row r="578" spans="1:14" ht="15.75" customHeight="1">
      <c r="A578" s="86"/>
      <c r="B578" s="149"/>
      <c r="C578" s="88"/>
      <c r="D578" s="237"/>
      <c r="E578" s="254"/>
      <c r="F578" s="97"/>
      <c r="G578" s="344"/>
      <c r="H578" s="93"/>
      <c r="I578" s="89"/>
      <c r="J578" s="150"/>
      <c r="K578" s="334"/>
      <c r="L578" s="99"/>
      <c r="M578" s="29"/>
      <c r="N578" s="50"/>
    </row>
    <row r="579" spans="1:14" ht="15.75" customHeight="1">
      <c r="A579" s="86"/>
      <c r="B579" s="149"/>
      <c r="C579" s="93"/>
      <c r="D579" s="81"/>
      <c r="E579" s="254"/>
      <c r="F579" s="97"/>
      <c r="G579" s="344"/>
      <c r="H579" s="93"/>
      <c r="I579" s="89"/>
      <c r="J579" s="150"/>
      <c r="K579" s="334"/>
      <c r="L579" s="99"/>
      <c r="M579" s="45"/>
      <c r="N579" s="50"/>
    </row>
    <row r="580" spans="1:14" ht="15.75" customHeight="1">
      <c r="A580" s="86"/>
      <c r="B580" s="149"/>
      <c r="C580" s="93"/>
      <c r="D580" s="81"/>
      <c r="E580" s="254"/>
      <c r="F580" s="97"/>
      <c r="G580" s="344"/>
      <c r="H580" s="93"/>
      <c r="I580" s="108"/>
      <c r="J580" s="150"/>
      <c r="K580" s="334"/>
      <c r="L580" s="99"/>
      <c r="M580" s="47"/>
      <c r="N580" s="50"/>
    </row>
    <row r="581" spans="1:14" ht="15.75" customHeight="1">
      <c r="A581" s="86"/>
      <c r="B581" s="149"/>
      <c r="C581" s="93"/>
      <c r="D581" s="81"/>
      <c r="E581" s="254"/>
      <c r="F581" s="97"/>
      <c r="G581" s="344"/>
      <c r="H581" s="93"/>
      <c r="I581" s="108"/>
      <c r="J581" s="150"/>
      <c r="K581" s="334"/>
      <c r="L581" s="99"/>
      <c r="M581" s="47"/>
      <c r="N581" s="50"/>
    </row>
    <row r="582" spans="1:14" ht="15.75" customHeight="1">
      <c r="A582" s="86"/>
      <c r="B582" s="149"/>
      <c r="C582" s="93"/>
      <c r="D582" s="81"/>
      <c r="E582" s="254"/>
      <c r="F582" s="97"/>
      <c r="G582" s="344"/>
      <c r="H582" s="93"/>
      <c r="I582" s="108"/>
      <c r="J582" s="150"/>
      <c r="K582" s="334"/>
      <c r="L582" s="99"/>
      <c r="M582" s="47"/>
      <c r="N582" s="50"/>
    </row>
    <row r="583" spans="1:14" ht="15.75" customHeight="1">
      <c r="A583" s="86"/>
      <c r="B583" s="149"/>
      <c r="C583" s="80"/>
      <c r="D583" s="81"/>
      <c r="E583" s="254"/>
      <c r="F583" s="97"/>
      <c r="G583" s="344"/>
      <c r="H583" s="93"/>
      <c r="I583" s="108"/>
      <c r="J583" s="150"/>
      <c r="K583" s="334"/>
      <c r="L583" s="99"/>
      <c r="M583" s="47"/>
      <c r="N583" s="50"/>
    </row>
    <row r="584" spans="1:14" ht="15.75" customHeight="1">
      <c r="A584" s="86"/>
      <c r="B584" s="149"/>
      <c r="C584" s="80"/>
      <c r="D584" s="81"/>
      <c r="E584" s="254"/>
      <c r="F584" s="97"/>
      <c r="G584" s="344"/>
      <c r="H584" s="93"/>
      <c r="I584" s="108"/>
      <c r="J584" s="150"/>
      <c r="K584" s="334"/>
      <c r="L584" s="99"/>
      <c r="M584" s="47"/>
      <c r="N584" s="50"/>
    </row>
    <row r="585" spans="1:14" ht="15.75" customHeight="1">
      <c r="A585" s="86"/>
      <c r="B585" s="149"/>
      <c r="C585" s="80"/>
      <c r="D585" s="81"/>
      <c r="E585" s="254"/>
      <c r="F585" s="97"/>
      <c r="G585" s="344"/>
      <c r="H585" s="93"/>
      <c r="I585" s="108"/>
      <c r="J585" s="150"/>
      <c r="K585" s="334"/>
      <c r="L585" s="99"/>
      <c r="M585" s="47"/>
      <c r="N585" s="50"/>
    </row>
    <row r="586" spans="1:14" ht="15.75" customHeight="1">
      <c r="A586" s="86"/>
      <c r="B586" s="149"/>
      <c r="C586" s="88"/>
      <c r="D586" s="247"/>
      <c r="E586" s="254"/>
      <c r="F586" s="97"/>
      <c r="G586" s="344"/>
      <c r="H586" s="93"/>
      <c r="I586" s="109"/>
      <c r="J586" s="150"/>
      <c r="K586" s="334"/>
      <c r="L586" s="99"/>
      <c r="M586" s="29"/>
      <c r="N586" s="50"/>
    </row>
    <row r="587" spans="1:14" ht="15.75" customHeight="1">
      <c r="A587" s="86"/>
      <c r="B587" s="149"/>
      <c r="C587" s="94"/>
      <c r="D587" s="81"/>
      <c r="E587" s="254"/>
      <c r="F587" s="97"/>
      <c r="G587" s="344"/>
      <c r="H587" s="93"/>
      <c r="I587" s="96"/>
      <c r="J587" s="150"/>
      <c r="K587" s="334"/>
      <c r="L587" s="99"/>
      <c r="M587" s="29"/>
      <c r="N587" s="50"/>
    </row>
    <row r="588" spans="1:14" ht="15.75" customHeight="1">
      <c r="A588" s="86"/>
      <c r="B588" s="149"/>
      <c r="C588" s="94"/>
      <c r="D588" s="81"/>
      <c r="E588" s="254"/>
      <c r="F588" s="97"/>
      <c r="G588" s="344"/>
      <c r="H588" s="93"/>
      <c r="I588" s="96"/>
      <c r="J588" s="150"/>
      <c r="K588" s="334"/>
      <c r="L588" s="99"/>
      <c r="M588" s="29"/>
      <c r="N588" s="50"/>
    </row>
    <row r="589" spans="1:14" ht="15.75" customHeight="1">
      <c r="A589" s="86"/>
      <c r="B589" s="149"/>
      <c r="C589" s="94"/>
      <c r="D589" s="81"/>
      <c r="E589" s="254"/>
      <c r="F589" s="97"/>
      <c r="G589" s="344"/>
      <c r="H589" s="93"/>
      <c r="I589" s="96"/>
      <c r="J589" s="150"/>
      <c r="K589" s="334"/>
      <c r="L589" s="99"/>
      <c r="M589" s="29"/>
      <c r="N589" s="50"/>
    </row>
    <row r="590" spans="1:14" ht="15.75" customHeight="1">
      <c r="A590" s="86"/>
      <c r="B590" s="149"/>
      <c r="C590" s="80"/>
      <c r="D590" s="81"/>
      <c r="E590" s="254"/>
      <c r="F590" s="97"/>
      <c r="G590" s="344"/>
      <c r="H590" s="93"/>
      <c r="I590" s="96"/>
      <c r="J590" s="150"/>
      <c r="K590" s="334"/>
      <c r="L590" s="99"/>
      <c r="M590" s="75"/>
      <c r="N590" s="50"/>
    </row>
    <row r="591" spans="1:14" ht="15.75" customHeight="1">
      <c r="A591" s="86"/>
      <c r="B591" s="149"/>
      <c r="C591" s="80"/>
      <c r="D591" s="81"/>
      <c r="E591" s="254"/>
      <c r="F591" s="97"/>
      <c r="G591" s="344"/>
      <c r="H591" s="93"/>
      <c r="I591" s="96"/>
      <c r="J591" s="150"/>
      <c r="K591" s="334"/>
      <c r="L591" s="99"/>
      <c r="M591" s="75"/>
      <c r="N591" s="50"/>
    </row>
    <row r="592" spans="1:14" ht="15.75" customHeight="1">
      <c r="A592" s="86"/>
      <c r="B592" s="149"/>
      <c r="C592" s="80"/>
      <c r="D592" s="81"/>
      <c r="E592" s="254"/>
      <c r="F592" s="97"/>
      <c r="G592" s="344"/>
      <c r="H592" s="93"/>
      <c r="I592" s="96"/>
      <c r="J592" s="150"/>
      <c r="K592" s="334"/>
      <c r="L592" s="99"/>
      <c r="M592" s="75"/>
      <c r="N592" s="50"/>
    </row>
    <row r="593" spans="1:14" ht="15.75" customHeight="1">
      <c r="A593" s="86"/>
      <c r="B593" s="149"/>
      <c r="C593" s="111"/>
      <c r="D593" s="237"/>
      <c r="E593" s="254"/>
      <c r="F593" s="97"/>
      <c r="G593" s="344"/>
      <c r="H593" s="93"/>
      <c r="I593" s="89"/>
      <c r="J593" s="150"/>
      <c r="K593" s="334"/>
      <c r="L593" s="99"/>
      <c r="M593" s="115"/>
      <c r="N593" s="50"/>
    </row>
    <row r="594" spans="1:14" ht="15.75" customHeight="1">
      <c r="A594" s="86"/>
      <c r="B594" s="149"/>
      <c r="C594" s="111"/>
      <c r="D594" s="247"/>
      <c r="E594" s="254"/>
      <c r="F594" s="97"/>
      <c r="G594" s="344"/>
      <c r="H594" s="93"/>
      <c r="I594" s="89"/>
      <c r="J594" s="150"/>
      <c r="K594" s="334"/>
      <c r="L594" s="99"/>
      <c r="M594" s="29"/>
      <c r="N594" s="50"/>
    </row>
    <row r="595" spans="1:14" ht="15.75" customHeight="1">
      <c r="A595" s="86"/>
      <c r="B595" s="149"/>
      <c r="C595" s="111"/>
      <c r="D595" s="247"/>
      <c r="E595" s="254"/>
      <c r="F595" s="97"/>
      <c r="G595" s="344"/>
      <c r="H595" s="93"/>
      <c r="I595" s="89"/>
      <c r="J595" s="150"/>
      <c r="K595" s="334"/>
      <c r="L595" s="99"/>
      <c r="M595" s="29"/>
      <c r="N595" s="50"/>
    </row>
    <row r="596" spans="1:14" ht="15.75" customHeight="1">
      <c r="A596" s="86"/>
      <c r="B596" s="149"/>
      <c r="C596" s="111"/>
      <c r="D596" s="247"/>
      <c r="E596" s="254"/>
      <c r="F596" s="97"/>
      <c r="G596" s="344"/>
      <c r="H596" s="93"/>
      <c r="I596" s="89"/>
      <c r="J596" s="150"/>
      <c r="K596" s="334"/>
      <c r="L596" s="99"/>
      <c r="M596" s="29"/>
      <c r="N596" s="50"/>
    </row>
    <row r="597" spans="1:14" ht="15.75" customHeight="1">
      <c r="A597" s="86"/>
      <c r="B597" s="149"/>
      <c r="C597" s="111"/>
      <c r="D597" s="247"/>
      <c r="E597" s="254"/>
      <c r="F597" s="97"/>
      <c r="G597" s="344"/>
      <c r="H597" s="93"/>
      <c r="I597" s="89"/>
      <c r="J597" s="150"/>
      <c r="K597" s="334"/>
      <c r="L597" s="99"/>
      <c r="M597" s="29"/>
      <c r="N597" s="50"/>
    </row>
    <row r="598" spans="1:14" ht="15.75" customHeight="1">
      <c r="A598" s="86"/>
      <c r="B598" s="149"/>
      <c r="C598" s="111"/>
      <c r="D598" s="247"/>
      <c r="E598" s="254"/>
      <c r="F598" s="97"/>
      <c r="G598" s="344"/>
      <c r="H598" s="93"/>
      <c r="I598" s="89"/>
      <c r="J598" s="150"/>
      <c r="K598" s="334"/>
      <c r="L598" s="99"/>
      <c r="M598" s="29"/>
      <c r="N598" s="50"/>
    </row>
    <row r="599" spans="1:14" ht="15.75" customHeight="1">
      <c r="A599" s="86"/>
      <c r="B599" s="149"/>
      <c r="C599" s="93"/>
      <c r="D599" s="81"/>
      <c r="E599" s="254"/>
      <c r="F599" s="97"/>
      <c r="G599" s="344"/>
      <c r="H599" s="93"/>
      <c r="I599" s="89"/>
      <c r="J599" s="150"/>
      <c r="K599" s="334"/>
      <c r="L599" s="99"/>
      <c r="M599" s="29"/>
      <c r="N599" s="50"/>
    </row>
    <row r="600" spans="1:14" ht="15.75" customHeight="1">
      <c r="A600" s="86"/>
      <c r="B600" s="149"/>
      <c r="C600" s="93"/>
      <c r="D600" s="81"/>
      <c r="E600" s="254"/>
      <c r="F600" s="97"/>
      <c r="G600" s="344"/>
      <c r="H600" s="93"/>
      <c r="I600" s="89"/>
      <c r="J600" s="150"/>
      <c r="K600" s="334"/>
      <c r="L600" s="99"/>
      <c r="M600" s="29"/>
      <c r="N600" s="50"/>
    </row>
    <row r="601" spans="1:14" ht="15.75" customHeight="1">
      <c r="A601" s="86"/>
      <c r="B601" s="149"/>
      <c r="C601" s="80"/>
      <c r="D601" s="81"/>
      <c r="E601" s="254"/>
      <c r="F601" s="97"/>
      <c r="G601" s="344"/>
      <c r="H601" s="93"/>
      <c r="I601" s="89"/>
      <c r="J601" s="150"/>
      <c r="K601" s="334"/>
      <c r="L601" s="99"/>
      <c r="M601" s="29"/>
      <c r="N601" s="50"/>
    </row>
    <row r="602" spans="1:14" ht="15.75" customHeight="1">
      <c r="A602" s="86"/>
      <c r="B602" s="149"/>
      <c r="C602" s="93"/>
      <c r="D602" s="81"/>
      <c r="E602" s="254"/>
      <c r="F602" s="97"/>
      <c r="G602" s="344"/>
      <c r="H602" s="93"/>
      <c r="I602" s="89"/>
      <c r="J602" s="150"/>
      <c r="K602" s="334"/>
      <c r="L602" s="99"/>
      <c r="M602" s="29"/>
      <c r="N602" s="50"/>
    </row>
    <row r="603" spans="1:14" ht="15.75" customHeight="1">
      <c r="A603" s="86"/>
      <c r="B603" s="149"/>
      <c r="C603" s="80"/>
      <c r="D603" s="81"/>
      <c r="E603" s="254"/>
      <c r="F603" s="97"/>
      <c r="G603" s="344"/>
      <c r="H603" s="93"/>
      <c r="I603" s="89"/>
      <c r="J603" s="150"/>
      <c r="K603" s="334"/>
      <c r="L603" s="99"/>
      <c r="M603" s="29"/>
      <c r="N603" s="50"/>
    </row>
    <row r="604" spans="1:14" ht="15.75" customHeight="1">
      <c r="A604" s="86"/>
      <c r="B604" s="149"/>
      <c r="C604" s="80"/>
      <c r="D604" s="81"/>
      <c r="E604" s="254"/>
      <c r="F604" s="97"/>
      <c r="G604" s="344"/>
      <c r="H604" s="93"/>
      <c r="I604" s="89"/>
      <c r="J604" s="150"/>
      <c r="K604" s="334"/>
      <c r="L604" s="99"/>
      <c r="M604" s="29"/>
      <c r="N604" s="50"/>
    </row>
    <row r="605" spans="1:14" ht="15.75" customHeight="1">
      <c r="A605" s="86"/>
      <c r="B605" s="149"/>
      <c r="C605" s="94"/>
      <c r="D605" s="81"/>
      <c r="E605" s="254"/>
      <c r="F605" s="97"/>
      <c r="G605" s="344"/>
      <c r="H605" s="93"/>
      <c r="I605" s="96"/>
      <c r="J605" s="150"/>
      <c r="K605" s="334"/>
      <c r="L605" s="99"/>
      <c r="M605" s="29"/>
      <c r="N605" s="50"/>
    </row>
    <row r="606" spans="1:14" ht="15.75" customHeight="1">
      <c r="A606" s="86"/>
      <c r="B606" s="149"/>
      <c r="C606" s="80"/>
      <c r="D606" s="81"/>
      <c r="E606" s="254"/>
      <c r="F606" s="97"/>
      <c r="G606" s="344"/>
      <c r="H606" s="93"/>
      <c r="I606" s="96"/>
      <c r="J606" s="150"/>
      <c r="K606" s="334"/>
      <c r="L606" s="99"/>
      <c r="M606" s="29"/>
      <c r="N606" s="50"/>
    </row>
    <row r="607" spans="1:14" ht="15.75" customHeight="1">
      <c r="A607" s="86"/>
      <c r="B607" s="149"/>
      <c r="C607" s="80"/>
      <c r="D607" s="81"/>
      <c r="E607" s="254"/>
      <c r="F607" s="97"/>
      <c r="G607" s="344"/>
      <c r="H607" s="93"/>
      <c r="I607" s="96"/>
      <c r="J607" s="150"/>
      <c r="K607" s="334"/>
      <c r="L607" s="99"/>
      <c r="M607" s="29"/>
      <c r="N607" s="50"/>
    </row>
    <row r="608" spans="1:14" ht="15.75" customHeight="1">
      <c r="A608" s="86"/>
      <c r="B608" s="149"/>
      <c r="C608" s="80"/>
      <c r="D608" s="81"/>
      <c r="E608" s="254"/>
      <c r="F608" s="97"/>
      <c r="G608" s="344"/>
      <c r="H608" s="93"/>
      <c r="I608" s="96"/>
      <c r="J608" s="150"/>
      <c r="K608" s="334"/>
      <c r="L608" s="99"/>
      <c r="M608" s="29"/>
      <c r="N608" s="50"/>
    </row>
    <row r="609" spans="1:14" ht="15.75" customHeight="1">
      <c r="A609" s="86"/>
      <c r="B609" s="149"/>
      <c r="C609" s="89"/>
      <c r="D609" s="246"/>
      <c r="E609" s="254"/>
      <c r="F609" s="97"/>
      <c r="G609" s="344"/>
      <c r="H609" s="93"/>
      <c r="I609" s="89"/>
      <c r="J609" s="150"/>
      <c r="K609" s="334"/>
      <c r="L609" s="99"/>
      <c r="M609" s="59"/>
      <c r="N609" s="50"/>
    </row>
    <row r="610" spans="1:14" ht="15.75" customHeight="1">
      <c r="A610" s="86"/>
      <c r="B610" s="149"/>
      <c r="C610" s="89"/>
      <c r="D610" s="246"/>
      <c r="E610" s="254"/>
      <c r="F610" s="97"/>
      <c r="G610" s="344"/>
      <c r="H610" s="93"/>
      <c r="I610" s="89"/>
      <c r="J610" s="150"/>
      <c r="K610" s="334"/>
      <c r="L610" s="99"/>
      <c r="M610" s="59"/>
      <c r="N610" s="50"/>
    </row>
    <row r="611" spans="1:14" ht="15.75" customHeight="1">
      <c r="A611" s="86"/>
      <c r="B611" s="149"/>
      <c r="C611" s="89"/>
      <c r="D611" s="246"/>
      <c r="E611" s="254"/>
      <c r="F611" s="97"/>
      <c r="G611" s="344"/>
      <c r="H611" s="93"/>
      <c r="I611" s="89"/>
      <c r="J611" s="150"/>
      <c r="K611" s="334"/>
      <c r="L611" s="99"/>
      <c r="M611" s="47"/>
      <c r="N611" s="50"/>
    </row>
    <row r="612" spans="1:14" ht="15.75" customHeight="1">
      <c r="A612" s="86"/>
      <c r="B612" s="149"/>
      <c r="C612" s="89"/>
      <c r="D612" s="246"/>
      <c r="E612" s="254"/>
      <c r="F612" s="97"/>
      <c r="G612" s="344"/>
      <c r="H612" s="93"/>
      <c r="I612" s="89"/>
      <c r="J612" s="150"/>
      <c r="K612" s="334"/>
      <c r="L612" s="99"/>
      <c r="M612" s="47"/>
      <c r="N612" s="50"/>
    </row>
    <row r="613" spans="1:14" ht="15.75" customHeight="1">
      <c r="A613" s="86"/>
      <c r="B613" s="149"/>
      <c r="C613" s="89"/>
      <c r="D613" s="246"/>
      <c r="E613" s="254"/>
      <c r="F613" s="97"/>
      <c r="G613" s="344"/>
      <c r="H613" s="93"/>
      <c r="I613" s="89"/>
      <c r="J613" s="150"/>
      <c r="K613" s="334"/>
      <c r="L613" s="99"/>
      <c r="M613" s="59"/>
      <c r="N613" s="50"/>
    </row>
    <row r="614" spans="1:14" ht="15.75" customHeight="1">
      <c r="A614" s="86"/>
      <c r="B614" s="149"/>
      <c r="C614" s="89"/>
      <c r="D614" s="246"/>
      <c r="E614" s="254"/>
      <c r="F614" s="97"/>
      <c r="G614" s="344"/>
      <c r="H614" s="93"/>
      <c r="I614" s="89"/>
      <c r="J614" s="150"/>
      <c r="K614" s="334"/>
      <c r="L614" s="99"/>
      <c r="M614" s="59"/>
      <c r="N614" s="50"/>
    </row>
    <row r="615" spans="1:14" ht="15.75" customHeight="1">
      <c r="A615" s="86"/>
      <c r="B615" s="149"/>
      <c r="C615" s="89"/>
      <c r="D615" s="81"/>
      <c r="E615" s="254"/>
      <c r="F615" s="97"/>
      <c r="G615" s="344"/>
      <c r="H615" s="93"/>
      <c r="I615" s="89"/>
      <c r="J615" s="150"/>
      <c r="K615" s="334"/>
      <c r="L615" s="99"/>
      <c r="M615" s="59"/>
      <c r="N615" s="50"/>
    </row>
    <row r="616" spans="1:14" ht="15.75" customHeight="1">
      <c r="A616" s="86"/>
      <c r="B616" s="149"/>
      <c r="C616" s="89"/>
      <c r="D616" s="81"/>
      <c r="E616" s="254"/>
      <c r="F616" s="97"/>
      <c r="G616" s="344"/>
      <c r="H616" s="93"/>
      <c r="I616" s="89"/>
      <c r="J616" s="150"/>
      <c r="K616" s="334"/>
      <c r="L616" s="99"/>
      <c r="M616" s="59"/>
      <c r="N616" s="50"/>
    </row>
    <row r="617" spans="1:14" ht="15.75" customHeight="1">
      <c r="A617" s="86"/>
      <c r="B617" s="149"/>
      <c r="C617" s="89"/>
      <c r="D617" s="81"/>
      <c r="E617" s="254"/>
      <c r="F617" s="97"/>
      <c r="G617" s="344"/>
      <c r="H617" s="93"/>
      <c r="I617" s="89"/>
      <c r="J617" s="150"/>
      <c r="K617" s="334"/>
      <c r="L617" s="99"/>
      <c r="M617" s="59"/>
      <c r="N617" s="50"/>
    </row>
    <row r="618" spans="1:14" ht="15.75" customHeight="1">
      <c r="A618" s="86"/>
      <c r="B618" s="149"/>
      <c r="C618" s="89"/>
      <c r="D618" s="81"/>
      <c r="E618" s="254"/>
      <c r="F618" s="97"/>
      <c r="G618" s="344"/>
      <c r="H618" s="93"/>
      <c r="I618" s="89"/>
      <c r="J618" s="150"/>
      <c r="K618" s="334"/>
      <c r="L618" s="99"/>
      <c r="M618" s="59"/>
      <c r="N618" s="50"/>
    </row>
    <row r="619" spans="1:14" ht="15.75" customHeight="1">
      <c r="A619" s="86"/>
      <c r="B619" s="149"/>
      <c r="C619" s="89"/>
      <c r="D619" s="81"/>
      <c r="E619" s="254"/>
      <c r="F619" s="97"/>
      <c r="G619" s="344"/>
      <c r="H619" s="93"/>
      <c r="I619" s="89"/>
      <c r="J619" s="150"/>
      <c r="K619" s="334"/>
      <c r="L619" s="99"/>
      <c r="M619" s="59"/>
      <c r="N619" s="50"/>
    </row>
    <row r="620" spans="1:14" ht="15.75" customHeight="1">
      <c r="A620" s="86"/>
      <c r="B620" s="149"/>
      <c r="C620" s="89"/>
      <c r="D620" s="246"/>
      <c r="E620" s="254"/>
      <c r="F620" s="97"/>
      <c r="G620" s="344"/>
      <c r="H620" s="93"/>
      <c r="I620" s="89"/>
      <c r="J620" s="150"/>
      <c r="K620" s="334"/>
      <c r="L620" s="99"/>
      <c r="M620" s="59"/>
      <c r="N620" s="50"/>
    </row>
    <row r="621" spans="1:14" ht="15.75" customHeight="1">
      <c r="A621" s="86"/>
      <c r="B621" s="149"/>
      <c r="C621" s="89"/>
      <c r="D621" s="246"/>
      <c r="E621" s="254"/>
      <c r="F621" s="97"/>
      <c r="G621" s="344"/>
      <c r="H621" s="93"/>
      <c r="I621" s="89"/>
      <c r="J621" s="150"/>
      <c r="K621" s="334"/>
      <c r="L621" s="99"/>
      <c r="M621" s="59"/>
      <c r="N621" s="50"/>
    </row>
    <row r="622" spans="1:14" ht="15.75" customHeight="1">
      <c r="A622" s="86"/>
      <c r="B622" s="149"/>
      <c r="C622" s="88"/>
      <c r="D622" s="247"/>
      <c r="E622" s="254"/>
      <c r="F622" s="97"/>
      <c r="G622" s="344"/>
      <c r="H622" s="93"/>
      <c r="I622" s="89"/>
      <c r="J622" s="150"/>
      <c r="K622" s="334"/>
      <c r="L622" s="99"/>
      <c r="M622" s="29"/>
      <c r="N622" s="50"/>
    </row>
    <row r="623" spans="1:14" ht="15.75" customHeight="1">
      <c r="A623" s="86"/>
      <c r="B623" s="149"/>
      <c r="C623" s="88"/>
      <c r="D623" s="247"/>
      <c r="E623" s="254"/>
      <c r="F623" s="97"/>
      <c r="G623" s="344"/>
      <c r="H623" s="93"/>
      <c r="I623" s="89"/>
      <c r="J623" s="150"/>
      <c r="K623" s="334"/>
      <c r="L623" s="99"/>
      <c r="M623" s="29"/>
      <c r="N623" s="50"/>
    </row>
    <row r="624" spans="1:14" ht="15.75" customHeight="1">
      <c r="A624" s="86"/>
      <c r="B624" s="149"/>
      <c r="C624" s="92"/>
      <c r="D624" s="237"/>
      <c r="E624" s="254"/>
      <c r="F624" s="97"/>
      <c r="G624" s="344"/>
      <c r="H624" s="93"/>
      <c r="I624" s="89"/>
      <c r="J624" s="150"/>
      <c r="K624" s="334"/>
      <c r="L624" s="99"/>
      <c r="M624" s="29"/>
      <c r="N624" s="50"/>
    </row>
    <row r="625" spans="1:14" ht="15.75" customHeight="1">
      <c r="A625" s="86"/>
      <c r="B625" s="149"/>
      <c r="C625" s="88"/>
      <c r="D625" s="87"/>
      <c r="E625" s="254"/>
      <c r="F625" s="97"/>
      <c r="G625" s="344"/>
      <c r="H625" s="93"/>
      <c r="I625" s="89"/>
      <c r="J625" s="150"/>
      <c r="K625" s="334"/>
      <c r="L625" s="99"/>
      <c r="M625" s="29"/>
      <c r="N625" s="50"/>
    </row>
    <row r="626" spans="1:14" ht="15.75" customHeight="1">
      <c r="A626" s="86"/>
      <c r="B626" s="149"/>
      <c r="C626" s="88"/>
      <c r="D626" s="247"/>
      <c r="E626" s="254"/>
      <c r="F626" s="97"/>
      <c r="G626" s="344"/>
      <c r="H626" s="93"/>
      <c r="I626" s="89"/>
      <c r="J626" s="150"/>
      <c r="K626" s="334"/>
      <c r="L626" s="99"/>
      <c r="M626" s="29"/>
      <c r="N626" s="50"/>
    </row>
    <row r="627" spans="1:14" ht="15.75" customHeight="1">
      <c r="A627" s="86"/>
      <c r="B627" s="149"/>
      <c r="C627" s="88"/>
      <c r="D627" s="237"/>
      <c r="E627" s="254"/>
      <c r="F627" s="97"/>
      <c r="G627" s="344"/>
      <c r="H627" s="93"/>
      <c r="I627" s="89"/>
      <c r="J627" s="150"/>
      <c r="K627" s="334"/>
      <c r="L627" s="99"/>
      <c r="M627"/>
    </row>
    <row r="628" spans="1:14" ht="15.75" customHeight="1">
      <c r="A628" s="86"/>
      <c r="B628" s="149"/>
      <c r="C628" s="107"/>
      <c r="D628" s="237"/>
      <c r="E628" s="254"/>
      <c r="F628" s="97"/>
      <c r="G628" s="344"/>
      <c r="H628" s="93"/>
      <c r="I628" s="89"/>
      <c r="J628" s="150"/>
      <c r="K628" s="334"/>
      <c r="L628" s="99"/>
      <c r="M628" s="90"/>
    </row>
    <row r="629" spans="1:14" ht="15.75" customHeight="1">
      <c r="A629" s="86"/>
      <c r="B629" s="149"/>
      <c r="C629" s="93"/>
      <c r="D629" s="81"/>
      <c r="E629" s="254"/>
      <c r="F629" s="97"/>
      <c r="G629" s="344"/>
      <c r="H629" s="93"/>
      <c r="I629" s="89"/>
      <c r="J629" s="150"/>
      <c r="K629" s="334"/>
      <c r="L629" s="99"/>
      <c r="M629" s="8"/>
    </row>
    <row r="630" spans="1:14" ht="15.75" customHeight="1">
      <c r="A630" s="86"/>
      <c r="B630" s="149"/>
      <c r="C630" s="93"/>
      <c r="D630" s="81"/>
      <c r="E630" s="254"/>
      <c r="F630" s="97"/>
      <c r="G630" s="344"/>
      <c r="H630" s="93"/>
      <c r="I630" s="108"/>
      <c r="J630" s="150"/>
      <c r="K630" s="334"/>
      <c r="L630" s="99"/>
    </row>
    <row r="631" spans="1:14" ht="15.75" customHeight="1">
      <c r="A631" s="86"/>
      <c r="B631" s="149"/>
      <c r="C631" s="93"/>
      <c r="D631" s="81"/>
      <c r="E631" s="254"/>
      <c r="F631" s="97"/>
      <c r="G631" s="344"/>
      <c r="H631" s="93"/>
      <c r="I631" s="108"/>
      <c r="J631" s="150"/>
      <c r="K631" s="334"/>
      <c r="L631" s="99"/>
    </row>
    <row r="632" spans="1:14" ht="15.75" customHeight="1">
      <c r="A632" s="86"/>
      <c r="B632" s="149"/>
      <c r="C632" s="93"/>
      <c r="D632" s="81"/>
      <c r="E632" s="254"/>
      <c r="F632" s="97"/>
      <c r="G632" s="344"/>
      <c r="H632" s="93"/>
      <c r="I632" s="108"/>
      <c r="J632" s="150"/>
      <c r="K632" s="334"/>
      <c r="L632" s="99"/>
    </row>
    <row r="633" spans="1:14" ht="15.75" customHeight="1">
      <c r="A633" s="86"/>
      <c r="B633" s="149"/>
      <c r="C633" s="93"/>
      <c r="D633" s="81"/>
      <c r="E633" s="254"/>
      <c r="F633" s="97"/>
      <c r="G633" s="344"/>
      <c r="H633" s="93"/>
      <c r="I633" s="108"/>
      <c r="J633" s="150"/>
      <c r="K633" s="334"/>
      <c r="L633" s="99"/>
    </row>
    <row r="634" spans="1:14" ht="15.75" customHeight="1">
      <c r="A634" s="86"/>
      <c r="B634" s="149"/>
      <c r="C634" s="80"/>
      <c r="D634" s="81"/>
      <c r="E634" s="254"/>
      <c r="F634" s="97"/>
      <c r="G634" s="344"/>
      <c r="H634" s="93"/>
      <c r="I634" s="108"/>
      <c r="J634" s="150"/>
      <c r="K634" s="334"/>
      <c r="L634" s="99"/>
    </row>
    <row r="635" spans="1:14" ht="15.75" customHeight="1">
      <c r="A635" s="86"/>
      <c r="B635" s="149"/>
      <c r="C635" s="80"/>
      <c r="D635" s="81"/>
      <c r="E635" s="254"/>
      <c r="F635" s="97"/>
      <c r="G635" s="344"/>
      <c r="H635" s="93"/>
      <c r="I635" s="108"/>
      <c r="J635" s="150"/>
      <c r="K635" s="334"/>
      <c r="L635" s="99"/>
    </row>
    <row r="636" spans="1:14" ht="15.75" customHeight="1">
      <c r="A636" s="86"/>
      <c r="B636" s="149"/>
      <c r="C636" s="88"/>
      <c r="D636" s="247"/>
      <c r="E636" s="254"/>
      <c r="F636" s="97"/>
      <c r="G636" s="344"/>
      <c r="H636" s="93"/>
      <c r="I636" s="89"/>
      <c r="J636" s="150"/>
      <c r="K636" s="334"/>
      <c r="L636" s="99"/>
      <c r="M636"/>
    </row>
    <row r="637" spans="1:14" ht="15.75" customHeight="1">
      <c r="A637" s="86"/>
      <c r="B637" s="149"/>
      <c r="C637" s="93"/>
      <c r="D637" s="81"/>
      <c r="E637" s="254"/>
      <c r="F637" s="97"/>
      <c r="G637" s="344"/>
      <c r="H637" s="93"/>
      <c r="I637" s="96"/>
      <c r="J637" s="150"/>
      <c r="K637" s="334"/>
      <c r="L637" s="99"/>
      <c r="M637"/>
    </row>
    <row r="638" spans="1:14" ht="15.75" customHeight="1">
      <c r="A638" s="86"/>
      <c r="B638" s="149"/>
      <c r="C638" s="94"/>
      <c r="D638" s="81"/>
      <c r="E638" s="254"/>
      <c r="F638" s="97"/>
      <c r="G638" s="344"/>
      <c r="H638" s="93"/>
      <c r="I638" s="96"/>
      <c r="J638" s="150"/>
      <c r="K638" s="334"/>
      <c r="L638" s="99"/>
      <c r="M638"/>
    </row>
    <row r="639" spans="1:14" ht="15.75" customHeight="1">
      <c r="A639" s="86"/>
      <c r="B639" s="149"/>
      <c r="C639" s="80"/>
      <c r="D639" s="81"/>
      <c r="E639" s="254"/>
      <c r="F639" s="97"/>
      <c r="G639" s="344"/>
      <c r="H639" s="93"/>
      <c r="I639" s="96"/>
      <c r="J639" s="150"/>
      <c r="K639" s="334"/>
      <c r="L639" s="99"/>
      <c r="M639"/>
    </row>
    <row r="640" spans="1:14" ht="15.75" customHeight="1">
      <c r="A640" s="86"/>
      <c r="B640" s="149"/>
      <c r="C640" s="111"/>
      <c r="D640" s="237"/>
      <c r="E640" s="254"/>
      <c r="F640" s="97"/>
      <c r="G640" s="344"/>
      <c r="H640" s="93"/>
      <c r="I640" s="89"/>
      <c r="J640" s="150"/>
      <c r="K640" s="334"/>
      <c r="L640" s="99"/>
      <c r="M640" s="77"/>
    </row>
    <row r="641" spans="1:13" ht="15.75" customHeight="1">
      <c r="A641" s="86"/>
      <c r="B641" s="149"/>
      <c r="C641" s="111"/>
      <c r="D641" s="247"/>
      <c r="E641" s="254"/>
      <c r="F641" s="97"/>
      <c r="G641" s="344"/>
      <c r="H641" s="93"/>
      <c r="I641" s="89"/>
      <c r="J641" s="150"/>
      <c r="K641" s="334"/>
      <c r="L641" s="99"/>
      <c r="M641"/>
    </row>
    <row r="642" spans="1:13" ht="15.75" customHeight="1">
      <c r="A642" s="86"/>
      <c r="B642" s="149"/>
      <c r="C642" s="93"/>
      <c r="D642" s="81"/>
      <c r="E642" s="254"/>
      <c r="F642" s="97"/>
      <c r="G642" s="344"/>
      <c r="H642" s="93"/>
      <c r="I642" s="89"/>
      <c r="J642" s="150"/>
      <c r="K642" s="334"/>
      <c r="L642" s="99"/>
      <c r="M642"/>
    </row>
    <row r="643" spans="1:13" ht="15.75" customHeight="1">
      <c r="A643" s="86"/>
      <c r="B643" s="149"/>
      <c r="C643" s="80"/>
      <c r="D643" s="81"/>
      <c r="E643" s="254"/>
      <c r="F643" s="97"/>
      <c r="G643" s="344"/>
      <c r="H643" s="93"/>
      <c r="I643" s="89"/>
      <c r="J643" s="150"/>
      <c r="K643" s="334"/>
      <c r="L643" s="99"/>
      <c r="M643"/>
    </row>
    <row r="644" spans="1:13" ht="15.75" customHeight="1">
      <c r="A644" s="86"/>
      <c r="B644" s="149"/>
      <c r="C644" s="93"/>
      <c r="D644" s="81"/>
      <c r="E644" s="254"/>
      <c r="F644" s="97"/>
      <c r="G644" s="344"/>
      <c r="H644" s="93"/>
      <c r="I644" s="89"/>
      <c r="J644" s="150"/>
      <c r="K644" s="334"/>
      <c r="L644" s="99"/>
      <c r="M644"/>
    </row>
    <row r="645" spans="1:13" ht="15.75" customHeight="1">
      <c r="A645" s="86"/>
      <c r="B645" s="149"/>
      <c r="C645" s="94"/>
      <c r="D645" s="81"/>
      <c r="E645" s="254"/>
      <c r="F645" s="97"/>
      <c r="G645" s="344"/>
      <c r="H645" s="93"/>
      <c r="I645" s="96"/>
      <c r="J645" s="150"/>
      <c r="K645" s="334"/>
      <c r="L645" s="99"/>
      <c r="M645"/>
    </row>
    <row r="646" spans="1:13" ht="15.75" customHeight="1">
      <c r="A646" s="86"/>
      <c r="B646" s="149"/>
      <c r="C646" s="94"/>
      <c r="D646" s="81"/>
      <c r="E646" s="254"/>
      <c r="F646" s="97"/>
      <c r="G646" s="344"/>
      <c r="H646" s="93"/>
      <c r="I646" s="96"/>
      <c r="J646" s="150"/>
      <c r="K646" s="334"/>
      <c r="L646" s="99"/>
      <c r="M646"/>
    </row>
    <row r="647" spans="1:13" ht="15.75" customHeight="1">
      <c r="A647" s="86"/>
      <c r="B647" s="149"/>
      <c r="C647" s="94"/>
      <c r="D647" s="81"/>
      <c r="E647" s="254"/>
      <c r="F647" s="97"/>
      <c r="G647" s="344"/>
      <c r="H647" s="93"/>
      <c r="I647" s="96"/>
      <c r="J647" s="150"/>
      <c r="K647" s="334"/>
      <c r="L647" s="99"/>
      <c r="M647"/>
    </row>
    <row r="648" spans="1:13" ht="15.75" customHeight="1">
      <c r="A648" s="86"/>
      <c r="B648" s="149"/>
      <c r="C648" s="80"/>
      <c r="D648" s="81"/>
      <c r="E648" s="254"/>
      <c r="F648" s="97"/>
      <c r="G648" s="344"/>
      <c r="H648" s="93"/>
      <c r="I648" s="96"/>
      <c r="J648" s="150"/>
      <c r="K648" s="334"/>
      <c r="L648" s="99"/>
      <c r="M648"/>
    </row>
    <row r="649" spans="1:13" ht="15.75" customHeight="1">
      <c r="A649" s="86"/>
      <c r="B649" s="149"/>
      <c r="C649" s="89"/>
      <c r="D649" s="246"/>
      <c r="E649" s="254"/>
      <c r="F649" s="97"/>
      <c r="G649" s="344"/>
      <c r="H649" s="93"/>
      <c r="I649" s="89"/>
      <c r="J649" s="150"/>
      <c r="K649" s="334"/>
      <c r="L649" s="99"/>
      <c r="M649" s="50"/>
    </row>
    <row r="650" spans="1:13" ht="15.75" customHeight="1">
      <c r="A650" s="86"/>
      <c r="B650" s="149"/>
      <c r="C650" s="89"/>
      <c r="D650" s="246"/>
      <c r="E650" s="254"/>
      <c r="F650" s="97"/>
      <c r="G650" s="344"/>
      <c r="H650" s="93"/>
      <c r="I650" s="89"/>
      <c r="J650" s="150"/>
      <c r="K650" s="334"/>
      <c r="L650" s="99"/>
      <c r="M650" s="50"/>
    </row>
    <row r="651" spans="1:13" ht="15.75" customHeight="1">
      <c r="A651" s="86"/>
      <c r="B651" s="149"/>
      <c r="C651" s="89"/>
      <c r="D651" s="246"/>
      <c r="E651" s="254"/>
      <c r="F651" s="97"/>
      <c r="G651" s="344"/>
      <c r="H651" s="93"/>
      <c r="I651" s="89"/>
      <c r="J651" s="150"/>
      <c r="K651" s="334"/>
      <c r="L651" s="99"/>
      <c r="M651" s="50"/>
    </row>
    <row r="652" spans="1:13" ht="15.75" customHeight="1">
      <c r="A652" s="86"/>
      <c r="B652" s="149"/>
      <c r="C652" s="89"/>
      <c r="D652" s="246"/>
      <c r="E652" s="254"/>
      <c r="F652" s="97"/>
      <c r="G652" s="344"/>
      <c r="H652" s="93"/>
      <c r="I652" s="89"/>
      <c r="J652" s="150"/>
      <c r="K652" s="334"/>
      <c r="L652" s="99"/>
      <c r="M652" s="50"/>
    </row>
    <row r="653" spans="1:13" ht="15.75" customHeight="1">
      <c r="A653" s="86"/>
      <c r="B653" s="149"/>
      <c r="C653" s="89"/>
      <c r="D653" s="246"/>
      <c r="E653" s="254"/>
      <c r="F653" s="97"/>
      <c r="G653" s="344"/>
      <c r="H653" s="93"/>
      <c r="I653" s="89"/>
      <c r="J653" s="150"/>
      <c r="K653" s="334"/>
      <c r="L653" s="99"/>
      <c r="M653" s="50"/>
    </row>
    <row r="654" spans="1:13" ht="15.75" customHeight="1">
      <c r="A654" s="86"/>
      <c r="B654" s="149"/>
      <c r="C654" s="89"/>
      <c r="D654" s="246"/>
      <c r="E654" s="254"/>
      <c r="F654" s="97"/>
      <c r="G654" s="344"/>
      <c r="H654" s="93"/>
      <c r="I654" s="89"/>
      <c r="J654" s="150"/>
      <c r="K654" s="334"/>
      <c r="L654" s="99"/>
      <c r="M654" s="50"/>
    </row>
    <row r="655" spans="1:13" ht="15.75" customHeight="1">
      <c r="A655" s="86"/>
      <c r="B655" s="149"/>
      <c r="C655" s="89"/>
      <c r="D655" s="81"/>
      <c r="E655" s="254"/>
      <c r="F655" s="97"/>
      <c r="G655" s="344"/>
      <c r="H655" s="93"/>
      <c r="I655" s="89"/>
      <c r="J655" s="150"/>
      <c r="K655" s="334"/>
      <c r="L655" s="99"/>
      <c r="M655" s="50"/>
    </row>
    <row r="656" spans="1:13" ht="15.75" customHeight="1">
      <c r="A656" s="86"/>
      <c r="B656" s="149"/>
      <c r="C656" s="89"/>
      <c r="D656" s="81"/>
      <c r="E656" s="254"/>
      <c r="F656" s="97"/>
      <c r="G656" s="344"/>
      <c r="H656" s="93"/>
      <c r="I656" s="89"/>
      <c r="J656" s="150"/>
      <c r="K656" s="334"/>
      <c r="L656" s="99"/>
      <c r="M656" s="50"/>
    </row>
    <row r="657" spans="1:14" ht="15.75" customHeight="1">
      <c r="A657" s="86"/>
      <c r="B657" s="149"/>
      <c r="C657" s="89"/>
      <c r="D657" s="81"/>
      <c r="E657" s="254"/>
      <c r="F657" s="97"/>
      <c r="G657" s="344"/>
      <c r="H657" s="93"/>
      <c r="I657" s="89"/>
      <c r="J657" s="150"/>
      <c r="K657" s="334"/>
      <c r="L657" s="99"/>
      <c r="M657" s="50"/>
    </row>
    <row r="658" spans="1:14" ht="15.75" customHeight="1">
      <c r="A658" s="86"/>
      <c r="B658" s="149"/>
      <c r="C658" s="89"/>
      <c r="D658" s="81"/>
      <c r="E658" s="254"/>
      <c r="F658" s="97"/>
      <c r="G658" s="344"/>
      <c r="H658" s="93"/>
      <c r="I658" s="89"/>
      <c r="J658" s="150"/>
      <c r="K658" s="334"/>
      <c r="L658" s="99"/>
      <c r="M658" s="50"/>
    </row>
    <row r="659" spans="1:14" ht="15.75" customHeight="1">
      <c r="A659" s="86"/>
      <c r="B659" s="149"/>
      <c r="C659" s="89"/>
      <c r="D659" s="81"/>
      <c r="E659" s="254"/>
      <c r="F659" s="97"/>
      <c r="G659" s="344"/>
      <c r="H659" s="93"/>
      <c r="I659" s="89"/>
      <c r="J659" s="150"/>
      <c r="K659" s="334"/>
      <c r="L659" s="99"/>
      <c r="M659" s="50"/>
    </row>
    <row r="660" spans="1:14" ht="15.75" customHeight="1">
      <c r="A660" s="86"/>
      <c r="B660" s="149"/>
      <c r="C660" s="89"/>
      <c r="D660" s="246"/>
      <c r="E660" s="254"/>
      <c r="F660" s="97"/>
      <c r="G660" s="344"/>
      <c r="H660" s="93"/>
      <c r="I660" s="89"/>
      <c r="J660" s="150"/>
      <c r="K660" s="334"/>
      <c r="L660" s="99"/>
      <c r="M660" s="50"/>
    </row>
    <row r="661" spans="1:14" ht="15.75" customHeight="1">
      <c r="A661" s="86"/>
      <c r="B661" s="149"/>
      <c r="C661" s="89"/>
      <c r="D661" s="246"/>
      <c r="E661" s="254"/>
      <c r="F661" s="97"/>
      <c r="G661" s="344"/>
      <c r="H661" s="93"/>
      <c r="I661" s="89"/>
      <c r="J661" s="150"/>
      <c r="K661" s="334"/>
      <c r="L661" s="99"/>
      <c r="M661" s="50"/>
    </row>
    <row r="662" spans="1:14" ht="15.75" customHeight="1">
      <c r="A662" s="86"/>
      <c r="B662" s="149"/>
      <c r="C662" s="88"/>
      <c r="D662" s="247"/>
      <c r="E662" s="254"/>
      <c r="F662" s="97"/>
      <c r="G662" s="344"/>
      <c r="H662" s="93"/>
      <c r="I662" s="89"/>
      <c r="J662" s="150"/>
      <c r="K662" s="334"/>
      <c r="L662" s="99"/>
      <c r="M662"/>
    </row>
    <row r="663" spans="1:14" ht="15.75" customHeight="1">
      <c r="A663" s="86"/>
      <c r="B663" s="149"/>
      <c r="C663" s="93"/>
      <c r="D663" s="237"/>
      <c r="E663" s="254"/>
      <c r="F663" s="97"/>
      <c r="G663" s="344"/>
      <c r="H663" s="93"/>
      <c r="I663" s="89"/>
      <c r="J663" s="150"/>
      <c r="K663" s="334"/>
      <c r="L663" s="99"/>
      <c r="M663"/>
    </row>
    <row r="664" spans="1:14" ht="15.75" customHeight="1">
      <c r="A664" s="86"/>
      <c r="B664" s="149"/>
      <c r="C664" s="88"/>
      <c r="D664" s="87"/>
      <c r="E664" s="254"/>
      <c r="F664" s="97"/>
      <c r="G664" s="344"/>
      <c r="H664" s="93"/>
      <c r="I664" s="89"/>
      <c r="J664" s="150"/>
      <c r="K664" s="334"/>
      <c r="L664" s="99"/>
      <c r="M664"/>
      <c r="N664" s="50"/>
    </row>
    <row r="665" spans="1:14" ht="15.75" customHeight="1">
      <c r="A665" s="86"/>
      <c r="B665" s="149"/>
      <c r="C665" s="88"/>
      <c r="D665" s="87"/>
      <c r="E665" s="254"/>
      <c r="F665" s="97"/>
      <c r="G665" s="344"/>
      <c r="H665" s="93"/>
      <c r="I665" s="89"/>
      <c r="J665" s="150"/>
      <c r="K665" s="334"/>
      <c r="L665" s="99"/>
      <c r="M665"/>
      <c r="N665" s="50"/>
    </row>
    <row r="666" spans="1:14" ht="15.75" customHeight="1">
      <c r="A666" s="86"/>
      <c r="B666" s="149"/>
      <c r="C666" s="88"/>
      <c r="D666" s="247"/>
      <c r="E666" s="254"/>
      <c r="F666" s="97"/>
      <c r="G666" s="344"/>
      <c r="H666" s="93"/>
      <c r="I666" s="89"/>
      <c r="J666" s="150"/>
      <c r="K666" s="334"/>
      <c r="L666" s="99"/>
      <c r="M666"/>
      <c r="N666" s="50"/>
    </row>
    <row r="667" spans="1:14" ht="15.75" customHeight="1">
      <c r="A667" s="86"/>
      <c r="B667" s="149"/>
      <c r="C667" s="88"/>
      <c r="D667" s="237"/>
      <c r="E667" s="254"/>
      <c r="F667" s="97"/>
      <c r="G667" s="344"/>
      <c r="H667" s="93"/>
      <c r="I667" s="89"/>
      <c r="J667" s="150"/>
      <c r="K667" s="334"/>
      <c r="L667" s="99"/>
      <c r="M667"/>
      <c r="N667" s="50"/>
    </row>
    <row r="668" spans="1:14" ht="15.75" customHeight="1">
      <c r="A668" s="86"/>
      <c r="B668" s="149"/>
      <c r="C668" s="93"/>
      <c r="D668" s="81"/>
      <c r="E668" s="254"/>
      <c r="F668" s="97"/>
      <c r="G668" s="344"/>
      <c r="H668" s="93"/>
      <c r="I668" s="89"/>
      <c r="J668" s="150"/>
      <c r="K668" s="334"/>
      <c r="L668" s="99"/>
      <c r="M668" s="8"/>
      <c r="N668" s="50"/>
    </row>
    <row r="669" spans="1:14" ht="15.75" customHeight="1">
      <c r="A669" s="86"/>
      <c r="B669" s="149"/>
      <c r="C669" s="93"/>
      <c r="D669" s="81"/>
      <c r="E669" s="254"/>
      <c r="F669" s="97"/>
      <c r="G669" s="344"/>
      <c r="H669" s="93"/>
      <c r="I669" s="95"/>
      <c r="J669" s="150"/>
      <c r="K669" s="334"/>
      <c r="L669" s="99"/>
      <c r="N669" s="50"/>
    </row>
    <row r="670" spans="1:14" ht="15.75" customHeight="1">
      <c r="A670" s="86"/>
      <c r="B670" s="149"/>
      <c r="C670" s="88"/>
      <c r="D670" s="247"/>
      <c r="E670" s="254"/>
      <c r="F670" s="97"/>
      <c r="G670" s="344"/>
      <c r="H670" s="93"/>
      <c r="I670" s="89"/>
      <c r="J670" s="150"/>
      <c r="K670" s="334"/>
      <c r="L670" s="99"/>
      <c r="M670"/>
      <c r="N670" s="50"/>
    </row>
    <row r="671" spans="1:14" ht="15.75" customHeight="1">
      <c r="A671" s="86"/>
      <c r="B671" s="149"/>
      <c r="C671" s="94"/>
      <c r="D671" s="81"/>
      <c r="E671" s="254"/>
      <c r="F671" s="97"/>
      <c r="G671" s="344"/>
      <c r="H671" s="93"/>
      <c r="I671" s="96"/>
      <c r="J671" s="150"/>
      <c r="K671" s="334"/>
      <c r="L671" s="99"/>
      <c r="M671"/>
      <c r="N671" s="50"/>
    </row>
    <row r="672" spans="1:14" ht="15.75" customHeight="1">
      <c r="A672" s="86"/>
      <c r="B672" s="149"/>
      <c r="C672" s="111"/>
      <c r="D672" s="237"/>
      <c r="E672" s="254"/>
      <c r="F672" s="97"/>
      <c r="G672" s="344"/>
      <c r="H672" s="93"/>
      <c r="I672" s="89"/>
      <c r="J672" s="150"/>
      <c r="K672" s="334"/>
      <c r="L672" s="99"/>
      <c r="M672" s="77"/>
      <c r="N672" s="50"/>
    </row>
    <row r="673" spans="1:14" ht="15.75" customHeight="1">
      <c r="A673" s="86"/>
      <c r="B673" s="149"/>
      <c r="C673" s="111"/>
      <c r="D673" s="247"/>
      <c r="E673" s="254"/>
      <c r="F673" s="97"/>
      <c r="G673" s="344"/>
      <c r="H673" s="93"/>
      <c r="I673" s="89"/>
      <c r="J673" s="150"/>
      <c r="K673" s="334"/>
      <c r="L673" s="99"/>
      <c r="M673"/>
      <c r="N673" s="50"/>
    </row>
    <row r="674" spans="1:14" ht="15.75" customHeight="1">
      <c r="A674" s="86"/>
      <c r="B674" s="149"/>
      <c r="C674" s="93"/>
      <c r="D674" s="81"/>
      <c r="E674" s="254"/>
      <c r="F674" s="97"/>
      <c r="G674" s="344"/>
      <c r="H674" s="93"/>
      <c r="I674" s="89"/>
      <c r="J674" s="150"/>
      <c r="K674" s="334"/>
      <c r="L674" s="99"/>
      <c r="M674"/>
      <c r="N674" s="50"/>
    </row>
    <row r="675" spans="1:14" ht="15.75" customHeight="1">
      <c r="A675" s="86"/>
      <c r="B675" s="149"/>
      <c r="C675" s="94"/>
      <c r="D675" s="81"/>
      <c r="E675" s="254"/>
      <c r="F675" s="97"/>
      <c r="G675" s="344"/>
      <c r="H675" s="93"/>
      <c r="I675" s="96"/>
      <c r="J675" s="150"/>
      <c r="K675" s="334"/>
      <c r="L675" s="99"/>
      <c r="M675"/>
      <c r="N675" s="50"/>
    </row>
    <row r="676" spans="1:14" ht="15.75" customHeight="1">
      <c r="A676" s="86"/>
      <c r="B676" s="149"/>
      <c r="C676" s="89"/>
      <c r="D676" s="246"/>
      <c r="E676" s="254"/>
      <c r="F676" s="97"/>
      <c r="G676" s="344"/>
      <c r="H676" s="93"/>
      <c r="I676" s="89"/>
      <c r="J676" s="150"/>
      <c r="K676" s="334"/>
      <c r="L676" s="99"/>
      <c r="M676" s="50"/>
      <c r="N676" s="50"/>
    </row>
    <row r="677" spans="1:14" ht="15.75" customHeight="1">
      <c r="A677" s="86"/>
      <c r="B677" s="149"/>
      <c r="C677" s="89"/>
      <c r="D677" s="246"/>
      <c r="E677" s="254"/>
      <c r="F677" s="97"/>
      <c r="G677" s="344"/>
      <c r="H677" s="93"/>
      <c r="I677" s="89"/>
      <c r="J677" s="150"/>
      <c r="K677" s="334"/>
      <c r="L677" s="99"/>
      <c r="M677" s="50"/>
      <c r="N677" s="50"/>
    </row>
    <row r="678" spans="1:14" ht="15.75" customHeight="1">
      <c r="A678" s="86"/>
      <c r="B678" s="149"/>
      <c r="C678" s="89"/>
      <c r="D678" s="246"/>
      <c r="E678" s="254"/>
      <c r="F678" s="97"/>
      <c r="G678" s="344"/>
      <c r="H678" s="93"/>
      <c r="I678" s="89"/>
      <c r="J678" s="150"/>
      <c r="K678" s="334"/>
      <c r="L678" s="99"/>
      <c r="M678" s="50"/>
      <c r="N678" s="50"/>
    </row>
    <row r="679" spans="1:14" ht="15.75" customHeight="1">
      <c r="A679" s="86"/>
      <c r="B679" s="149"/>
      <c r="C679" s="89"/>
      <c r="D679" s="246"/>
      <c r="E679" s="254"/>
      <c r="F679" s="97"/>
      <c r="G679" s="344"/>
      <c r="H679" s="93"/>
      <c r="I679" s="89"/>
      <c r="J679" s="150"/>
      <c r="K679" s="334"/>
      <c r="L679" s="99"/>
      <c r="M679" s="50"/>
      <c r="N679" s="50"/>
    </row>
    <row r="680" spans="1:14" ht="15.75" customHeight="1">
      <c r="A680" s="86"/>
      <c r="B680" s="149"/>
      <c r="C680" s="89"/>
      <c r="D680" s="246"/>
      <c r="E680" s="254"/>
      <c r="F680" s="97"/>
      <c r="G680" s="344"/>
      <c r="H680" s="93"/>
      <c r="I680" s="89"/>
      <c r="J680" s="150"/>
      <c r="K680" s="334"/>
      <c r="L680" s="99"/>
      <c r="M680" s="50"/>
      <c r="N680" s="50"/>
    </row>
    <row r="681" spans="1:14" ht="15.75" customHeight="1">
      <c r="A681" s="86"/>
      <c r="B681" s="149"/>
      <c r="C681" s="89"/>
      <c r="D681" s="246"/>
      <c r="E681" s="254"/>
      <c r="F681" s="97"/>
      <c r="G681" s="344"/>
      <c r="H681" s="93"/>
      <c r="I681" s="89"/>
      <c r="J681" s="150"/>
      <c r="K681" s="334"/>
      <c r="L681" s="99"/>
      <c r="M681" s="50"/>
      <c r="N681" s="50"/>
    </row>
    <row r="682" spans="1:14" ht="15.75" customHeight="1">
      <c r="A682" s="86"/>
      <c r="B682" s="149"/>
      <c r="C682" s="89"/>
      <c r="D682" s="81"/>
      <c r="E682" s="254"/>
      <c r="F682" s="97"/>
      <c r="G682" s="344"/>
      <c r="H682" s="93"/>
      <c r="I682" s="89"/>
      <c r="J682" s="150"/>
      <c r="K682" s="334"/>
      <c r="L682" s="99"/>
      <c r="M682" s="50"/>
      <c r="N682" s="50"/>
    </row>
    <row r="683" spans="1:14" ht="15.75" customHeight="1">
      <c r="A683" s="86"/>
      <c r="B683" s="149"/>
      <c r="C683" s="89"/>
      <c r="D683" s="81"/>
      <c r="E683" s="254"/>
      <c r="F683" s="97"/>
      <c r="G683" s="344"/>
      <c r="H683" s="93"/>
      <c r="I683" s="89"/>
      <c r="J683" s="150"/>
      <c r="K683" s="334"/>
      <c r="L683" s="99"/>
      <c r="M683" s="50"/>
      <c r="N683" s="50"/>
    </row>
    <row r="684" spans="1:14" ht="15.75" customHeight="1">
      <c r="A684" s="86"/>
      <c r="B684" s="149"/>
      <c r="C684" s="89"/>
      <c r="D684" s="81"/>
      <c r="E684" s="254"/>
      <c r="F684" s="97"/>
      <c r="G684" s="344"/>
      <c r="H684" s="93"/>
      <c r="I684" s="89"/>
      <c r="J684" s="150"/>
      <c r="K684" s="334"/>
      <c r="L684" s="99"/>
      <c r="M684" s="50"/>
      <c r="N684" s="50"/>
    </row>
    <row r="685" spans="1:14" ht="15.75" customHeight="1">
      <c r="A685" s="86"/>
      <c r="B685" s="149"/>
      <c r="C685" s="89"/>
      <c r="D685" s="81"/>
      <c r="E685" s="254"/>
      <c r="F685" s="97"/>
      <c r="G685" s="344"/>
      <c r="H685" s="93"/>
      <c r="I685" s="89"/>
      <c r="J685" s="150"/>
      <c r="K685" s="334"/>
      <c r="L685" s="99"/>
      <c r="M685" s="50"/>
      <c r="N685" s="50"/>
    </row>
    <row r="686" spans="1:14" ht="15.75" customHeight="1">
      <c r="A686" s="86"/>
      <c r="B686" s="149"/>
      <c r="C686" s="89"/>
      <c r="D686" s="81"/>
      <c r="E686" s="254"/>
      <c r="F686" s="97"/>
      <c r="G686" s="344"/>
      <c r="H686" s="93"/>
      <c r="I686" s="89"/>
      <c r="J686" s="150"/>
      <c r="K686" s="334"/>
      <c r="L686" s="99"/>
      <c r="M686" s="50"/>
      <c r="N686" s="50"/>
    </row>
    <row r="687" spans="1:14" ht="15.75" customHeight="1">
      <c r="A687" s="86"/>
      <c r="B687" s="149"/>
      <c r="C687" s="89"/>
      <c r="D687" s="246"/>
      <c r="E687" s="254"/>
      <c r="F687" s="97"/>
      <c r="G687" s="344"/>
      <c r="H687" s="93"/>
      <c r="I687" s="89"/>
      <c r="J687" s="150"/>
      <c r="K687" s="334"/>
      <c r="L687" s="99"/>
      <c r="M687" s="50"/>
      <c r="N687" s="50"/>
    </row>
    <row r="688" spans="1:14" ht="15.75" customHeight="1">
      <c r="A688" s="86"/>
      <c r="B688" s="149"/>
      <c r="C688" s="89"/>
      <c r="D688" s="246"/>
      <c r="E688" s="254"/>
      <c r="F688" s="97"/>
      <c r="G688" s="344"/>
      <c r="H688" s="93"/>
      <c r="I688" s="89"/>
      <c r="J688" s="150"/>
      <c r="K688" s="334"/>
      <c r="L688" s="99"/>
      <c r="M688" s="50"/>
      <c r="N688" s="50"/>
    </row>
    <row r="689" spans="1:14" ht="15.75" customHeight="1">
      <c r="A689" s="86"/>
      <c r="B689" s="149"/>
      <c r="C689" s="88"/>
      <c r="D689" s="247"/>
      <c r="E689" s="254"/>
      <c r="F689" s="97"/>
      <c r="G689" s="344"/>
      <c r="H689" s="93"/>
      <c r="I689" s="89"/>
      <c r="J689" s="150"/>
      <c r="K689" s="334"/>
      <c r="L689" s="99"/>
      <c r="M689"/>
      <c r="N689" s="50"/>
    </row>
    <row r="690" spans="1:14" ht="15.75" customHeight="1">
      <c r="A690" s="86"/>
      <c r="B690" s="149"/>
      <c r="C690" s="91"/>
      <c r="D690" s="248"/>
      <c r="E690" s="254"/>
      <c r="F690" s="97"/>
      <c r="G690" s="344"/>
      <c r="H690" s="83"/>
      <c r="I690" s="78"/>
      <c r="J690" s="150"/>
      <c r="K690" s="334"/>
      <c r="L690" s="99"/>
      <c r="M690"/>
      <c r="N690" s="50"/>
    </row>
    <row r="691" spans="1:14" ht="15.75" customHeight="1">
      <c r="A691" s="86"/>
      <c r="B691" s="149"/>
      <c r="C691" s="85"/>
      <c r="D691" s="249"/>
      <c r="E691" s="254"/>
      <c r="F691" s="97"/>
      <c r="G691" s="344"/>
      <c r="H691" s="83"/>
      <c r="I691" s="78"/>
      <c r="J691" s="150"/>
      <c r="K691" s="334"/>
      <c r="L691" s="99"/>
      <c r="M691"/>
      <c r="N691" s="50"/>
    </row>
    <row r="692" spans="1:14" ht="15.75" customHeight="1">
      <c r="A692" s="86"/>
      <c r="B692" s="149"/>
      <c r="C692" s="85"/>
      <c r="D692" s="248"/>
      <c r="E692" s="254"/>
      <c r="F692" s="97"/>
      <c r="G692" s="344"/>
      <c r="H692" s="83"/>
      <c r="I692" s="78"/>
      <c r="J692" s="150"/>
      <c r="K692" s="334"/>
      <c r="L692" s="99"/>
      <c r="M692"/>
      <c r="N692" s="50"/>
    </row>
    <row r="693" spans="1:14" ht="15.75" customHeight="1">
      <c r="A693" s="86"/>
      <c r="B693" s="149"/>
      <c r="C693" s="93"/>
      <c r="D693" s="81"/>
      <c r="E693" s="254"/>
      <c r="F693" s="97"/>
      <c r="G693" s="344"/>
      <c r="H693" s="93"/>
      <c r="I693" s="89"/>
      <c r="J693" s="150"/>
      <c r="K693" s="334"/>
      <c r="L693" s="99"/>
      <c r="M693" s="8"/>
      <c r="N693" s="50"/>
    </row>
    <row r="694" spans="1:14" ht="15.75" customHeight="1">
      <c r="A694" s="86"/>
      <c r="B694" s="149"/>
      <c r="C694" s="93"/>
      <c r="D694" s="81"/>
      <c r="E694" s="254"/>
      <c r="F694" s="97"/>
      <c r="G694" s="344"/>
      <c r="H694" s="93"/>
      <c r="I694" s="95"/>
      <c r="J694" s="150"/>
      <c r="K694" s="334"/>
      <c r="L694" s="99"/>
      <c r="N694" s="50"/>
    </row>
    <row r="695" spans="1:14" ht="15.75" customHeight="1">
      <c r="A695" s="86"/>
      <c r="B695" s="149"/>
      <c r="C695" s="88"/>
      <c r="D695" s="247"/>
      <c r="E695" s="254"/>
      <c r="F695" s="97"/>
      <c r="G695" s="344"/>
      <c r="H695" s="93"/>
      <c r="I695" s="109"/>
      <c r="J695" s="150"/>
      <c r="K695" s="334"/>
      <c r="L695" s="99"/>
      <c r="M695"/>
      <c r="N695" s="50"/>
    </row>
    <row r="696" spans="1:14" ht="15.75" customHeight="1">
      <c r="A696" s="86"/>
      <c r="B696" s="149"/>
      <c r="C696" s="94"/>
      <c r="D696" s="81"/>
      <c r="E696" s="254"/>
      <c r="F696" s="97"/>
      <c r="G696" s="344"/>
      <c r="H696" s="93"/>
      <c r="I696" s="96"/>
      <c r="J696" s="150"/>
      <c r="K696" s="334"/>
      <c r="L696" s="99"/>
      <c r="M696"/>
      <c r="N696" s="50"/>
    </row>
    <row r="697" spans="1:14" ht="15.75" customHeight="1">
      <c r="A697" s="86"/>
      <c r="B697" s="149"/>
      <c r="C697" s="111"/>
      <c r="D697" s="237"/>
      <c r="E697" s="254"/>
      <c r="F697" s="97"/>
      <c r="G697" s="344"/>
      <c r="H697" s="93"/>
      <c r="I697" s="89"/>
      <c r="J697" s="150"/>
      <c r="K697" s="334"/>
      <c r="L697" s="99"/>
      <c r="M697"/>
      <c r="N697" s="50"/>
    </row>
    <row r="698" spans="1:14" ht="15.75" customHeight="1">
      <c r="A698" s="86"/>
      <c r="B698" s="149"/>
      <c r="C698" s="111"/>
      <c r="D698" s="247"/>
      <c r="E698" s="254"/>
      <c r="F698" s="97"/>
      <c r="G698" s="344"/>
      <c r="H698" s="93"/>
      <c r="I698" s="89"/>
      <c r="J698" s="150"/>
      <c r="K698" s="334"/>
      <c r="L698" s="99"/>
      <c r="M698"/>
      <c r="N698" s="50"/>
    </row>
    <row r="699" spans="1:14" s="58" customFormat="1" ht="15.75" customHeight="1">
      <c r="A699" s="86"/>
      <c r="B699" s="149"/>
      <c r="C699" s="93"/>
      <c r="D699" s="81"/>
      <c r="E699" s="254"/>
      <c r="F699" s="97"/>
      <c r="G699" s="344"/>
      <c r="H699" s="93"/>
      <c r="I699" s="89"/>
      <c r="J699" s="150"/>
      <c r="K699" s="334"/>
      <c r="L699" s="99"/>
      <c r="M699"/>
      <c r="N699" s="74"/>
    </row>
    <row r="700" spans="1:14" ht="15.75" customHeight="1">
      <c r="A700" s="86"/>
      <c r="B700" s="149"/>
      <c r="C700" s="94"/>
      <c r="D700" s="81"/>
      <c r="E700" s="254"/>
      <c r="F700" s="97"/>
      <c r="G700" s="344"/>
      <c r="H700" s="93"/>
      <c r="I700" s="96"/>
      <c r="J700" s="150"/>
      <c r="K700" s="334"/>
      <c r="L700" s="99"/>
      <c r="M700" s="87"/>
      <c r="N700" s="50"/>
    </row>
    <row r="701" spans="1:14" ht="15.75" customHeight="1">
      <c r="A701" s="86"/>
      <c r="B701" s="112"/>
      <c r="C701" s="112"/>
      <c r="D701" s="112"/>
      <c r="E701" s="255"/>
      <c r="F701" s="97"/>
      <c r="G701" s="344"/>
      <c r="H701" s="98"/>
      <c r="I701" s="98"/>
      <c r="J701" s="150"/>
      <c r="K701" s="334"/>
      <c r="L701" s="99"/>
      <c r="M701" s="87"/>
      <c r="N701" s="50"/>
    </row>
    <row r="702" spans="1:14" ht="15.75" customHeight="1">
      <c r="A702" s="86"/>
      <c r="B702" s="112"/>
      <c r="C702" s="112"/>
      <c r="D702" s="112"/>
      <c r="E702" s="255"/>
      <c r="F702" s="97"/>
      <c r="G702" s="344"/>
      <c r="H702" s="98"/>
      <c r="I702" s="113"/>
      <c r="J702" s="150"/>
      <c r="K702" s="334"/>
      <c r="L702" s="99"/>
      <c r="M702" s="87"/>
      <c r="N702" s="50"/>
    </row>
    <row r="703" spans="1:14" ht="15.75" customHeight="1">
      <c r="A703" s="86"/>
      <c r="B703" s="112"/>
      <c r="C703" s="112"/>
      <c r="D703" s="112"/>
      <c r="E703" s="255"/>
      <c r="F703" s="97"/>
      <c r="G703" s="344"/>
      <c r="H703" s="93"/>
      <c r="I703" s="113"/>
      <c r="J703" s="152"/>
      <c r="K703" s="334"/>
      <c r="L703" s="99"/>
      <c r="M703" s="87"/>
      <c r="N703" s="50"/>
    </row>
    <row r="704" spans="1:14" ht="15.75" customHeight="1">
      <c r="A704" s="100"/>
      <c r="B704" s="224"/>
      <c r="C704" s="101"/>
      <c r="D704" s="102"/>
      <c r="E704" s="256"/>
      <c r="F704" s="103"/>
      <c r="G704" s="345"/>
      <c r="H704" s="104"/>
      <c r="I704" s="105"/>
      <c r="J704" s="153"/>
      <c r="K704" s="335"/>
      <c r="L704" s="106"/>
      <c r="M704" s="50"/>
    </row>
    <row r="705" spans="1:13" ht="15.75" customHeight="1">
      <c r="A705" s="65"/>
      <c r="B705" s="225"/>
      <c r="C705" s="61"/>
      <c r="D705" s="84"/>
      <c r="E705" s="257"/>
      <c r="F705" s="51"/>
      <c r="G705" s="346"/>
      <c r="H705" s="53"/>
      <c r="I705" s="57"/>
      <c r="J705" s="153"/>
      <c r="K705" s="336"/>
      <c r="L705" s="49"/>
      <c r="M705" s="50"/>
    </row>
    <row r="706" spans="1:13" ht="15.75" customHeight="1">
      <c r="A706" s="65"/>
      <c r="B706" s="226"/>
      <c r="C706" s="61"/>
      <c r="D706" s="84"/>
      <c r="E706" s="257"/>
      <c r="F706" s="51"/>
      <c r="G706" s="347"/>
      <c r="H706" s="53"/>
      <c r="I706" s="66"/>
      <c r="J706" s="154"/>
      <c r="K706" s="336"/>
      <c r="L706" s="49"/>
      <c r="M706" s="55"/>
    </row>
    <row r="707" spans="1:13" ht="15.75" customHeight="1">
      <c r="A707" s="21"/>
      <c r="B707" s="227"/>
      <c r="C707" s="67"/>
      <c r="D707" s="23"/>
      <c r="E707" s="250"/>
      <c r="F707" s="68"/>
      <c r="G707" s="348"/>
      <c r="H707" s="5"/>
      <c r="I707" s="18"/>
      <c r="J707" s="154"/>
      <c r="K707" s="337"/>
      <c r="L707" s="10"/>
    </row>
    <row r="708" spans="1:13" ht="15.75" customHeight="1">
      <c r="A708" s="21"/>
      <c r="B708" s="227"/>
      <c r="C708" s="67"/>
      <c r="D708" s="23"/>
      <c r="E708" s="250"/>
      <c r="F708" s="68"/>
      <c r="G708" s="348"/>
      <c r="H708" s="5"/>
      <c r="I708" s="18"/>
      <c r="J708" s="154"/>
      <c r="K708" s="337"/>
      <c r="L708" s="10"/>
    </row>
    <row r="709" spans="1:13" ht="15.75" customHeight="1">
      <c r="A709" s="21"/>
      <c r="B709" s="227"/>
      <c r="C709" s="67"/>
      <c r="D709" s="23"/>
      <c r="E709" s="250"/>
      <c r="F709" s="68"/>
      <c r="G709" s="348"/>
      <c r="H709" s="5"/>
      <c r="I709" s="18"/>
      <c r="J709" s="154"/>
      <c r="K709" s="337"/>
      <c r="L709" s="10"/>
    </row>
    <row r="710" spans="1:13" ht="15.75" customHeight="1">
      <c r="A710" s="21"/>
      <c r="B710" s="227"/>
      <c r="C710" s="67"/>
      <c r="D710" s="23"/>
      <c r="E710" s="250"/>
      <c r="F710" s="68"/>
      <c r="G710" s="348"/>
      <c r="H710" s="5"/>
      <c r="I710" s="18"/>
      <c r="J710" s="154"/>
      <c r="K710" s="337"/>
      <c r="L710" s="10"/>
    </row>
    <row r="711" spans="1:13" ht="15.75" customHeight="1">
      <c r="A711" s="21"/>
      <c r="B711" s="227"/>
      <c r="C711" s="67"/>
      <c r="D711" s="23"/>
      <c r="E711" s="250"/>
      <c r="F711" s="68"/>
      <c r="G711" s="348"/>
      <c r="H711" s="7"/>
      <c r="I711" s="18"/>
      <c r="J711" s="154"/>
      <c r="K711" s="337"/>
      <c r="L711" s="10"/>
    </row>
    <row r="712" spans="1:13" ht="15.75" customHeight="1">
      <c r="A712" s="21"/>
      <c r="B712" s="227"/>
      <c r="C712" s="67"/>
      <c r="D712" s="23"/>
      <c r="E712" s="250"/>
      <c r="F712" s="68"/>
      <c r="G712" s="348"/>
      <c r="H712" s="5"/>
      <c r="I712" s="18"/>
      <c r="J712" s="154"/>
      <c r="K712" s="337"/>
      <c r="L712" s="10"/>
    </row>
    <row r="713" spans="1:13" ht="15.75" customHeight="1">
      <c r="A713" s="21"/>
      <c r="B713" s="227"/>
      <c r="C713" s="67"/>
      <c r="D713" s="23"/>
      <c r="E713" s="250"/>
      <c r="F713" s="68"/>
      <c r="G713" s="348"/>
      <c r="H713" s="5"/>
      <c r="I713" s="18"/>
      <c r="J713" s="154"/>
      <c r="K713" s="337"/>
      <c r="L713" s="10"/>
    </row>
    <row r="714" spans="1:13" ht="15.75" customHeight="1">
      <c r="A714" s="21"/>
      <c r="B714" s="227"/>
      <c r="C714" s="67"/>
      <c r="D714" s="23"/>
      <c r="E714" s="250"/>
      <c r="F714" s="68"/>
      <c r="G714" s="348"/>
      <c r="H714" s="5"/>
      <c r="I714" s="18"/>
      <c r="J714" s="154"/>
      <c r="K714" s="337"/>
      <c r="L714" s="10"/>
    </row>
    <row r="715" spans="1:13" ht="15.75" customHeight="1">
      <c r="A715" s="21"/>
      <c r="B715" s="227"/>
      <c r="C715" s="67"/>
      <c r="D715" s="23"/>
      <c r="E715" s="250"/>
      <c r="F715" s="68"/>
      <c r="G715" s="348"/>
      <c r="H715" s="5"/>
      <c r="I715" s="18"/>
      <c r="J715" s="154"/>
      <c r="K715" s="337"/>
      <c r="L715" s="10"/>
    </row>
    <row r="716" spans="1:13" ht="15.75" customHeight="1">
      <c r="A716" s="21"/>
      <c r="B716" s="227"/>
      <c r="C716" s="67"/>
      <c r="D716" s="23"/>
      <c r="E716" s="250"/>
      <c r="F716" s="68"/>
      <c r="G716" s="348"/>
      <c r="H716" s="5"/>
      <c r="I716" s="18"/>
      <c r="J716" s="154"/>
      <c r="K716" s="337"/>
      <c r="L716" s="10"/>
    </row>
    <row r="717" spans="1:13" ht="15.75" customHeight="1">
      <c r="A717" s="21"/>
      <c r="B717" s="228"/>
      <c r="C717" s="67"/>
      <c r="D717" s="23"/>
      <c r="E717" s="250"/>
      <c r="F717" s="68"/>
      <c r="G717" s="348"/>
      <c r="H717" s="7"/>
      <c r="I717" s="15"/>
      <c r="J717" s="154"/>
      <c r="K717" s="337"/>
      <c r="L717" s="10"/>
    </row>
    <row r="718" spans="1:13" ht="15.75" customHeight="1">
      <c r="A718" s="21"/>
      <c r="B718" s="229"/>
      <c r="C718" s="67"/>
      <c r="D718" s="23"/>
      <c r="E718" s="250"/>
      <c r="F718" s="68"/>
      <c r="G718" s="348"/>
      <c r="H718" s="7"/>
      <c r="I718" s="17"/>
      <c r="J718" s="154"/>
      <c r="K718" s="337"/>
      <c r="L718" s="10"/>
    </row>
    <row r="719" spans="1:13" ht="15.75" customHeight="1">
      <c r="A719" s="21"/>
      <c r="B719" s="228"/>
      <c r="C719" s="67"/>
      <c r="D719" s="23"/>
      <c r="E719" s="250"/>
      <c r="F719" s="68"/>
      <c r="G719" s="348"/>
      <c r="H719" s="7"/>
      <c r="I719" s="18"/>
      <c r="J719" s="154"/>
      <c r="K719" s="337"/>
      <c r="L719" s="10"/>
    </row>
    <row r="720" spans="1:13" ht="15.75" customHeight="1">
      <c r="A720" s="21"/>
      <c r="B720" s="228"/>
      <c r="C720" s="67"/>
      <c r="D720" s="23"/>
      <c r="E720" s="250"/>
      <c r="F720" s="68"/>
      <c r="G720" s="348"/>
      <c r="H720" s="7"/>
      <c r="I720" s="15"/>
      <c r="J720" s="154"/>
      <c r="K720" s="337"/>
      <c r="L720" s="10"/>
    </row>
    <row r="721" spans="1:13" ht="15.75" customHeight="1">
      <c r="A721" s="21"/>
      <c r="B721" s="230"/>
      <c r="C721" s="67"/>
      <c r="D721" s="23"/>
      <c r="E721" s="250"/>
      <c r="F721" s="68"/>
      <c r="G721" s="348"/>
      <c r="H721" s="7"/>
      <c r="I721" s="18"/>
      <c r="J721" s="154"/>
      <c r="K721" s="337"/>
      <c r="L721" s="10"/>
    </row>
    <row r="722" spans="1:13" ht="15.75" customHeight="1">
      <c r="A722" s="21"/>
      <c r="B722" s="230"/>
      <c r="C722" s="67"/>
      <c r="D722" s="23"/>
      <c r="E722" s="250"/>
      <c r="F722" s="68"/>
      <c r="G722" s="348"/>
      <c r="H722" s="7"/>
      <c r="I722" s="18"/>
      <c r="J722" s="154"/>
      <c r="K722" s="337"/>
      <c r="L722" s="10"/>
    </row>
    <row r="723" spans="1:13" ht="15.75" customHeight="1">
      <c r="A723" s="21"/>
      <c r="B723" s="230"/>
      <c r="C723" s="67"/>
      <c r="D723" s="23"/>
      <c r="E723" s="250"/>
      <c r="F723" s="68"/>
      <c r="G723" s="348"/>
      <c r="H723" s="7"/>
      <c r="I723" s="18"/>
      <c r="J723" s="154"/>
      <c r="K723" s="337"/>
      <c r="L723" s="10"/>
    </row>
    <row r="724" spans="1:13" ht="15.75" customHeight="1">
      <c r="A724" s="21"/>
      <c r="B724" s="230"/>
      <c r="C724" s="67"/>
      <c r="D724" s="23"/>
      <c r="E724" s="250"/>
      <c r="F724" s="68"/>
      <c r="G724" s="348"/>
      <c r="H724" s="7"/>
      <c r="I724" s="18"/>
      <c r="J724" s="154"/>
      <c r="K724" s="337"/>
      <c r="L724" s="10"/>
    </row>
    <row r="725" spans="1:13" ht="15.75" customHeight="1">
      <c r="A725" s="21"/>
      <c r="B725" s="230"/>
      <c r="C725" s="67"/>
      <c r="D725" s="23"/>
      <c r="E725" s="250"/>
      <c r="F725" s="68"/>
      <c r="G725" s="348"/>
      <c r="H725" s="7"/>
      <c r="I725" s="18"/>
      <c r="J725" s="154"/>
      <c r="K725" s="337"/>
      <c r="L725" s="10"/>
    </row>
    <row r="726" spans="1:13" ht="15.75" customHeight="1">
      <c r="A726" s="21"/>
      <c r="B726" s="230"/>
      <c r="C726" s="67"/>
      <c r="D726" s="23"/>
      <c r="E726" s="250"/>
      <c r="F726" s="68"/>
      <c r="G726" s="348"/>
      <c r="H726" s="7"/>
      <c r="I726" s="18"/>
      <c r="J726" s="154"/>
      <c r="K726" s="337"/>
      <c r="L726" s="10"/>
    </row>
    <row r="727" spans="1:13" ht="15.75" customHeight="1">
      <c r="A727" s="21"/>
      <c r="B727" s="228"/>
      <c r="C727" s="67"/>
      <c r="D727" s="23"/>
      <c r="E727" s="250"/>
      <c r="F727" s="68"/>
      <c r="G727" s="348"/>
      <c r="H727" s="6"/>
      <c r="I727" s="20"/>
      <c r="J727" s="154"/>
      <c r="K727" s="337"/>
      <c r="L727" s="10"/>
    </row>
    <row r="728" spans="1:13" ht="15.75" customHeight="1">
      <c r="A728" s="21"/>
      <c r="B728" s="228"/>
      <c r="C728" s="67"/>
      <c r="D728" s="23"/>
      <c r="E728" s="250"/>
      <c r="F728" s="68"/>
      <c r="G728" s="348"/>
      <c r="H728" s="3"/>
      <c r="I728" s="20"/>
      <c r="J728" s="154"/>
      <c r="K728" s="337"/>
      <c r="L728" s="10"/>
    </row>
    <row r="729" spans="1:13" ht="15.75" customHeight="1">
      <c r="A729" s="21"/>
      <c r="B729" s="231"/>
      <c r="C729" s="67"/>
      <c r="D729" s="23"/>
      <c r="E729" s="250"/>
      <c r="F729" s="68"/>
      <c r="G729" s="348"/>
      <c r="H729" s="3"/>
      <c r="I729" s="20"/>
      <c r="J729" s="154"/>
      <c r="K729" s="337"/>
      <c r="L729" s="10"/>
    </row>
    <row r="730" spans="1:13" ht="15.75" customHeight="1">
      <c r="A730" s="21"/>
      <c r="B730" s="231"/>
      <c r="C730" s="67"/>
      <c r="D730" s="23"/>
      <c r="E730" s="250"/>
      <c r="F730" s="68"/>
      <c r="G730" s="348"/>
      <c r="H730" s="3"/>
      <c r="I730" s="20"/>
      <c r="J730" s="154"/>
      <c r="K730" s="337"/>
      <c r="L730" s="10"/>
    </row>
    <row r="731" spans="1:13" ht="15.75" customHeight="1">
      <c r="A731" s="21"/>
      <c r="B731" s="231"/>
      <c r="C731" s="67"/>
      <c r="D731" s="23"/>
      <c r="E731" s="250"/>
      <c r="F731" s="68"/>
      <c r="G731" s="348"/>
      <c r="H731" s="3"/>
      <c r="I731" s="20"/>
      <c r="J731" s="154"/>
      <c r="K731" s="337"/>
      <c r="L731" s="10"/>
    </row>
    <row r="732" spans="1:13" ht="15.75" customHeight="1">
      <c r="A732" s="21"/>
      <c r="B732" s="232"/>
      <c r="C732" s="67"/>
      <c r="D732" s="23"/>
      <c r="E732" s="250"/>
      <c r="F732" s="68"/>
      <c r="G732" s="348"/>
      <c r="H732" s="6"/>
      <c r="I732" s="20"/>
      <c r="J732" s="154"/>
      <c r="K732" s="337"/>
      <c r="L732" s="10"/>
      <c r="M732" s="60"/>
    </row>
    <row r="733" spans="1:13" ht="15.75" customHeight="1">
      <c r="A733" s="21"/>
      <c r="B733" s="228"/>
      <c r="C733" s="67"/>
      <c r="D733" s="23"/>
      <c r="E733" s="250"/>
      <c r="F733" s="68"/>
      <c r="G733" s="348"/>
      <c r="H733" s="7"/>
      <c r="I733" s="18"/>
      <c r="J733" s="154"/>
      <c r="K733" s="337"/>
      <c r="L733" s="10"/>
    </row>
    <row r="734" spans="1:13" ht="15.75" customHeight="1">
      <c r="A734" s="21"/>
      <c r="B734" s="228"/>
      <c r="C734" s="67"/>
      <c r="D734" s="23"/>
      <c r="E734" s="250"/>
      <c r="F734" s="68"/>
      <c r="G734" s="348"/>
      <c r="H734" s="7"/>
      <c r="I734" s="18"/>
      <c r="J734" s="154"/>
      <c r="K734" s="337"/>
      <c r="L734" s="10"/>
    </row>
    <row r="735" spans="1:13" ht="15.75" customHeight="1">
      <c r="A735" s="21"/>
      <c r="B735" s="229"/>
      <c r="C735" s="67"/>
      <c r="D735" s="23"/>
      <c r="E735" s="250"/>
      <c r="F735" s="68"/>
      <c r="G735" s="348"/>
      <c r="H735" s="7"/>
      <c r="I735" s="18"/>
      <c r="J735" s="154"/>
      <c r="K735" s="337"/>
      <c r="L735" s="10"/>
    </row>
    <row r="736" spans="1:13" ht="15.75" customHeight="1">
      <c r="A736" s="21"/>
      <c r="B736" s="228"/>
      <c r="C736" s="67"/>
      <c r="D736" s="23"/>
      <c r="E736" s="250"/>
      <c r="F736" s="68"/>
      <c r="G736" s="348"/>
      <c r="H736" s="6"/>
      <c r="I736" s="14"/>
      <c r="J736" s="154"/>
      <c r="K736" s="337"/>
      <c r="L736" s="10"/>
      <c r="M736" s="8"/>
    </row>
    <row r="737" spans="1:12" ht="15.75" customHeight="1">
      <c r="A737" s="21"/>
      <c r="B737" s="231"/>
      <c r="C737" s="67"/>
      <c r="D737" s="23"/>
      <c r="E737" s="250"/>
      <c r="F737" s="68"/>
      <c r="G737" s="348"/>
      <c r="H737" s="7"/>
      <c r="I737" s="22"/>
      <c r="J737" s="154"/>
      <c r="K737" s="337"/>
      <c r="L737" s="10"/>
    </row>
    <row r="738" spans="1:12" ht="15.75" customHeight="1">
      <c r="A738" s="21"/>
      <c r="B738" s="228"/>
      <c r="C738" s="67"/>
      <c r="D738" s="23"/>
      <c r="E738" s="250"/>
      <c r="F738" s="68"/>
      <c r="G738" s="348"/>
      <c r="H738" s="7"/>
      <c r="I738" s="20"/>
      <c r="J738" s="154"/>
      <c r="K738" s="337"/>
      <c r="L738" s="10"/>
    </row>
    <row r="739" spans="1:12" ht="15.75" customHeight="1">
      <c r="A739" s="21"/>
      <c r="B739" s="233"/>
      <c r="C739" s="67"/>
      <c r="D739" s="23"/>
      <c r="E739" s="250"/>
      <c r="F739" s="68"/>
      <c r="G739" s="348"/>
      <c r="H739" s="6"/>
      <c r="I739" s="20"/>
      <c r="J739" s="154"/>
      <c r="K739" s="337"/>
      <c r="L739" s="10"/>
    </row>
    <row r="740" spans="1:12" ht="15.75" customHeight="1">
      <c r="A740" s="21"/>
      <c r="B740" s="231"/>
      <c r="C740" s="67"/>
      <c r="D740" s="23"/>
      <c r="E740" s="250"/>
      <c r="F740" s="68"/>
      <c r="G740" s="348"/>
      <c r="H740" s="6"/>
      <c r="I740" s="22"/>
      <c r="J740" s="154"/>
      <c r="K740" s="337"/>
      <c r="L740" s="10"/>
    </row>
    <row r="741" spans="1:12" ht="15.75" customHeight="1">
      <c r="A741" s="21"/>
      <c r="B741" s="228"/>
      <c r="C741" s="67"/>
      <c r="D741" s="23"/>
      <c r="E741" s="250"/>
      <c r="F741" s="68"/>
      <c r="G741" s="348"/>
      <c r="H741" s="7"/>
      <c r="I741" s="16"/>
      <c r="J741" s="154"/>
      <c r="K741" s="337"/>
      <c r="L741" s="10"/>
    </row>
    <row r="742" spans="1:12" ht="15.75" customHeight="1">
      <c r="A742" s="21"/>
      <c r="B742" s="232"/>
      <c r="C742" s="67"/>
      <c r="D742" s="23"/>
      <c r="E742" s="250"/>
      <c r="F742" s="68"/>
      <c r="G742" s="348"/>
      <c r="H742" s="7"/>
      <c r="I742" s="16"/>
      <c r="J742" s="154"/>
      <c r="K742" s="337"/>
      <c r="L742" s="10"/>
    </row>
    <row r="743" spans="1:12" ht="15.75" customHeight="1">
      <c r="A743" s="21"/>
      <c r="B743" s="228"/>
      <c r="C743" s="67"/>
      <c r="D743" s="23"/>
      <c r="E743" s="258"/>
      <c r="F743" s="68"/>
      <c r="G743" s="348"/>
      <c r="H743" s="7"/>
      <c r="I743" s="18"/>
      <c r="J743" s="154"/>
      <c r="K743" s="337"/>
      <c r="L743" s="10"/>
    </row>
    <row r="744" spans="1:12" ht="15.75" customHeight="1">
      <c r="A744" s="21"/>
      <c r="B744" s="231"/>
      <c r="C744" s="67"/>
      <c r="D744" s="23"/>
      <c r="E744" s="250"/>
      <c r="F744" s="68"/>
      <c r="G744" s="348"/>
      <c r="H744" s="7"/>
      <c r="I744" s="20"/>
      <c r="J744" s="154"/>
      <c r="K744" s="337"/>
      <c r="L744" s="10"/>
    </row>
    <row r="745" spans="1:12" ht="15.75" customHeight="1">
      <c r="A745" s="21"/>
      <c r="B745" s="231"/>
      <c r="C745" s="67"/>
      <c r="D745" s="23"/>
      <c r="E745" s="250"/>
      <c r="F745" s="68"/>
      <c r="G745" s="348"/>
      <c r="H745" s="7"/>
      <c r="I745" s="20"/>
      <c r="J745" s="154"/>
      <c r="K745" s="337"/>
      <c r="L745" s="10"/>
    </row>
    <row r="746" spans="1:12" ht="15.75" customHeight="1">
      <c r="A746" s="21"/>
      <c r="B746" s="233"/>
      <c r="C746" s="67"/>
      <c r="D746" s="23"/>
      <c r="E746" s="250"/>
      <c r="F746" s="68"/>
      <c r="G746" s="348"/>
      <c r="H746" s="7"/>
      <c r="I746" s="20"/>
      <c r="J746" s="154"/>
      <c r="K746" s="337"/>
      <c r="L746" s="10"/>
    </row>
    <row r="747" spans="1:12" ht="15.75" customHeight="1">
      <c r="A747" s="21"/>
      <c r="B747" s="228"/>
      <c r="C747" s="67"/>
      <c r="D747" s="23"/>
      <c r="E747" s="250"/>
      <c r="F747" s="68"/>
      <c r="G747" s="348"/>
      <c r="H747" s="7"/>
      <c r="I747" s="20"/>
      <c r="J747" s="154"/>
      <c r="K747" s="337"/>
      <c r="L747" s="10"/>
    </row>
    <row r="748" spans="1:12" ht="15.75" customHeight="1">
      <c r="A748" s="21"/>
      <c r="B748" s="228"/>
      <c r="C748" s="67"/>
      <c r="D748" s="23"/>
      <c r="E748" s="250"/>
      <c r="F748" s="68"/>
      <c r="G748" s="348"/>
      <c r="H748" s="7"/>
      <c r="I748" s="18"/>
      <c r="J748" s="154"/>
      <c r="K748" s="337"/>
      <c r="L748" s="10"/>
    </row>
    <row r="749" spans="1:12" ht="15.75" customHeight="1">
      <c r="A749" s="21"/>
      <c r="B749" s="228"/>
      <c r="C749" s="67"/>
      <c r="D749" s="23"/>
      <c r="E749" s="250"/>
      <c r="F749" s="68"/>
      <c r="G749" s="348"/>
      <c r="H749" s="6"/>
      <c r="I749" s="16"/>
      <c r="J749" s="154"/>
      <c r="K749" s="337"/>
      <c r="L749" s="10"/>
    </row>
    <row r="750" spans="1:12" ht="15.75" customHeight="1">
      <c r="A750" s="21"/>
      <c r="B750" s="227"/>
      <c r="C750" s="67"/>
      <c r="D750" s="23"/>
      <c r="E750" s="250"/>
      <c r="F750" s="68"/>
      <c r="G750" s="348"/>
      <c r="H750" s="5"/>
      <c r="I750" s="18"/>
      <c r="J750" s="154"/>
      <c r="K750" s="337"/>
      <c r="L750" s="10"/>
    </row>
    <row r="751" spans="1:12" ht="15.75" customHeight="1">
      <c r="A751" s="21"/>
      <c r="B751" s="227"/>
      <c r="C751" s="67"/>
      <c r="D751" s="23"/>
      <c r="E751" s="250"/>
      <c r="F751" s="68"/>
      <c r="G751" s="348"/>
      <c r="H751" s="5"/>
      <c r="I751" s="18"/>
      <c r="J751" s="154"/>
      <c r="K751" s="337"/>
      <c r="L751" s="10"/>
    </row>
    <row r="752" spans="1:12" ht="15.75" customHeight="1">
      <c r="A752" s="21"/>
      <c r="B752" s="227"/>
      <c r="C752" s="67"/>
      <c r="D752" s="23"/>
      <c r="E752" s="250"/>
      <c r="F752" s="68"/>
      <c r="G752" s="348"/>
      <c r="H752" s="3"/>
      <c r="I752" s="18"/>
      <c r="J752" s="154"/>
      <c r="K752" s="337"/>
      <c r="L752" s="10"/>
    </row>
    <row r="753" spans="1:12" ht="15.75" customHeight="1">
      <c r="A753" s="21"/>
      <c r="B753" s="227"/>
      <c r="C753" s="67"/>
      <c r="D753" s="23"/>
      <c r="E753" s="250"/>
      <c r="F753" s="68"/>
      <c r="G753" s="348"/>
      <c r="H753" s="5"/>
      <c r="I753" s="18"/>
      <c r="J753" s="154"/>
      <c r="K753" s="337"/>
      <c r="L753" s="10"/>
    </row>
    <row r="754" spans="1:12" ht="15.75" customHeight="1">
      <c r="A754" s="21"/>
      <c r="B754" s="227"/>
      <c r="C754" s="67"/>
      <c r="D754" s="23"/>
      <c r="E754" s="250"/>
      <c r="F754" s="68"/>
      <c r="G754" s="348"/>
      <c r="H754" s="5"/>
      <c r="I754" s="18"/>
      <c r="J754" s="154"/>
      <c r="K754" s="337"/>
      <c r="L754" s="10"/>
    </row>
    <row r="755" spans="1:12" ht="15.75" customHeight="1">
      <c r="A755" s="21"/>
      <c r="B755" s="227"/>
      <c r="C755" s="67"/>
      <c r="D755" s="23"/>
      <c r="E755" s="250"/>
      <c r="F755" s="68"/>
      <c r="G755" s="348"/>
      <c r="H755" s="5"/>
      <c r="I755" s="18"/>
      <c r="J755" s="154"/>
      <c r="K755" s="337"/>
      <c r="L755" s="10"/>
    </row>
    <row r="756" spans="1:12" ht="15.75" customHeight="1">
      <c r="A756" s="21"/>
      <c r="B756" s="227"/>
      <c r="C756" s="67"/>
      <c r="D756" s="23"/>
      <c r="E756" s="250"/>
      <c r="F756" s="68"/>
      <c r="G756" s="348"/>
      <c r="H756" s="5"/>
      <c r="I756" s="18"/>
      <c r="J756" s="154"/>
      <c r="K756" s="337"/>
      <c r="L756" s="10"/>
    </row>
    <row r="757" spans="1:12" ht="15.75" customHeight="1">
      <c r="A757" s="21"/>
      <c r="B757" s="227"/>
      <c r="C757" s="67"/>
      <c r="D757" s="23"/>
      <c r="E757" s="250"/>
      <c r="F757" s="68"/>
      <c r="G757" s="348"/>
      <c r="H757" s="7"/>
      <c r="I757" s="18"/>
      <c r="J757" s="154"/>
      <c r="K757" s="337"/>
      <c r="L757" s="10"/>
    </row>
    <row r="758" spans="1:12" ht="15.75" customHeight="1">
      <c r="A758" s="21"/>
      <c r="B758" s="227"/>
      <c r="C758" s="67"/>
      <c r="D758" s="23"/>
      <c r="E758" s="250"/>
      <c r="F758" s="68"/>
      <c r="G758" s="348"/>
      <c r="H758" s="5"/>
      <c r="I758" s="18"/>
      <c r="J758" s="154"/>
      <c r="K758" s="337"/>
      <c r="L758" s="10"/>
    </row>
    <row r="759" spans="1:12" ht="15.75" customHeight="1">
      <c r="A759" s="21"/>
      <c r="B759" s="227"/>
      <c r="C759" s="67"/>
      <c r="D759" s="23"/>
      <c r="E759" s="250"/>
      <c r="F759" s="68"/>
      <c r="G759" s="348"/>
      <c r="H759" s="5"/>
      <c r="I759" s="18"/>
      <c r="J759" s="154"/>
      <c r="K759" s="337"/>
      <c r="L759" s="10"/>
    </row>
    <row r="760" spans="1:12" ht="15.75" customHeight="1">
      <c r="A760" s="21"/>
      <c r="B760" s="227"/>
      <c r="C760" s="67"/>
      <c r="D760" s="23"/>
      <c r="E760" s="250"/>
      <c r="F760" s="68"/>
      <c r="G760" s="348"/>
      <c r="H760" s="5"/>
      <c r="I760" s="18"/>
      <c r="J760" s="154"/>
      <c r="K760" s="337"/>
      <c r="L760" s="10"/>
    </row>
    <row r="761" spans="1:12" ht="15.75" customHeight="1">
      <c r="A761" s="21"/>
      <c r="B761" s="227"/>
      <c r="C761" s="67"/>
      <c r="D761" s="23"/>
      <c r="E761" s="250"/>
      <c r="F761" s="68"/>
      <c r="G761" s="348"/>
      <c r="H761" s="5"/>
      <c r="I761" s="18"/>
      <c r="J761" s="154"/>
      <c r="K761" s="337"/>
      <c r="L761" s="10"/>
    </row>
    <row r="762" spans="1:12" ht="15.75" customHeight="1">
      <c r="A762" s="21"/>
      <c r="B762" s="227"/>
      <c r="C762" s="67"/>
      <c r="D762" s="23"/>
      <c r="E762" s="250"/>
      <c r="F762" s="68"/>
      <c r="G762" s="348"/>
      <c r="H762" s="5"/>
      <c r="I762" s="18"/>
      <c r="J762" s="154"/>
      <c r="K762" s="337"/>
      <c r="L762" s="10"/>
    </row>
    <row r="763" spans="1:12" ht="15.75" customHeight="1">
      <c r="A763" s="21"/>
      <c r="B763" s="228"/>
      <c r="C763" s="67"/>
      <c r="D763" s="23"/>
      <c r="E763" s="250"/>
      <c r="F763" s="68"/>
      <c r="G763" s="348"/>
      <c r="H763" s="7"/>
      <c r="I763" s="18"/>
      <c r="J763" s="154"/>
      <c r="K763" s="337"/>
      <c r="L763" s="10"/>
    </row>
    <row r="764" spans="1:12" ht="15.75" customHeight="1">
      <c r="A764" s="21"/>
      <c r="B764" s="228"/>
      <c r="C764" s="67"/>
      <c r="D764" s="23"/>
      <c r="E764" s="250"/>
      <c r="F764" s="68"/>
      <c r="G764" s="348"/>
      <c r="H764" s="7"/>
      <c r="I764" s="16"/>
      <c r="J764" s="154"/>
      <c r="K764" s="337"/>
      <c r="L764" s="10"/>
    </row>
    <row r="765" spans="1:12" ht="15.75" customHeight="1">
      <c r="A765" s="21"/>
      <c r="B765" s="228"/>
      <c r="C765" s="67"/>
      <c r="D765" s="23"/>
      <c r="E765" s="250"/>
      <c r="F765" s="68"/>
      <c r="G765" s="348"/>
      <c r="H765" s="6"/>
      <c r="I765" s="20"/>
      <c r="J765" s="154"/>
      <c r="K765" s="337"/>
      <c r="L765" s="10"/>
    </row>
    <row r="766" spans="1:12" ht="15.75" customHeight="1">
      <c r="A766" s="21"/>
      <c r="B766" s="230"/>
      <c r="C766" s="67"/>
      <c r="D766" s="23"/>
      <c r="E766" s="250"/>
      <c r="F766" s="68"/>
      <c r="G766" s="348"/>
      <c r="H766" s="6"/>
      <c r="I766" s="20"/>
      <c r="J766" s="154"/>
      <c r="K766" s="337"/>
      <c r="L766" s="10"/>
    </row>
    <row r="767" spans="1:12" ht="15.75" customHeight="1">
      <c r="A767" s="21"/>
      <c r="B767" s="230"/>
      <c r="C767" s="67"/>
      <c r="D767" s="23"/>
      <c r="E767" s="250"/>
      <c r="F767" s="68"/>
      <c r="G767" s="348"/>
      <c r="H767" s="6"/>
      <c r="I767" s="20"/>
      <c r="J767" s="154"/>
      <c r="K767" s="337"/>
      <c r="L767" s="10"/>
    </row>
    <row r="768" spans="1:12" ht="15.75" customHeight="1">
      <c r="A768" s="21"/>
      <c r="B768" s="230"/>
      <c r="C768" s="67"/>
      <c r="D768" s="23"/>
      <c r="E768" s="250"/>
      <c r="F768" s="68"/>
      <c r="G768" s="348"/>
      <c r="H768" s="6"/>
      <c r="I768" s="20"/>
      <c r="J768" s="154"/>
      <c r="K768" s="337"/>
      <c r="L768" s="10"/>
    </row>
    <row r="769" spans="1:13" ht="15.75" customHeight="1">
      <c r="A769" s="21"/>
      <c r="B769" s="230"/>
      <c r="C769" s="67"/>
      <c r="D769" s="23"/>
      <c r="E769" s="250"/>
      <c r="F769" s="68"/>
      <c r="G769" s="348"/>
      <c r="H769" s="6"/>
      <c r="I769" s="20"/>
      <c r="J769" s="154"/>
      <c r="K769" s="337"/>
      <c r="L769" s="10"/>
    </row>
    <row r="770" spans="1:13" ht="15.75" customHeight="1">
      <c r="A770" s="21"/>
      <c r="B770" s="230"/>
      <c r="C770" s="67"/>
      <c r="D770" s="23"/>
      <c r="E770" s="250"/>
      <c r="F770" s="68"/>
      <c r="G770" s="348"/>
      <c r="H770" s="6"/>
      <c r="I770" s="20"/>
      <c r="J770" s="154"/>
      <c r="K770" s="337"/>
      <c r="L770" s="10"/>
    </row>
    <row r="771" spans="1:13" ht="15.75" customHeight="1">
      <c r="A771" s="21"/>
      <c r="B771" s="234"/>
      <c r="C771" s="67"/>
      <c r="D771" s="23"/>
      <c r="E771" s="250"/>
      <c r="F771" s="68"/>
      <c r="G771" s="348"/>
      <c r="H771" s="6"/>
      <c r="I771" s="20"/>
      <c r="J771" s="154"/>
      <c r="K771" s="337"/>
      <c r="L771" s="10"/>
    </row>
    <row r="772" spans="1:13" ht="15.75" customHeight="1">
      <c r="A772" s="21"/>
      <c r="B772" s="228"/>
      <c r="C772" s="67"/>
      <c r="D772" s="23"/>
      <c r="E772" s="250"/>
      <c r="F772" s="68"/>
      <c r="G772" s="348"/>
      <c r="H772" s="3"/>
      <c r="I772" s="20"/>
      <c r="J772" s="154"/>
      <c r="K772" s="337"/>
      <c r="L772" s="10"/>
    </row>
    <row r="773" spans="1:13" ht="15.75" customHeight="1">
      <c r="A773" s="21"/>
      <c r="B773" s="231"/>
      <c r="C773" s="67"/>
      <c r="D773" s="23"/>
      <c r="E773" s="250"/>
      <c r="F773" s="68"/>
      <c r="G773" s="348"/>
      <c r="H773" s="3"/>
      <c r="I773" s="20"/>
      <c r="J773" s="154"/>
      <c r="K773" s="337"/>
      <c r="L773" s="10"/>
    </row>
    <row r="774" spans="1:13" ht="15.75" customHeight="1">
      <c r="A774" s="21"/>
      <c r="B774" s="235"/>
      <c r="C774" s="67"/>
      <c r="D774" s="23"/>
      <c r="E774" s="250"/>
      <c r="F774" s="68"/>
      <c r="G774" s="348"/>
      <c r="H774" s="3"/>
      <c r="I774" s="19"/>
      <c r="J774" s="154"/>
      <c r="K774" s="337"/>
      <c r="L774" s="10"/>
    </row>
    <row r="775" spans="1:13" ht="15.75" customHeight="1">
      <c r="A775" s="21"/>
      <c r="B775" s="228"/>
      <c r="C775" s="67"/>
      <c r="D775" s="23"/>
      <c r="E775" s="250"/>
      <c r="F775" s="68"/>
      <c r="G775" s="348"/>
      <c r="H775" s="7"/>
      <c r="I775" s="18"/>
      <c r="J775" s="154"/>
      <c r="K775" s="337"/>
      <c r="L775" s="10"/>
    </row>
    <row r="776" spans="1:13" ht="15.75" customHeight="1">
      <c r="A776" s="21"/>
      <c r="B776" s="228"/>
      <c r="C776" s="67"/>
      <c r="D776" s="23"/>
      <c r="E776" s="250"/>
      <c r="F776" s="68"/>
      <c r="G776" s="348"/>
      <c r="H776" s="7"/>
      <c r="I776" s="18"/>
      <c r="J776" s="154"/>
      <c r="K776" s="337"/>
      <c r="L776" s="10"/>
    </row>
    <row r="777" spans="1:13" ht="15.75" customHeight="1">
      <c r="A777" s="21"/>
      <c r="B777" s="228"/>
      <c r="C777" s="67"/>
      <c r="D777" s="23"/>
      <c r="E777" s="250"/>
      <c r="F777" s="68"/>
      <c r="G777" s="348"/>
      <c r="H777" s="6"/>
      <c r="I777" s="14"/>
      <c r="J777" s="154"/>
      <c r="K777" s="337"/>
      <c r="L777" s="10"/>
      <c r="M777" s="8"/>
    </row>
    <row r="778" spans="1:13" ht="15.75" customHeight="1">
      <c r="A778" s="21"/>
      <c r="B778" s="228"/>
      <c r="C778" s="67"/>
      <c r="D778" s="23"/>
      <c r="E778" s="250"/>
      <c r="F778" s="68"/>
      <c r="G778" s="348"/>
      <c r="H778" s="6"/>
      <c r="I778" s="20"/>
      <c r="J778" s="154"/>
      <c r="K778" s="337"/>
      <c r="L778" s="10"/>
    </row>
    <row r="779" spans="1:13" ht="15.75" customHeight="1">
      <c r="A779" s="21"/>
      <c r="B779" s="233"/>
      <c r="C779" s="67"/>
      <c r="D779" s="23"/>
      <c r="E779" s="250"/>
      <c r="F779" s="68"/>
      <c r="G779" s="348"/>
      <c r="H779" s="6"/>
      <c r="I779" s="20"/>
      <c r="J779" s="154"/>
      <c r="K779" s="337"/>
      <c r="L779" s="10"/>
    </row>
    <row r="780" spans="1:13" ht="15.75" customHeight="1">
      <c r="A780" s="21"/>
      <c r="B780" s="231"/>
      <c r="C780" s="67"/>
      <c r="D780" s="23"/>
      <c r="E780" s="250"/>
      <c r="F780" s="68"/>
      <c r="G780" s="348"/>
      <c r="H780" s="6"/>
      <c r="I780" s="22"/>
      <c r="J780" s="154"/>
      <c r="K780" s="337"/>
      <c r="L780" s="10"/>
    </row>
    <row r="781" spans="1:13" ht="15.75" customHeight="1">
      <c r="A781" s="21"/>
      <c r="B781" s="231"/>
      <c r="C781" s="67"/>
      <c r="D781" s="23"/>
      <c r="E781" s="250"/>
      <c r="F781" s="68"/>
      <c r="G781" s="348"/>
      <c r="H781" s="6"/>
      <c r="I781" s="22"/>
      <c r="J781" s="154"/>
      <c r="K781" s="337"/>
      <c r="L781" s="10"/>
    </row>
    <row r="782" spans="1:13" ht="15.75" customHeight="1">
      <c r="A782" s="21"/>
      <c r="B782" s="228"/>
      <c r="C782" s="67"/>
      <c r="D782" s="23"/>
      <c r="E782" s="250"/>
      <c r="F782" s="68"/>
      <c r="G782" s="348"/>
      <c r="H782" s="7"/>
      <c r="I782" s="16"/>
      <c r="J782" s="154"/>
      <c r="K782" s="337"/>
      <c r="L782" s="10"/>
    </row>
    <row r="783" spans="1:13" ht="15.75" customHeight="1">
      <c r="A783" s="21"/>
      <c r="B783" s="228"/>
      <c r="C783" s="67"/>
      <c r="D783" s="23"/>
      <c r="E783" s="258"/>
      <c r="F783" s="68"/>
      <c r="G783" s="348"/>
      <c r="H783" s="7"/>
      <c r="I783" s="18"/>
      <c r="J783" s="154"/>
      <c r="K783" s="337"/>
      <c r="L783" s="10"/>
    </row>
    <row r="784" spans="1:13" ht="15.75" customHeight="1">
      <c r="A784" s="21"/>
      <c r="B784" s="231"/>
      <c r="C784" s="67"/>
      <c r="D784" s="23"/>
      <c r="E784" s="250"/>
      <c r="F784" s="68"/>
      <c r="G784" s="348"/>
      <c r="H784" s="7"/>
      <c r="I784" s="20"/>
      <c r="J784" s="154"/>
      <c r="K784" s="337"/>
      <c r="L784" s="10"/>
    </row>
    <row r="785" spans="1:12" ht="15.75" customHeight="1">
      <c r="A785" s="21"/>
      <c r="B785" s="231"/>
      <c r="C785" s="67"/>
      <c r="D785" s="23"/>
      <c r="E785" s="250"/>
      <c r="F785" s="68"/>
      <c r="G785" s="348"/>
      <c r="H785" s="7"/>
      <c r="I785" s="20"/>
      <c r="J785" s="154"/>
      <c r="K785" s="337"/>
      <c r="L785" s="10"/>
    </row>
    <row r="786" spans="1:12" ht="15.75" customHeight="1">
      <c r="A786" s="21"/>
      <c r="B786" s="233"/>
      <c r="C786" s="67"/>
      <c r="D786" s="23"/>
      <c r="E786" s="250"/>
      <c r="F786" s="68"/>
      <c r="G786" s="348"/>
      <c r="H786" s="7"/>
      <c r="I786" s="20"/>
      <c r="J786" s="154"/>
      <c r="K786" s="337"/>
      <c r="L786" s="10"/>
    </row>
    <row r="787" spans="1:12" ht="15.75" customHeight="1">
      <c r="A787" s="21"/>
      <c r="B787" s="228"/>
      <c r="C787" s="67"/>
      <c r="D787" s="23"/>
      <c r="E787" s="250"/>
      <c r="F787" s="68"/>
      <c r="G787" s="348"/>
      <c r="H787" s="7"/>
      <c r="I787" s="20"/>
      <c r="J787" s="154"/>
      <c r="K787" s="337"/>
      <c r="L787" s="10"/>
    </row>
    <row r="788" spans="1:12" ht="15.75" customHeight="1">
      <c r="A788" s="21"/>
      <c r="B788" s="228"/>
      <c r="C788" s="67"/>
      <c r="D788" s="23"/>
      <c r="E788" s="250"/>
      <c r="F788" s="68"/>
      <c r="G788" s="348"/>
      <c r="H788" s="7"/>
      <c r="I788" s="18"/>
      <c r="J788" s="154"/>
      <c r="K788" s="337"/>
      <c r="L788" s="10"/>
    </row>
    <row r="789" spans="1:12" ht="15.75" customHeight="1">
      <c r="A789" s="21"/>
      <c r="B789" s="228"/>
      <c r="C789" s="67"/>
      <c r="D789" s="23"/>
      <c r="E789" s="250"/>
      <c r="F789" s="68"/>
      <c r="G789" s="348"/>
      <c r="H789" s="6"/>
      <c r="I789" s="16"/>
      <c r="J789" s="154"/>
      <c r="K789" s="337"/>
      <c r="L789" s="10"/>
    </row>
    <row r="790" spans="1:12" ht="15.75" customHeight="1">
      <c r="A790" s="21"/>
      <c r="B790" s="227"/>
      <c r="C790" s="67"/>
      <c r="D790" s="23"/>
      <c r="E790" s="250"/>
      <c r="F790" s="68"/>
      <c r="G790" s="348"/>
      <c r="H790" s="5"/>
      <c r="I790" s="18"/>
      <c r="J790" s="154"/>
      <c r="K790" s="337"/>
      <c r="L790" s="10"/>
    </row>
    <row r="791" spans="1:12" ht="15.75" customHeight="1">
      <c r="A791" s="21"/>
      <c r="B791" s="227"/>
      <c r="C791" s="67"/>
      <c r="D791" s="23"/>
      <c r="E791" s="250"/>
      <c r="F791" s="68"/>
      <c r="G791" s="348"/>
      <c r="H791" s="5"/>
      <c r="I791" s="18"/>
      <c r="J791" s="154"/>
      <c r="K791" s="337"/>
      <c r="L791" s="10"/>
    </row>
    <row r="792" spans="1:12" ht="15.75" customHeight="1">
      <c r="A792" s="21"/>
      <c r="B792" s="227"/>
      <c r="C792" s="67"/>
      <c r="D792" s="23"/>
      <c r="E792" s="250"/>
      <c r="F792" s="68"/>
      <c r="G792" s="348"/>
      <c r="H792" s="3"/>
      <c r="I792" s="18"/>
      <c r="J792" s="154"/>
      <c r="K792" s="337"/>
      <c r="L792" s="10"/>
    </row>
    <row r="793" spans="1:12" ht="15.75" customHeight="1">
      <c r="A793" s="21"/>
      <c r="B793" s="227"/>
      <c r="C793" s="67"/>
      <c r="D793" s="23"/>
      <c r="E793" s="250"/>
      <c r="F793" s="68"/>
      <c r="G793" s="348"/>
      <c r="H793" s="5"/>
      <c r="I793" s="18"/>
      <c r="J793" s="154"/>
      <c r="K793" s="337"/>
      <c r="L793" s="10"/>
    </row>
    <row r="794" spans="1:12" ht="15.75" customHeight="1">
      <c r="A794" s="21"/>
      <c r="B794" s="227"/>
      <c r="C794" s="67"/>
      <c r="D794" s="23"/>
      <c r="E794" s="250"/>
      <c r="F794" s="68"/>
      <c r="G794" s="348"/>
      <c r="H794" s="5"/>
      <c r="I794" s="18"/>
      <c r="J794" s="154"/>
      <c r="K794" s="337"/>
      <c r="L794" s="10"/>
    </row>
    <row r="795" spans="1:12" ht="15.75" customHeight="1">
      <c r="A795" s="21"/>
      <c r="B795" s="227"/>
      <c r="C795" s="67"/>
      <c r="D795" s="23"/>
      <c r="E795" s="250"/>
      <c r="F795" s="68"/>
      <c r="G795" s="348"/>
      <c r="H795" s="5"/>
      <c r="I795" s="18"/>
      <c r="J795" s="154"/>
      <c r="K795" s="337"/>
      <c r="L795" s="10"/>
    </row>
    <row r="796" spans="1:12" ht="15.75" customHeight="1">
      <c r="A796" s="21"/>
      <c r="B796" s="227"/>
      <c r="C796" s="67"/>
      <c r="D796" s="23"/>
      <c r="E796" s="250"/>
      <c r="F796" s="68"/>
      <c r="G796" s="348"/>
      <c r="H796" s="5"/>
      <c r="I796" s="18"/>
      <c r="J796" s="154"/>
      <c r="K796" s="337"/>
      <c r="L796" s="10"/>
    </row>
    <row r="797" spans="1:12" ht="15.75" customHeight="1">
      <c r="A797" s="21"/>
      <c r="B797" s="227"/>
      <c r="C797" s="67"/>
      <c r="D797" s="23"/>
      <c r="E797" s="250"/>
      <c r="F797" s="68"/>
      <c r="G797" s="348"/>
      <c r="H797" s="7"/>
      <c r="I797" s="18"/>
      <c r="J797" s="154"/>
      <c r="K797" s="337"/>
      <c r="L797" s="10"/>
    </row>
    <row r="798" spans="1:12" ht="15.75" customHeight="1">
      <c r="A798" s="21"/>
      <c r="B798" s="227"/>
      <c r="C798" s="67"/>
      <c r="D798" s="23"/>
      <c r="E798" s="250"/>
      <c r="F798" s="68"/>
      <c r="G798" s="348"/>
      <c r="H798" s="5"/>
      <c r="I798" s="18"/>
      <c r="J798" s="154"/>
      <c r="K798" s="337"/>
      <c r="L798" s="10"/>
    </row>
    <row r="799" spans="1:12" ht="15.75" customHeight="1">
      <c r="A799" s="21"/>
      <c r="B799" s="227"/>
      <c r="C799" s="67"/>
      <c r="D799" s="23"/>
      <c r="E799" s="250"/>
      <c r="F799" s="68"/>
      <c r="G799" s="348"/>
      <c r="H799" s="5"/>
      <c r="I799" s="18"/>
      <c r="J799" s="154"/>
      <c r="K799" s="337"/>
      <c r="L799" s="10"/>
    </row>
    <row r="800" spans="1:12" ht="15.75" customHeight="1">
      <c r="A800" s="21"/>
      <c r="B800" s="227"/>
      <c r="C800" s="67"/>
      <c r="D800" s="23"/>
      <c r="E800" s="250"/>
      <c r="F800" s="68"/>
      <c r="G800" s="348"/>
      <c r="H800" s="5"/>
      <c r="I800" s="18"/>
      <c r="J800" s="154"/>
      <c r="K800" s="337"/>
      <c r="L800" s="10"/>
    </row>
    <row r="801" spans="1:12" ht="15.75" customHeight="1">
      <c r="A801" s="21"/>
      <c r="B801" s="227"/>
      <c r="C801" s="67"/>
      <c r="D801" s="23"/>
      <c r="E801" s="250"/>
      <c r="F801" s="68"/>
      <c r="G801" s="348"/>
      <c r="H801" s="5"/>
      <c r="I801" s="18"/>
      <c r="J801" s="154"/>
      <c r="K801" s="337"/>
      <c r="L801" s="10"/>
    </row>
    <row r="802" spans="1:12" ht="15.75" customHeight="1">
      <c r="A802" s="21"/>
      <c r="B802" s="227"/>
      <c r="C802" s="67"/>
      <c r="D802" s="23"/>
      <c r="E802" s="250"/>
      <c r="F802" s="68"/>
      <c r="G802" s="348"/>
      <c r="H802" s="5"/>
      <c r="I802" s="18"/>
      <c r="J802" s="154"/>
      <c r="K802" s="337"/>
      <c r="L802" s="10"/>
    </row>
    <row r="803" spans="1:12" ht="15.75" customHeight="1">
      <c r="A803" s="21"/>
      <c r="B803" s="228"/>
      <c r="C803" s="67"/>
      <c r="D803" s="23"/>
      <c r="E803" s="250"/>
      <c r="F803" s="68"/>
      <c r="G803" s="348"/>
      <c r="H803" s="7"/>
      <c r="I803" s="18"/>
      <c r="J803" s="154"/>
      <c r="K803" s="337"/>
      <c r="L803" s="10"/>
    </row>
    <row r="804" spans="1:12" ht="15.75" customHeight="1">
      <c r="A804" s="21"/>
      <c r="B804" s="228"/>
      <c r="C804" s="67"/>
      <c r="D804" s="23"/>
      <c r="E804" s="250"/>
      <c r="F804" s="68"/>
      <c r="G804" s="348"/>
      <c r="H804" s="7"/>
      <c r="I804" s="18"/>
      <c r="J804" s="154"/>
      <c r="K804" s="337"/>
      <c r="L804" s="10"/>
    </row>
    <row r="805" spans="1:12" ht="15.75" customHeight="1">
      <c r="A805" s="21"/>
      <c r="B805" s="228"/>
      <c r="C805" s="67"/>
      <c r="D805" s="23"/>
      <c r="E805" s="250"/>
      <c r="F805" s="68"/>
      <c r="G805" s="348"/>
      <c r="H805" s="7"/>
      <c r="I805" s="18"/>
      <c r="J805" s="154"/>
      <c r="K805" s="337"/>
      <c r="L805" s="10"/>
    </row>
    <row r="806" spans="1:12" ht="15.75" customHeight="1">
      <c r="A806" s="21"/>
      <c r="B806" s="228"/>
      <c r="C806" s="67"/>
      <c r="D806" s="23"/>
      <c r="E806" s="250"/>
      <c r="F806" s="68"/>
      <c r="G806" s="348"/>
      <c r="H806" s="6"/>
      <c r="I806" s="20"/>
      <c r="J806" s="154"/>
      <c r="K806" s="337"/>
      <c r="L806" s="10"/>
    </row>
    <row r="807" spans="1:12" ht="15.75" customHeight="1">
      <c r="A807" s="21"/>
      <c r="B807" s="231"/>
      <c r="C807" s="67"/>
      <c r="D807" s="23"/>
      <c r="E807" s="250"/>
      <c r="F807" s="68"/>
      <c r="G807" s="348"/>
      <c r="H807" s="6"/>
      <c r="I807" s="20"/>
      <c r="J807" s="154"/>
      <c r="K807" s="337"/>
      <c r="L807" s="10"/>
    </row>
    <row r="808" spans="1:12" ht="15.75" customHeight="1">
      <c r="A808" s="21"/>
      <c r="B808" s="231"/>
      <c r="C808" s="67"/>
      <c r="D808" s="23"/>
      <c r="E808" s="250"/>
      <c r="F808" s="68"/>
      <c r="G808" s="348"/>
      <c r="H808" s="6"/>
      <c r="I808" s="20"/>
      <c r="J808" s="154"/>
      <c r="K808" s="337"/>
      <c r="L808" s="10"/>
    </row>
    <row r="809" spans="1:12" ht="15.75" customHeight="1">
      <c r="A809" s="21"/>
      <c r="B809" s="231"/>
      <c r="C809" s="67"/>
      <c r="D809" s="23"/>
      <c r="E809" s="250"/>
      <c r="F809" s="68"/>
      <c r="G809" s="348"/>
      <c r="H809" s="6"/>
      <c r="I809" s="20"/>
      <c r="J809" s="154"/>
      <c r="K809" s="337"/>
      <c r="L809" s="10"/>
    </row>
    <row r="810" spans="1:12" ht="15.75" customHeight="1">
      <c r="A810" s="21"/>
      <c r="B810" s="228"/>
      <c r="C810" s="67"/>
      <c r="D810" s="23"/>
      <c r="E810" s="250"/>
      <c r="F810" s="68"/>
      <c r="G810" s="348"/>
      <c r="H810" s="6"/>
      <c r="I810" s="16"/>
      <c r="J810" s="154"/>
      <c r="K810" s="337"/>
      <c r="L810" s="10"/>
    </row>
    <row r="811" spans="1:12" ht="15.75" customHeight="1">
      <c r="A811" s="21"/>
      <c r="B811" s="227"/>
      <c r="C811" s="67"/>
      <c r="D811" s="23"/>
      <c r="E811" s="250"/>
      <c r="F811" s="68"/>
      <c r="G811" s="348"/>
      <c r="H811" s="5"/>
      <c r="I811" s="18"/>
      <c r="J811" s="154"/>
      <c r="K811" s="337"/>
      <c r="L811" s="10"/>
    </row>
    <row r="812" spans="1:12" ht="15.75" customHeight="1">
      <c r="A812" s="21"/>
      <c r="B812" s="227"/>
      <c r="C812" s="67"/>
      <c r="D812" s="23"/>
      <c r="E812" s="250"/>
      <c r="F812" s="68"/>
      <c r="G812" s="348"/>
      <c r="H812" s="5"/>
      <c r="I812" s="18"/>
      <c r="J812" s="154"/>
      <c r="K812" s="337"/>
      <c r="L812" s="10"/>
    </row>
    <row r="813" spans="1:12" ht="15.75" customHeight="1">
      <c r="A813" s="21"/>
      <c r="B813" s="227"/>
      <c r="C813" s="67"/>
      <c r="D813" s="23"/>
      <c r="E813" s="250"/>
      <c r="F813" s="68"/>
      <c r="G813" s="348"/>
      <c r="H813" s="3"/>
      <c r="I813" s="18"/>
      <c r="J813" s="154"/>
      <c r="K813" s="337"/>
      <c r="L813" s="10"/>
    </row>
    <row r="814" spans="1:12" ht="15.75" customHeight="1">
      <c r="A814" s="21"/>
      <c r="B814" s="227"/>
      <c r="C814" s="67"/>
      <c r="D814" s="23"/>
      <c r="E814" s="250"/>
      <c r="F814" s="68"/>
      <c r="G814" s="348"/>
      <c r="H814" s="5"/>
      <c r="I814" s="18"/>
      <c r="J814" s="154"/>
      <c r="K814" s="337"/>
      <c r="L814" s="10"/>
    </row>
    <row r="815" spans="1:12" ht="15.75" customHeight="1">
      <c r="A815" s="21"/>
      <c r="B815" s="227"/>
      <c r="C815" s="67"/>
      <c r="D815" s="23"/>
      <c r="E815" s="250"/>
      <c r="F815" s="68"/>
      <c r="G815" s="348"/>
      <c r="H815" s="5"/>
      <c r="I815" s="18"/>
      <c r="J815" s="154"/>
      <c r="K815" s="337"/>
      <c r="L815" s="10"/>
    </row>
    <row r="816" spans="1:12" ht="15.75" customHeight="1">
      <c r="A816" s="21"/>
      <c r="B816" s="227"/>
      <c r="C816" s="67"/>
      <c r="D816" s="23"/>
      <c r="E816" s="250"/>
      <c r="F816" s="68"/>
      <c r="G816" s="348"/>
      <c r="H816" s="5"/>
      <c r="I816" s="18"/>
      <c r="J816" s="154"/>
      <c r="K816" s="337"/>
      <c r="L816" s="10"/>
    </row>
    <row r="817" spans="1:12" ht="15.75" customHeight="1">
      <c r="A817" s="21"/>
      <c r="B817" s="227"/>
      <c r="C817" s="67"/>
      <c r="D817" s="23"/>
      <c r="E817" s="250"/>
      <c r="F817" s="68"/>
      <c r="G817" s="348"/>
      <c r="H817" s="5"/>
      <c r="I817" s="18"/>
      <c r="J817" s="154"/>
      <c r="K817" s="337"/>
      <c r="L817" s="10"/>
    </row>
    <row r="818" spans="1:12" ht="15.75" customHeight="1">
      <c r="A818" s="21"/>
      <c r="B818" s="227"/>
      <c r="C818" s="67"/>
      <c r="D818" s="23"/>
      <c r="E818" s="250"/>
      <c r="F818" s="68"/>
      <c r="G818" s="348"/>
      <c r="H818" s="7"/>
      <c r="I818" s="18"/>
      <c r="J818" s="154"/>
      <c r="K818" s="337"/>
      <c r="L818" s="10"/>
    </row>
    <row r="819" spans="1:12" ht="15.75" customHeight="1">
      <c r="A819" s="21"/>
      <c r="B819" s="227"/>
      <c r="C819" s="67"/>
      <c r="D819" s="23"/>
      <c r="E819" s="250"/>
      <c r="F819" s="68"/>
      <c r="G819" s="348"/>
      <c r="H819" s="5"/>
      <c r="I819" s="18"/>
      <c r="J819" s="154"/>
      <c r="K819" s="337"/>
      <c r="L819" s="10"/>
    </row>
    <row r="820" spans="1:12" ht="15.75" customHeight="1">
      <c r="A820" s="21"/>
      <c r="B820" s="227"/>
      <c r="C820" s="67"/>
      <c r="D820" s="23"/>
      <c r="E820" s="250"/>
      <c r="F820" s="68"/>
      <c r="G820" s="348"/>
      <c r="H820" s="5"/>
      <c r="I820" s="18"/>
      <c r="J820" s="154"/>
      <c r="K820" s="337"/>
      <c r="L820" s="10"/>
    </row>
    <row r="821" spans="1:12" ht="15.75" customHeight="1">
      <c r="A821" s="21"/>
      <c r="B821" s="227"/>
      <c r="C821" s="67"/>
      <c r="D821" s="23"/>
      <c r="E821" s="250"/>
      <c r="F821" s="68"/>
      <c r="G821" s="348"/>
      <c r="H821" s="5"/>
      <c r="I821" s="18"/>
      <c r="J821" s="154"/>
      <c r="K821" s="337"/>
      <c r="L821" s="10"/>
    </row>
    <row r="822" spans="1:12" ht="15.75" customHeight="1">
      <c r="A822" s="21"/>
      <c r="B822" s="227"/>
      <c r="C822" s="67"/>
      <c r="D822" s="23"/>
      <c r="E822" s="250"/>
      <c r="F822" s="68"/>
      <c r="G822" s="348"/>
      <c r="H822" s="5"/>
      <c r="I822" s="18"/>
      <c r="J822" s="154"/>
      <c r="K822" s="337"/>
      <c r="L822" s="10"/>
    </row>
    <row r="823" spans="1:12" ht="18" customHeight="1">
      <c r="A823" s="21"/>
      <c r="B823" s="227"/>
      <c r="C823" s="67"/>
      <c r="D823" s="23"/>
      <c r="E823" s="250"/>
      <c r="F823" s="68"/>
      <c r="G823" s="348"/>
      <c r="H823" s="5"/>
      <c r="I823" s="18"/>
      <c r="K823" s="337"/>
      <c r="L823" s="10"/>
    </row>
    <row r="824" spans="1:12" ht="15.75" customHeight="1">
      <c r="C824" s="67"/>
    </row>
    <row r="825" spans="1:12" ht="15.75" customHeight="1">
      <c r="C825" s="67"/>
    </row>
    <row r="826" spans="1:12" ht="15.75" customHeight="1">
      <c r="C826" s="67"/>
    </row>
    <row r="827" spans="1:12" ht="15.75" customHeight="1">
      <c r="C827" s="67"/>
    </row>
    <row r="828" spans="1:12" ht="15.75" customHeight="1">
      <c r="C828" s="67"/>
    </row>
    <row r="829" spans="1:12" ht="15.75" customHeight="1">
      <c r="C829" s="67"/>
    </row>
    <row r="830" spans="1:12" ht="15.75" customHeight="1">
      <c r="C830" s="67"/>
    </row>
    <row r="831" spans="1:12" ht="15.75" customHeight="1">
      <c r="C831" s="67"/>
    </row>
    <row r="832" spans="1:12" ht="15.75" customHeight="1">
      <c r="C832" s="67"/>
    </row>
    <row r="833" spans="3:8" ht="15.75" customHeight="1">
      <c r="C833" s="67"/>
    </row>
    <row r="834" spans="3:8" ht="15.75" customHeight="1">
      <c r="C834" s="67"/>
    </row>
    <row r="835" spans="3:8" ht="15.75" customHeight="1">
      <c r="C835" s="67"/>
    </row>
    <row r="836" spans="3:8" ht="25.5" customHeight="1">
      <c r="C836" s="67"/>
    </row>
    <row r="837" spans="3:8">
      <c r="C837" s="82"/>
    </row>
    <row r="838" spans="3:8">
      <c r="C838" s="82"/>
    </row>
    <row r="839" spans="3:8">
      <c r="C839" s="82"/>
    </row>
    <row r="840" spans="3:8">
      <c r="C840" s="82"/>
      <c r="E840" s="139"/>
    </row>
    <row r="841" spans="3:8">
      <c r="C841" s="82"/>
      <c r="E841" s="139"/>
    </row>
    <row r="842" spans="3:8">
      <c r="C842" s="82"/>
      <c r="E842" s="139"/>
    </row>
    <row r="843" spans="3:8">
      <c r="C843" s="82"/>
      <c r="E843" s="139"/>
    </row>
    <row r="844" spans="3:8">
      <c r="C844" s="82"/>
      <c r="E844" s="139"/>
    </row>
    <row r="845" spans="3:8">
      <c r="C845" s="82"/>
      <c r="E845" s="139"/>
    </row>
    <row r="846" spans="3:8">
      <c r="C846" s="82"/>
      <c r="E846" s="139"/>
      <c r="H846" s="139"/>
    </row>
    <row r="847" spans="3:8">
      <c r="C847" s="82"/>
      <c r="E847" s="139"/>
      <c r="H847" s="139"/>
    </row>
    <row r="848" spans="3:8">
      <c r="C848" s="82"/>
      <c r="E848" s="139"/>
      <c r="H848" s="139"/>
    </row>
    <row r="849" spans="3:8">
      <c r="C849" s="82"/>
      <c r="E849" s="139"/>
      <c r="H849" s="139"/>
    </row>
    <row r="850" spans="3:8">
      <c r="C850" s="82"/>
      <c r="E850" s="139"/>
      <c r="H850" s="139"/>
    </row>
    <row r="851" spans="3:8">
      <c r="C851" s="82"/>
      <c r="E851" s="139"/>
      <c r="H851" s="139"/>
    </row>
    <row r="852" spans="3:8">
      <c r="C852" s="82"/>
      <c r="E852" s="260"/>
      <c r="H852" s="139"/>
    </row>
    <row r="853" spans="3:8">
      <c r="C853" s="82"/>
      <c r="E853" s="260"/>
      <c r="H853" s="139"/>
    </row>
    <row r="854" spans="3:8">
      <c r="C854" s="82"/>
      <c r="E854" s="260"/>
      <c r="H854" s="139"/>
    </row>
    <row r="855" spans="3:8">
      <c r="C855" s="82"/>
      <c r="E855" s="260"/>
      <c r="H855" s="139"/>
    </row>
    <row r="856" spans="3:8">
      <c r="C856" s="82"/>
      <c r="E856" s="260"/>
      <c r="H856" s="139"/>
    </row>
    <row r="857" spans="3:8">
      <c r="E857" s="260"/>
      <c r="H857" s="139"/>
    </row>
    <row r="858" spans="3:8">
      <c r="E858" s="260"/>
    </row>
    <row r="859" spans="3:8">
      <c r="E859" s="260"/>
    </row>
    <row r="860" spans="3:8">
      <c r="E860" s="260"/>
    </row>
    <row r="861" spans="3:8">
      <c r="E861" s="260"/>
    </row>
    <row r="862" spans="3:8">
      <c r="E862" s="260"/>
    </row>
    <row r="863" spans="3:8">
      <c r="E863" s="260"/>
    </row>
    <row r="864" spans="3:8">
      <c r="E864" s="260"/>
    </row>
    <row r="865" spans="5:5">
      <c r="E865" s="260"/>
    </row>
    <row r="866" spans="5:5">
      <c r="E866" s="260"/>
    </row>
    <row r="867" spans="5:5">
      <c r="E867" s="260"/>
    </row>
    <row r="868" spans="5:5">
      <c r="E868" s="260"/>
    </row>
    <row r="869" spans="5:5">
      <c r="E869" s="260"/>
    </row>
    <row r="870" spans="5:5">
      <c r="E870" s="260"/>
    </row>
    <row r="871" spans="5:5">
      <c r="E871" s="260"/>
    </row>
    <row r="872" spans="5:5">
      <c r="E872" s="260"/>
    </row>
    <row r="873" spans="5:5">
      <c r="E873" s="260"/>
    </row>
    <row r="874" spans="5:5">
      <c r="E874" s="260"/>
    </row>
    <row r="875" spans="5:5">
      <c r="E875" s="260"/>
    </row>
    <row r="876" spans="5:5">
      <c r="E876" s="260"/>
    </row>
    <row r="877" spans="5:5">
      <c r="E877" s="260"/>
    </row>
    <row r="878" spans="5:5">
      <c r="E878" s="260"/>
    </row>
    <row r="879" spans="5:5">
      <c r="E879" s="260"/>
    </row>
    <row r="880" spans="5:5">
      <c r="E880" s="260"/>
    </row>
    <row r="881" spans="5:5">
      <c r="E881" s="260"/>
    </row>
    <row r="882" spans="5:5">
      <c r="E882" s="260"/>
    </row>
    <row r="883" spans="5:5">
      <c r="E883" s="260"/>
    </row>
    <row r="884" spans="5:5">
      <c r="E884" s="260"/>
    </row>
    <row r="885" spans="5:5">
      <c r="E885" s="260"/>
    </row>
    <row r="886" spans="5:5">
      <c r="E886" s="260"/>
    </row>
    <row r="887" spans="5:5">
      <c r="E887" s="260"/>
    </row>
    <row r="888" spans="5:5">
      <c r="E888" s="260"/>
    </row>
    <row r="889" spans="5:5">
      <c r="E889" s="260"/>
    </row>
    <row r="890" spans="5:5">
      <c r="E890" s="260"/>
    </row>
    <row r="891" spans="5:5">
      <c r="E891" s="260"/>
    </row>
    <row r="892" spans="5:5">
      <c r="E892" s="260"/>
    </row>
    <row r="893" spans="5:5">
      <c r="E893" s="260"/>
    </row>
    <row r="894" spans="5:5">
      <c r="E894" s="260"/>
    </row>
    <row r="895" spans="5:5">
      <c r="E895" s="260"/>
    </row>
    <row r="896" spans="5:5">
      <c r="E896" s="260"/>
    </row>
    <row r="897" spans="5:5">
      <c r="E897" s="260"/>
    </row>
    <row r="898" spans="5:5">
      <c r="E898" s="260"/>
    </row>
    <row r="899" spans="5:5">
      <c r="E899" s="260"/>
    </row>
    <row r="900" spans="5:5">
      <c r="E900" s="260"/>
    </row>
    <row r="901" spans="5:5">
      <c r="E901" s="260"/>
    </row>
    <row r="902" spans="5:5">
      <c r="E902" s="260"/>
    </row>
    <row r="903" spans="5:5">
      <c r="E903" s="260"/>
    </row>
    <row r="904" spans="5:5">
      <c r="E904" s="260"/>
    </row>
    <row r="905" spans="5:5">
      <c r="E905" s="260"/>
    </row>
    <row r="906" spans="5:5">
      <c r="E906" s="260"/>
    </row>
    <row r="907" spans="5:5">
      <c r="E907" s="260"/>
    </row>
    <row r="908" spans="5:5">
      <c r="E908" s="260"/>
    </row>
    <row r="909" spans="5:5">
      <c r="E909" s="260"/>
    </row>
    <row r="910" spans="5:5">
      <c r="E910" s="260"/>
    </row>
    <row r="911" spans="5:5">
      <c r="E911" s="260"/>
    </row>
    <row r="912" spans="5:5">
      <c r="E912" s="260"/>
    </row>
    <row r="913" spans="5:5">
      <c r="E913" s="260"/>
    </row>
    <row r="914" spans="5:5">
      <c r="E914" s="260"/>
    </row>
    <row r="915" spans="5:5">
      <c r="E915" s="260"/>
    </row>
    <row r="916" spans="5:5">
      <c r="E916" s="260"/>
    </row>
    <row r="917" spans="5:5">
      <c r="E917" s="260"/>
    </row>
    <row r="918" spans="5:5">
      <c r="E918" s="260"/>
    </row>
    <row r="919" spans="5:5">
      <c r="E919" s="260"/>
    </row>
    <row r="920" spans="5:5">
      <c r="E920" s="260"/>
    </row>
    <row r="921" spans="5:5">
      <c r="E921" s="260"/>
    </row>
    <row r="922" spans="5:5">
      <c r="E922" s="260"/>
    </row>
  </sheetData>
  <autoFilter ref="A1:XFD481"/>
  <sortState ref="A2:M473">
    <sortCondition ref="A2"/>
  </sortState>
  <phoneticPr fontId="4" type="noConversion"/>
  <dataValidations count="1">
    <dataValidation type="list" allowBlank="1" showInputMessage="1" showErrorMessage="1" sqref="C301"/>
  </dataValidation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15"/>
  <sheetViews>
    <sheetView zoomScale="98" zoomScaleNormal="98" workbookViewId="0">
      <pane xSplit="1" ySplit="2" topLeftCell="D3" activePane="bottomRight" state="frozen"/>
      <selection pane="topRight" activeCell="B1" sqref="B1"/>
      <selection pane="bottomLeft" activeCell="A3" sqref="A3"/>
      <selection pane="bottomRight" activeCell="D21" sqref="D21"/>
    </sheetView>
  </sheetViews>
  <sheetFormatPr defaultColWidth="9" defaultRowHeight="14.25"/>
  <cols>
    <col min="1" max="1" width="18.375" customWidth="1"/>
    <col min="2" max="2" width="13" customWidth="1"/>
    <col min="3" max="3" width="9.125" bestFit="1" customWidth="1"/>
    <col min="4" max="4" width="8" bestFit="1" customWidth="1"/>
    <col min="5" max="5" width="7.125" bestFit="1" customWidth="1"/>
    <col min="6" max="7" width="7.875" bestFit="1" customWidth="1"/>
    <col min="8" max="8" width="8.25" customWidth="1"/>
    <col min="9" max="9" width="7.875" customWidth="1"/>
    <col min="10" max="10" width="7.625" customWidth="1"/>
    <col min="11" max="11" width="7.875" bestFit="1" customWidth="1"/>
    <col min="12" max="12" width="10.125" bestFit="1" customWidth="1"/>
    <col min="13" max="13" width="7" customWidth="1"/>
    <col min="14" max="14" width="9.125" customWidth="1"/>
    <col min="15" max="15" width="10" customWidth="1"/>
    <col min="16" max="16" width="7" customWidth="1"/>
    <col min="17" max="17" width="10.25" bestFit="1" customWidth="1"/>
    <col min="18" max="18" width="7" bestFit="1" customWidth="1"/>
    <col min="19" max="19" width="7.375" bestFit="1" customWidth="1"/>
    <col min="20" max="20" width="10.25" bestFit="1" customWidth="1"/>
    <col min="21" max="21" width="9.125" bestFit="1" customWidth="1"/>
    <col min="22" max="22" width="9.875" bestFit="1" customWidth="1"/>
    <col min="23" max="24" width="9.125" bestFit="1" customWidth="1"/>
    <col min="25" max="25" width="12.125" bestFit="1" customWidth="1"/>
    <col min="26" max="26" width="13.25" bestFit="1" customWidth="1"/>
  </cols>
  <sheetData>
    <row r="2" spans="1:26" s="1" customFormat="1" ht="27" customHeight="1">
      <c r="A2" s="319" t="s">
        <v>196</v>
      </c>
      <c r="B2" s="319" t="s">
        <v>407</v>
      </c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/>
      <c r="S2"/>
      <c r="T2"/>
      <c r="U2"/>
      <c r="V2"/>
      <c r="W2"/>
      <c r="X2"/>
      <c r="Y2"/>
      <c r="Z2"/>
    </row>
    <row r="3" spans="1:26" s="24" customFormat="1" ht="28.5" customHeight="1">
      <c r="A3" s="321" t="s">
        <v>231</v>
      </c>
      <c r="B3" s="322" t="s">
        <v>34</v>
      </c>
      <c r="C3" s="322" t="s">
        <v>29</v>
      </c>
      <c r="D3" s="322" t="s">
        <v>18</v>
      </c>
      <c r="E3" s="322" t="s">
        <v>31</v>
      </c>
      <c r="F3" s="322" t="s">
        <v>24</v>
      </c>
      <c r="G3" s="322" t="s">
        <v>27</v>
      </c>
      <c r="H3" s="322" t="s">
        <v>39</v>
      </c>
      <c r="I3" s="322" t="s">
        <v>242</v>
      </c>
      <c r="J3" s="322" t="s">
        <v>26</v>
      </c>
      <c r="K3" s="322" t="s">
        <v>36</v>
      </c>
      <c r="L3" s="322" t="s">
        <v>239</v>
      </c>
      <c r="M3" s="322" t="s">
        <v>273</v>
      </c>
      <c r="N3" s="322" t="s">
        <v>35</v>
      </c>
      <c r="O3" s="322" t="s">
        <v>233</v>
      </c>
      <c r="P3" s="322" t="s">
        <v>229</v>
      </c>
      <c r="Q3" s="322" t="s">
        <v>232</v>
      </c>
      <c r="R3"/>
      <c r="S3"/>
      <c r="T3"/>
      <c r="U3"/>
      <c r="V3"/>
      <c r="W3"/>
      <c r="X3"/>
      <c r="Y3"/>
      <c r="Z3"/>
    </row>
    <row r="4" spans="1:26" s="2" customFormat="1">
      <c r="A4" s="323" t="s">
        <v>21</v>
      </c>
      <c r="B4" s="324"/>
      <c r="C4" s="324"/>
      <c r="D4" s="324">
        <v>102500</v>
      </c>
      <c r="E4" s="324"/>
      <c r="F4" s="324">
        <v>210400</v>
      </c>
      <c r="G4" s="324">
        <v>101100</v>
      </c>
      <c r="H4" s="324"/>
      <c r="I4" s="324">
        <v>270000</v>
      </c>
      <c r="J4" s="324"/>
      <c r="K4" s="324">
        <v>100000</v>
      </c>
      <c r="L4" s="324">
        <v>564000</v>
      </c>
      <c r="M4" s="324"/>
      <c r="N4" s="324">
        <v>1391903</v>
      </c>
      <c r="O4" s="324"/>
      <c r="P4" s="324"/>
      <c r="Q4" s="324">
        <v>2739903</v>
      </c>
      <c r="R4"/>
      <c r="S4"/>
      <c r="T4"/>
      <c r="U4"/>
      <c r="V4"/>
      <c r="W4"/>
      <c r="X4"/>
      <c r="Y4"/>
      <c r="Z4"/>
    </row>
    <row r="5" spans="1:26" s="2" customFormat="1">
      <c r="A5" s="323" t="s">
        <v>20</v>
      </c>
      <c r="B5" s="324"/>
      <c r="C5" s="324"/>
      <c r="D5" s="324">
        <v>80000</v>
      </c>
      <c r="E5" s="324"/>
      <c r="F5" s="324">
        <v>158850</v>
      </c>
      <c r="G5" s="324"/>
      <c r="H5" s="324"/>
      <c r="I5" s="324">
        <v>6000</v>
      </c>
      <c r="J5" s="324">
        <v>5450</v>
      </c>
      <c r="K5" s="324"/>
      <c r="L5" s="324">
        <v>23100</v>
      </c>
      <c r="M5" s="324"/>
      <c r="N5" s="324">
        <v>1677859</v>
      </c>
      <c r="O5" s="324"/>
      <c r="P5" s="324"/>
      <c r="Q5" s="324">
        <v>1951259</v>
      </c>
      <c r="R5"/>
      <c r="S5"/>
      <c r="T5"/>
      <c r="U5"/>
      <c r="V5"/>
      <c r="W5"/>
      <c r="X5"/>
      <c r="Y5"/>
      <c r="Z5"/>
    </row>
    <row r="6" spans="1:26" s="2" customFormat="1">
      <c r="A6" s="323" t="s">
        <v>15</v>
      </c>
      <c r="B6" s="324"/>
      <c r="C6" s="324"/>
      <c r="D6" s="324">
        <v>80000</v>
      </c>
      <c r="E6" s="324"/>
      <c r="F6" s="324">
        <v>70100</v>
      </c>
      <c r="G6" s="324"/>
      <c r="H6" s="324"/>
      <c r="I6" s="324"/>
      <c r="J6" s="324"/>
      <c r="K6" s="324"/>
      <c r="L6" s="324"/>
      <c r="M6" s="324"/>
      <c r="N6" s="324">
        <v>1823114</v>
      </c>
      <c r="O6" s="324"/>
      <c r="P6" s="324"/>
      <c r="Q6" s="324">
        <v>1973214</v>
      </c>
      <c r="R6"/>
      <c r="S6"/>
      <c r="T6"/>
      <c r="U6"/>
      <c r="V6"/>
      <c r="W6"/>
      <c r="X6"/>
      <c r="Y6"/>
      <c r="Z6"/>
    </row>
    <row r="7" spans="1:26" s="2" customFormat="1">
      <c r="A7" s="323" t="s">
        <v>23</v>
      </c>
      <c r="B7" s="324">
        <v>3172090</v>
      </c>
      <c r="C7" s="324">
        <v>1010000</v>
      </c>
      <c r="D7" s="324">
        <v>40000</v>
      </c>
      <c r="E7" s="324">
        <v>13500</v>
      </c>
      <c r="F7" s="324">
        <v>68400</v>
      </c>
      <c r="G7" s="324"/>
      <c r="H7" s="324">
        <v>29915</v>
      </c>
      <c r="I7" s="324">
        <v>2000</v>
      </c>
      <c r="J7" s="324">
        <v>33000</v>
      </c>
      <c r="K7" s="324"/>
      <c r="L7" s="324"/>
      <c r="M7" s="324">
        <v>14000</v>
      </c>
      <c r="N7" s="324">
        <v>862431</v>
      </c>
      <c r="O7" s="324"/>
      <c r="P7" s="324">
        <v>50000</v>
      </c>
      <c r="Q7" s="324">
        <v>5295336</v>
      </c>
      <c r="R7"/>
      <c r="S7"/>
      <c r="T7"/>
      <c r="U7"/>
      <c r="V7"/>
      <c r="W7"/>
      <c r="X7"/>
      <c r="Y7"/>
      <c r="Z7"/>
    </row>
    <row r="8" spans="1:26" s="2" customFormat="1">
      <c r="A8" s="323" t="s">
        <v>33</v>
      </c>
      <c r="B8" s="324"/>
      <c r="C8" s="324"/>
      <c r="D8" s="324"/>
      <c r="E8" s="324"/>
      <c r="F8" s="324">
        <v>41750</v>
      </c>
      <c r="G8" s="324">
        <v>5000</v>
      </c>
      <c r="H8" s="324"/>
      <c r="I8" s="324"/>
      <c r="J8" s="324"/>
      <c r="K8" s="324">
        <v>315000</v>
      </c>
      <c r="L8" s="324">
        <v>17800</v>
      </c>
      <c r="M8" s="324"/>
      <c r="N8" s="324"/>
      <c r="O8" s="324"/>
      <c r="P8" s="324"/>
      <c r="Q8" s="324">
        <v>379550</v>
      </c>
      <c r="R8"/>
      <c r="S8"/>
      <c r="T8"/>
      <c r="U8"/>
      <c r="V8"/>
      <c r="W8"/>
      <c r="X8"/>
      <c r="Y8"/>
      <c r="Z8"/>
    </row>
    <row r="9" spans="1:26" s="2" customFormat="1">
      <c r="A9" s="323" t="s">
        <v>275</v>
      </c>
      <c r="B9" s="324"/>
      <c r="C9" s="324"/>
      <c r="D9" s="324"/>
      <c r="E9" s="324"/>
      <c r="F9" s="324"/>
      <c r="G9" s="324"/>
      <c r="H9" s="324"/>
      <c r="I9" s="324"/>
      <c r="J9" s="324"/>
      <c r="K9" s="324"/>
      <c r="L9" s="324"/>
      <c r="M9" s="324"/>
      <c r="N9" s="324">
        <v>50000</v>
      </c>
      <c r="O9" s="324"/>
      <c r="P9" s="324"/>
      <c r="Q9" s="324">
        <v>50000</v>
      </c>
      <c r="R9"/>
      <c r="S9"/>
      <c r="T9"/>
      <c r="U9"/>
      <c r="V9"/>
      <c r="W9"/>
      <c r="X9"/>
      <c r="Y9"/>
      <c r="Z9"/>
    </row>
    <row r="10" spans="1:26" s="2" customFormat="1">
      <c r="A10" s="323" t="s">
        <v>22</v>
      </c>
      <c r="B10" s="324"/>
      <c r="C10" s="324"/>
      <c r="D10" s="324"/>
      <c r="E10" s="324"/>
      <c r="F10" s="324"/>
      <c r="G10" s="324"/>
      <c r="H10" s="324"/>
      <c r="I10" s="324"/>
      <c r="J10" s="324"/>
      <c r="K10" s="324"/>
      <c r="L10" s="324"/>
      <c r="M10" s="324"/>
      <c r="N10" s="324">
        <v>713270</v>
      </c>
      <c r="O10" s="324">
        <v>50000</v>
      </c>
      <c r="P10" s="324"/>
      <c r="Q10" s="324">
        <v>763270</v>
      </c>
      <c r="R10"/>
      <c r="S10"/>
      <c r="T10"/>
      <c r="U10"/>
      <c r="V10"/>
      <c r="W10"/>
      <c r="X10"/>
      <c r="Y10"/>
      <c r="Z10"/>
    </row>
    <row r="11" spans="1:26" s="2" customFormat="1">
      <c r="A11" s="323" t="s">
        <v>232</v>
      </c>
      <c r="B11" s="324">
        <v>3172090</v>
      </c>
      <c r="C11" s="324">
        <v>1010000</v>
      </c>
      <c r="D11" s="324">
        <v>302500</v>
      </c>
      <c r="E11" s="324">
        <v>13500</v>
      </c>
      <c r="F11" s="324">
        <v>549500</v>
      </c>
      <c r="G11" s="324">
        <v>106100</v>
      </c>
      <c r="H11" s="324">
        <v>29915</v>
      </c>
      <c r="I11" s="324">
        <v>278000</v>
      </c>
      <c r="J11" s="324">
        <v>38450</v>
      </c>
      <c r="K11" s="324">
        <v>415000</v>
      </c>
      <c r="L11" s="324">
        <v>604900</v>
      </c>
      <c r="M11" s="324">
        <v>14000</v>
      </c>
      <c r="N11" s="324">
        <v>6518577</v>
      </c>
      <c r="O11" s="324">
        <v>50000</v>
      </c>
      <c r="P11" s="324">
        <v>50000</v>
      </c>
      <c r="Q11" s="324">
        <v>13152532</v>
      </c>
      <c r="R11"/>
      <c r="S11"/>
      <c r="T11"/>
      <c r="U11"/>
      <c r="V11"/>
      <c r="W11"/>
      <c r="X11"/>
      <c r="Y11"/>
      <c r="Z11"/>
    </row>
    <row r="15" spans="1:26">
      <c r="G15" t="s">
        <v>198</v>
      </c>
    </row>
  </sheetData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data ANALYSIS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Hajduchová</dc:creator>
  <cp:lastModifiedBy>Windows User</cp:lastModifiedBy>
  <cp:lastPrinted>2026-05-04T12:01:02Z</cp:lastPrinted>
  <dcterms:created xsi:type="dcterms:W3CDTF">2024-11-19T16:31:30Z</dcterms:created>
  <dcterms:modified xsi:type="dcterms:W3CDTF">2026-05-21T08:29:02Z</dcterms:modified>
</cp:coreProperties>
</file>